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75" yWindow="0" windowWidth="10455" windowHeight="8160" activeTab="8"/>
  </bookViews>
  <sheets>
    <sheet name="CONSOLIDADA" sheetId="7" r:id="rId1"/>
    <sheet name="ELDORADO" sheetId="2" r:id="rId2"/>
    <sheet name="COMPOSIÇÃO" sheetId="4" r:id="rId3"/>
    <sheet name="SERVIÇO" sheetId="12" state="hidden" r:id="rId4"/>
    <sheet name="INSUMOS" sheetId="13" state="hidden" r:id="rId5"/>
    <sheet name="MEMORIAL DE CALCULO" sheetId="6" r:id="rId6"/>
    <sheet name="BDI" sheetId="5" r:id="rId7"/>
    <sheet name="ALVENARIA E PINTURA" sheetId="8" state="hidden" r:id="rId8"/>
    <sheet name="CRONOGRAMA" sheetId="9" r:id="rId9"/>
    <sheet name="MED_1" sheetId="11" state="hidden" r:id="rId10"/>
  </sheets>
  <externalReferences>
    <externalReference r:id="rId11"/>
    <externalReference r:id="rId12"/>
  </externalReferences>
  <definedNames>
    <definedName name="_xlnm.Print_Area" localSheetId="6">BDI!$A$1:$C$41</definedName>
    <definedName name="_xlnm.Print_Area" localSheetId="2">COMPOSIÇÃO!$A$1:$H$595</definedName>
    <definedName name="_xlnm.Print_Area" localSheetId="1">ELDORADO!$A$1:$I$233</definedName>
  </definedNames>
  <calcPr calcId="124519" calcOnSave="0"/>
</workbook>
</file>

<file path=xl/calcChain.xml><?xml version="1.0" encoding="utf-8"?>
<calcChain xmlns="http://schemas.openxmlformats.org/spreadsheetml/2006/main">
  <c r="H592" i="4"/>
  <c r="C592"/>
  <c r="H591"/>
  <c r="H590"/>
  <c r="H593" s="1"/>
  <c r="H586"/>
  <c r="C586"/>
  <c r="F585"/>
  <c r="H585" s="1"/>
  <c r="H587" s="1"/>
  <c r="H584"/>
  <c r="H580"/>
  <c r="C580"/>
  <c r="F579"/>
  <c r="H579" s="1"/>
  <c r="H581" s="1"/>
  <c r="H578"/>
  <c r="H574"/>
  <c r="C574"/>
  <c r="F573"/>
  <c r="H573" s="1"/>
  <c r="H575" s="1"/>
  <c r="H572"/>
  <c r="H568"/>
  <c r="C568"/>
  <c r="F567"/>
  <c r="H567" s="1"/>
  <c r="H569" s="1"/>
  <c r="H566"/>
  <c r="H562"/>
  <c r="C562"/>
  <c r="F561"/>
  <c r="H561" s="1"/>
  <c r="H563" s="1"/>
  <c r="H560"/>
  <c r="H556"/>
  <c r="C556"/>
  <c r="F555"/>
  <c r="H555" s="1"/>
  <c r="H557" s="1"/>
  <c r="H554"/>
  <c r="H550"/>
  <c r="H549"/>
  <c r="C20" i="7"/>
  <c r="I86" i="2"/>
  <c r="I143"/>
  <c r="H142"/>
  <c r="I142" s="1"/>
  <c r="H141"/>
  <c r="I141" s="1"/>
  <c r="H140"/>
  <c r="I140" s="1"/>
  <c r="H139"/>
  <c r="I139" s="1"/>
  <c r="H138"/>
  <c r="I138" s="1"/>
  <c r="H137"/>
  <c r="I137" s="1"/>
  <c r="H136"/>
  <c r="I136" s="1"/>
  <c r="H135"/>
  <c r="I135" s="1"/>
  <c r="H134"/>
  <c r="I134" s="1"/>
  <c r="H133"/>
  <c r="I133" s="1"/>
  <c r="H132"/>
  <c r="I132" s="1"/>
  <c r="H131"/>
  <c r="I131" s="1"/>
  <c r="H130"/>
  <c r="I130" s="1"/>
  <c r="H129"/>
  <c r="I129" s="1"/>
  <c r="H128"/>
  <c r="I128" s="1"/>
  <c r="H127"/>
  <c r="I127" s="1"/>
  <c r="H126"/>
  <c r="I126" s="1"/>
  <c r="H125"/>
  <c r="I125" s="1"/>
  <c r="H115" l="1"/>
  <c r="I115" s="1"/>
  <c r="O115" s="1"/>
  <c r="J164" l="1"/>
  <c r="O39" l="1"/>
  <c r="O50"/>
  <c r="O56"/>
  <c r="O65"/>
  <c r="O72"/>
  <c r="O79"/>
  <c r="O84"/>
  <c r="O87"/>
  <c r="O89"/>
  <c r="O108"/>
  <c r="O112"/>
  <c r="O118"/>
  <c r="O145"/>
  <c r="O163"/>
  <c r="O171"/>
  <c r="O176"/>
  <c r="O180"/>
  <c r="O196"/>
  <c r="O210"/>
  <c r="O218"/>
  <c r="H231" l="1"/>
  <c r="H230"/>
  <c r="H224"/>
  <c r="I224" s="1"/>
  <c r="O224" s="1"/>
  <c r="H221"/>
  <c r="I221" s="1"/>
  <c r="O221" s="1"/>
  <c r="H220"/>
  <c r="I220" s="1"/>
  <c r="O220" s="1"/>
  <c r="H217"/>
  <c r="I217" s="1"/>
  <c r="O217" s="1"/>
  <c r="H216"/>
  <c r="I216" s="1"/>
  <c r="O216" s="1"/>
  <c r="H215"/>
  <c r="I215" s="1"/>
  <c r="O215" s="1"/>
  <c r="H214"/>
  <c r="I214" s="1"/>
  <c r="O214" s="1"/>
  <c r="H213"/>
  <c r="I213" s="1"/>
  <c r="O213" s="1"/>
  <c r="H212"/>
  <c r="I212" s="1"/>
  <c r="O212" s="1"/>
  <c r="H211"/>
  <c r="I211" s="1"/>
  <c r="O211" s="1"/>
  <c r="H209"/>
  <c r="I209" s="1"/>
  <c r="O209" s="1"/>
  <c r="H208"/>
  <c r="I208" s="1"/>
  <c r="O208" s="1"/>
  <c r="H207"/>
  <c r="I207" s="1"/>
  <c r="O207" s="1"/>
  <c r="H206"/>
  <c r="I206" s="1"/>
  <c r="O206" s="1"/>
  <c r="H205"/>
  <c r="I205" s="1"/>
  <c r="O205" s="1"/>
  <c r="H204"/>
  <c r="I204" s="1"/>
  <c r="O204" s="1"/>
  <c r="H203"/>
  <c r="I203" s="1"/>
  <c r="O203" s="1"/>
  <c r="H202"/>
  <c r="I202" s="1"/>
  <c r="O202" s="1"/>
  <c r="H201"/>
  <c r="I201" s="1"/>
  <c r="O201" s="1"/>
  <c r="H200"/>
  <c r="I200" s="1"/>
  <c r="O200" s="1"/>
  <c r="H199"/>
  <c r="I199" s="1"/>
  <c r="O199" s="1"/>
  <c r="H198"/>
  <c r="I198" s="1"/>
  <c r="O198" s="1"/>
  <c r="H197"/>
  <c r="I197" s="1"/>
  <c r="O197" s="1"/>
  <c r="H195"/>
  <c r="I195" s="1"/>
  <c r="O195" s="1"/>
  <c r="H194"/>
  <c r="I194" s="1"/>
  <c r="O194" s="1"/>
  <c r="H193"/>
  <c r="I193" s="1"/>
  <c r="O193" s="1"/>
  <c r="H192"/>
  <c r="I192" s="1"/>
  <c r="O192" s="1"/>
  <c r="H191"/>
  <c r="I191" s="1"/>
  <c r="O191" s="1"/>
  <c r="H190"/>
  <c r="I190" s="1"/>
  <c r="O190" s="1"/>
  <c r="H189"/>
  <c r="I189" s="1"/>
  <c r="O189" s="1"/>
  <c r="H188"/>
  <c r="I188" s="1"/>
  <c r="O188" s="1"/>
  <c r="H187"/>
  <c r="I187" s="1"/>
  <c r="O187" s="1"/>
  <c r="H186"/>
  <c r="I186" s="1"/>
  <c r="O186" s="1"/>
  <c r="H185"/>
  <c r="I185" s="1"/>
  <c r="O185" s="1"/>
  <c r="H184"/>
  <c r="I184" s="1"/>
  <c r="O184" s="1"/>
  <c r="H183"/>
  <c r="I183" s="1"/>
  <c r="O183" s="1"/>
  <c r="H182"/>
  <c r="I182" s="1"/>
  <c r="O182" s="1"/>
  <c r="H181"/>
  <c r="I181" s="1"/>
  <c r="O181" s="1"/>
  <c r="H179"/>
  <c r="I179" s="1"/>
  <c r="O179" s="1"/>
  <c r="H178"/>
  <c r="I178" s="1"/>
  <c r="O178" s="1"/>
  <c r="H177"/>
  <c r="I177" s="1"/>
  <c r="O177" s="1"/>
  <c r="H170"/>
  <c r="I170" s="1"/>
  <c r="O170" s="1"/>
  <c r="H169"/>
  <c r="I169" s="1"/>
  <c r="O169" s="1"/>
  <c r="H168"/>
  <c r="I168" s="1"/>
  <c r="O168" s="1"/>
  <c r="H166"/>
  <c r="I166" s="1"/>
  <c r="O166" s="1"/>
  <c r="H165"/>
  <c r="I165" s="1"/>
  <c r="O165" s="1"/>
  <c r="H164"/>
  <c r="I164" s="1"/>
  <c r="O164" s="1"/>
  <c r="H161"/>
  <c r="I161" s="1"/>
  <c r="O161" s="1"/>
  <c r="H159"/>
  <c r="I159" s="1"/>
  <c r="O159" s="1"/>
  <c r="H154"/>
  <c r="I154" s="1"/>
  <c r="O154" s="1"/>
  <c r="H151"/>
  <c r="I151" s="1"/>
  <c r="O151" s="1"/>
  <c r="H150"/>
  <c r="I150" s="1"/>
  <c r="O150" s="1"/>
  <c r="H148"/>
  <c r="I148" s="1"/>
  <c r="O148" s="1"/>
  <c r="H146"/>
  <c r="I146" s="1"/>
  <c r="O146" s="1"/>
  <c r="H123"/>
  <c r="I123" s="1"/>
  <c r="O123" s="1"/>
  <c r="H122"/>
  <c r="I122" s="1"/>
  <c r="O122" s="1"/>
  <c r="H120"/>
  <c r="I120" s="1"/>
  <c r="O120" s="1"/>
  <c r="H117"/>
  <c r="I117" s="1"/>
  <c r="O117" s="1"/>
  <c r="H116"/>
  <c r="I116" s="1"/>
  <c r="O116" s="1"/>
  <c r="H110"/>
  <c r="I110" s="1"/>
  <c r="O110" s="1"/>
  <c r="H113"/>
  <c r="I113" s="1"/>
  <c r="O113" s="1"/>
  <c r="H109"/>
  <c r="I109" s="1"/>
  <c r="O109" s="1"/>
  <c r="H106"/>
  <c r="I106" s="1"/>
  <c r="O106" s="1"/>
  <c r="H105"/>
  <c r="I105" s="1"/>
  <c r="O105" s="1"/>
  <c r="H104"/>
  <c r="I104" s="1"/>
  <c r="O104" s="1"/>
  <c r="H103"/>
  <c r="I103" s="1"/>
  <c r="O103" s="1"/>
  <c r="H102"/>
  <c r="I102" s="1"/>
  <c r="O102" s="1"/>
  <c r="H101"/>
  <c r="I101" s="1"/>
  <c r="O101" s="1"/>
  <c r="H99"/>
  <c r="I99" s="1"/>
  <c r="O99" s="1"/>
  <c r="H98"/>
  <c r="I98" s="1"/>
  <c r="O98" s="1"/>
  <c r="H97"/>
  <c r="I97" s="1"/>
  <c r="O97" s="1"/>
  <c r="H95"/>
  <c r="I95" s="1"/>
  <c r="O95" s="1"/>
  <c r="H90"/>
  <c r="I90" s="1"/>
  <c r="O90" s="1"/>
  <c r="H85"/>
  <c r="I85" s="1"/>
  <c r="O85" s="1"/>
  <c r="H82"/>
  <c r="I82" s="1"/>
  <c r="O82" s="1"/>
  <c r="H81"/>
  <c r="I81" s="1"/>
  <c r="O81" s="1"/>
  <c r="H78"/>
  <c r="I78" s="1"/>
  <c r="O78" s="1"/>
  <c r="H76"/>
  <c r="I76" s="1"/>
  <c r="O76" s="1"/>
  <c r="H74"/>
  <c r="I74" s="1"/>
  <c r="O74" s="1"/>
  <c r="H73"/>
  <c r="I73" s="1"/>
  <c r="O73" s="1"/>
  <c r="H70"/>
  <c r="H69"/>
  <c r="H67"/>
  <c r="H66"/>
  <c r="H64"/>
  <c r="H63"/>
  <c r="H62"/>
  <c r="I62" s="1"/>
  <c r="O62" s="1"/>
  <c r="H61"/>
  <c r="H58"/>
  <c r="H57"/>
  <c r="H55"/>
  <c r="I55" s="1"/>
  <c r="O55" s="1"/>
  <c r="H54"/>
  <c r="I54" s="1"/>
  <c r="O54" s="1"/>
  <c r="H52"/>
  <c r="I52" s="1"/>
  <c r="O52" s="1"/>
  <c r="H51"/>
  <c r="H47"/>
  <c r="I47" s="1"/>
  <c r="O47" s="1"/>
  <c r="H44" l="1"/>
  <c r="I44" s="1"/>
  <c r="O44" s="1"/>
  <c r="H43"/>
  <c r="I43" s="1"/>
  <c r="O43" s="1"/>
  <c r="H42"/>
  <c r="I42" s="1"/>
  <c r="O42" s="1"/>
  <c r="H41"/>
  <c r="I41" s="1"/>
  <c r="O41" s="1"/>
  <c r="H40"/>
  <c r="I40" s="1"/>
  <c r="O40" s="1"/>
  <c r="H38"/>
  <c r="H36"/>
  <c r="I36" s="1"/>
  <c r="O36" s="1"/>
  <c r="H35"/>
  <c r="I35" s="1"/>
  <c r="O35" s="1"/>
  <c r="H34"/>
  <c r="I34" s="1"/>
  <c r="O34" s="1"/>
  <c r="H33"/>
  <c r="H32"/>
  <c r="H31"/>
  <c r="H30"/>
  <c r="H28"/>
  <c r="I28" s="1"/>
  <c r="O28" s="1"/>
  <c r="H25"/>
  <c r="H24"/>
  <c r="I24" s="1"/>
  <c r="O24" s="1"/>
  <c r="H23"/>
  <c r="I23" s="1"/>
  <c r="O23" s="1"/>
  <c r="H22"/>
  <c r="I22" s="1"/>
  <c r="O22" s="1"/>
  <c r="H18"/>
  <c r="H17"/>
  <c r="H16"/>
  <c r="I16" s="1"/>
  <c r="O16" s="1"/>
  <c r="H15"/>
  <c r="I15" s="1"/>
  <c r="O15" s="1"/>
  <c r="H11"/>
  <c r="H10"/>
  <c r="I10" s="1"/>
  <c r="O10" s="1"/>
  <c r="H9" l="1"/>
  <c r="I9" s="1"/>
  <c r="O9" s="1"/>
  <c r="I4422" i="12"/>
  <c r="I4421"/>
  <c r="I4420"/>
  <c r="I4419"/>
  <c r="H544" i="4"/>
  <c r="H545" s="1"/>
  <c r="I542" s="1"/>
  <c r="H540"/>
  <c r="H539"/>
  <c r="H538"/>
  <c r="H534"/>
  <c r="H533"/>
  <c r="H532"/>
  <c r="H531"/>
  <c r="H530"/>
  <c r="H529"/>
  <c r="H528"/>
  <c r="H527"/>
  <c r="H526"/>
  <c r="H525"/>
  <c r="H524"/>
  <c r="H523"/>
  <c r="H522"/>
  <c r="H518"/>
  <c r="H516"/>
  <c r="H512"/>
  <c r="H510"/>
  <c r="H506"/>
  <c r="H505"/>
  <c r="H504"/>
  <c r="H500"/>
  <c r="H499"/>
  <c r="H498"/>
  <c r="H497"/>
  <c r="H493"/>
  <c r="H492"/>
  <c r="H491"/>
  <c r="H490"/>
  <c r="H489"/>
  <c r="H488"/>
  <c r="H487"/>
  <c r="H486"/>
  <c r="H485"/>
  <c r="H481"/>
  <c r="H480"/>
  <c r="H479"/>
  <c r="H478"/>
  <c r="H474"/>
  <c r="H473"/>
  <c r="H472"/>
  <c r="H471"/>
  <c r="H467"/>
  <c r="H465"/>
  <c r="H461"/>
  <c r="H460"/>
  <c r="H459"/>
  <c r="H455"/>
  <c r="H454"/>
  <c r="H453"/>
  <c r="H451"/>
  <c r="H445"/>
  <c r="H432"/>
  <c r="H431"/>
  <c r="H430"/>
  <c r="H429"/>
  <c r="H428"/>
  <c r="H423"/>
  <c r="H422"/>
  <c r="H421"/>
  <c r="H420"/>
  <c r="H419"/>
  <c r="H418"/>
  <c r="H413"/>
  <c r="H412"/>
  <c r="H411"/>
  <c r="H410"/>
  <c r="H409"/>
  <c r="H408"/>
  <c r="H403"/>
  <c r="H402"/>
  <c r="H401"/>
  <c r="H400"/>
  <c r="H399"/>
  <c r="H398"/>
  <c r="H393"/>
  <c r="H392"/>
  <c r="H391"/>
  <c r="H390"/>
  <c r="H389"/>
  <c r="H388"/>
  <c r="H383"/>
  <c r="H382"/>
  <c r="H381"/>
  <c r="H380"/>
  <c r="H379"/>
  <c r="H378"/>
  <c r="H377"/>
  <c r="H376"/>
  <c r="H375"/>
  <c r="H370"/>
  <c r="H369"/>
  <c r="H368"/>
  <c r="H363"/>
  <c r="H362"/>
  <c r="H361"/>
  <c r="H360"/>
  <c r="H355"/>
  <c r="H354"/>
  <c r="H353"/>
  <c r="H348"/>
  <c r="H347"/>
  <c r="H346"/>
  <c r="H345"/>
  <c r="H344"/>
  <c r="H343"/>
  <c r="H342"/>
  <c r="H337"/>
  <c r="H336"/>
  <c r="H335"/>
  <c r="H334"/>
  <c r="H333"/>
  <c r="H332"/>
  <c r="H331"/>
  <c r="H326"/>
  <c r="H325"/>
  <c r="H320"/>
  <c r="H319"/>
  <c r="H314"/>
  <c r="H313"/>
  <c r="H312"/>
  <c r="H311"/>
  <c r="H310"/>
  <c r="H309"/>
  <c r="H308"/>
  <c r="H303"/>
  <c r="H302"/>
  <c r="H297"/>
  <c r="H296"/>
  <c r="H295"/>
  <c r="H294"/>
  <c r="H293"/>
  <c r="H288"/>
  <c r="H287"/>
  <c r="H286"/>
  <c r="H281"/>
  <c r="H280"/>
  <c r="H279"/>
  <c r="H278"/>
  <c r="H277"/>
  <c r="H276"/>
  <c r="H275"/>
  <c r="H274"/>
  <c r="H268"/>
  <c r="H267"/>
  <c r="H266"/>
  <c r="H265"/>
  <c r="H260"/>
  <c r="H259"/>
  <c r="H258"/>
  <c r="H257"/>
  <c r="H256"/>
  <c r="H255"/>
  <c r="H254"/>
  <c r="H249"/>
  <c r="H248"/>
  <c r="H247"/>
  <c r="H246"/>
  <c r="H245"/>
  <c r="H240"/>
  <c r="H239"/>
  <c r="H234"/>
  <c r="H233"/>
  <c r="H232"/>
  <c r="H231"/>
  <c r="H226"/>
  <c r="H225"/>
  <c r="H224"/>
  <c r="H223"/>
  <c r="H222"/>
  <c r="H221"/>
  <c r="H220"/>
  <c r="H219"/>
  <c r="H218"/>
  <c r="H217"/>
  <c r="H216"/>
  <c r="H211"/>
  <c r="H210"/>
  <c r="H209"/>
  <c r="H208"/>
  <c r="H207"/>
  <c r="H202"/>
  <c r="H201"/>
  <c r="H200"/>
  <c r="H199"/>
  <c r="H198"/>
  <c r="H193"/>
  <c r="H192"/>
  <c r="H191"/>
  <c r="H190"/>
  <c r="H189"/>
  <c r="H188"/>
  <c r="H187"/>
  <c r="H186"/>
  <c r="H185"/>
  <c r="H184"/>
  <c r="H183"/>
  <c r="H182"/>
  <c r="H177"/>
  <c r="H176"/>
  <c r="H175"/>
  <c r="H174"/>
  <c r="H173"/>
  <c r="H172"/>
  <c r="H171"/>
  <c r="H170"/>
  <c r="H169"/>
  <c r="H168"/>
  <c r="H163"/>
  <c r="H162"/>
  <c r="H161"/>
  <c r="H160"/>
  <c r="H155"/>
  <c r="H154"/>
  <c r="H153"/>
  <c r="H152"/>
  <c r="H151"/>
  <c r="H146"/>
  <c r="H145"/>
  <c r="H144"/>
  <c r="H143"/>
  <c r="H142"/>
  <c r="H137"/>
  <c r="H136"/>
  <c r="H130"/>
  <c r="H129"/>
  <c r="H128"/>
  <c r="H127"/>
  <c r="H126"/>
  <c r="H125"/>
  <c r="H124"/>
  <c r="H123"/>
  <c r="H122"/>
  <c r="H121"/>
  <c r="H120"/>
  <c r="H119"/>
  <c r="H118"/>
  <c r="H117"/>
  <c r="H116"/>
  <c r="H115"/>
  <c r="H114"/>
  <c r="H113"/>
  <c r="H112"/>
  <c r="H111"/>
  <c r="H110"/>
  <c r="H105"/>
  <c r="H104"/>
  <c r="H103"/>
  <c r="H102"/>
  <c r="H101"/>
  <c r="H100"/>
  <c r="H95"/>
  <c r="H94"/>
  <c r="H93"/>
  <c r="H92"/>
  <c r="H91"/>
  <c r="H90"/>
  <c r="H85"/>
  <c r="H84"/>
  <c r="H83"/>
  <c r="H78"/>
  <c r="H77"/>
  <c r="H76"/>
  <c r="H75"/>
  <c r="H74"/>
  <c r="H69"/>
  <c r="H68"/>
  <c r="H67"/>
  <c r="H66"/>
  <c r="H65"/>
  <c r="H64"/>
  <c r="H63"/>
  <c r="H62"/>
  <c r="H61"/>
  <c r="H60"/>
  <c r="H59"/>
  <c r="H58"/>
  <c r="H57"/>
  <c r="H56"/>
  <c r="H55"/>
  <c r="H54"/>
  <c r="H53"/>
  <c r="H52"/>
  <c r="H51"/>
  <c r="H50"/>
  <c r="H49"/>
  <c r="H48"/>
  <c r="H47"/>
  <c r="H46"/>
  <c r="H45"/>
  <c r="H44"/>
  <c r="H43"/>
  <c r="H42"/>
  <c r="H41"/>
  <c r="H40"/>
  <c r="H39"/>
  <c r="H38"/>
  <c r="H37"/>
  <c r="H36"/>
  <c r="H35"/>
  <c r="H34"/>
  <c r="H29"/>
  <c r="H28"/>
  <c r="H27"/>
  <c r="H26"/>
  <c r="H25"/>
  <c r="H24"/>
  <c r="H23"/>
  <c r="H22"/>
  <c r="H21"/>
  <c r="H20"/>
  <c r="H19"/>
  <c r="H18"/>
  <c r="H13"/>
  <c r="H12"/>
  <c r="H11"/>
  <c r="H10"/>
  <c r="H9"/>
  <c r="B13" i="11"/>
  <c r="B14"/>
  <c r="B15"/>
  <c r="B16"/>
  <c r="B17"/>
  <c r="B18"/>
  <c r="B19"/>
  <c r="B20"/>
  <c r="B21"/>
  <c r="B22"/>
  <c r="B12"/>
  <c r="A22"/>
  <c r="A21"/>
  <c r="A20"/>
  <c r="A19"/>
  <c r="A18"/>
  <c r="A17"/>
  <c r="A16"/>
  <c r="A15"/>
  <c r="A14"/>
  <c r="A13"/>
  <c r="A12"/>
  <c r="F17"/>
  <c r="H227" i="4" l="1"/>
  <c r="I214" s="1"/>
  <c r="H88" i="2" s="1"/>
  <c r="I88" s="1"/>
  <c r="O88" s="1"/>
  <c r="H494" i="4"/>
  <c r="I483" s="1"/>
  <c r="H541"/>
  <c r="I536" s="1"/>
  <c r="H121" i="2" s="1"/>
  <c r="I121" s="1"/>
  <c r="O121" s="1"/>
  <c r="H241" i="4"/>
  <c r="I237" s="1"/>
  <c r="H93" i="2" s="1"/>
  <c r="I93" s="1"/>
  <c r="O93" s="1"/>
  <c r="H156" i="4"/>
  <c r="I149" s="1"/>
  <c r="H59" i="2" s="1"/>
  <c r="H452" i="4"/>
  <c r="H456" s="1"/>
  <c r="I449" s="1"/>
  <c r="H91" i="2" s="1"/>
  <c r="I91" s="1"/>
  <c r="O91" s="1"/>
  <c r="H86" i="4"/>
  <c r="I81" s="1"/>
  <c r="H21" i="2" s="1"/>
  <c r="I21" s="1"/>
  <c r="O21" s="1"/>
  <c r="H138" i="4"/>
  <c r="I134" s="1"/>
  <c r="H511"/>
  <c r="H513" s="1"/>
  <c r="I508" s="1"/>
  <c r="H227" i="2" s="1"/>
  <c r="I227" s="1"/>
  <c r="O227" s="1"/>
  <c r="H203" i="4"/>
  <c r="H462"/>
  <c r="I457" s="1"/>
  <c r="H466"/>
  <c r="H178"/>
  <c r="I166" s="1"/>
  <c r="H75" i="2" s="1"/>
  <c r="I75" s="1"/>
  <c r="O75" s="1"/>
  <c r="I196" i="4"/>
  <c r="H80" i="2" s="1"/>
  <c r="I80" s="1"/>
  <c r="O80" s="1"/>
  <c r="H404" i="4"/>
  <c r="I396" s="1"/>
  <c r="H468"/>
  <c r="I463" s="1"/>
  <c r="H147" i="2" s="1"/>
  <c r="I147" s="1"/>
  <c r="O147" s="1"/>
  <c r="H111"/>
  <c r="I111" s="1"/>
  <c r="O111" s="1"/>
  <c r="H282" i="4"/>
  <c r="I272" s="1"/>
  <c r="H107" i="2" s="1"/>
  <c r="I107" s="1"/>
  <c r="O107" s="1"/>
  <c r="H106" i="4"/>
  <c r="I98" s="1"/>
  <c r="H27" i="2" s="1"/>
  <c r="I27" s="1"/>
  <c r="O27" s="1"/>
  <c r="H261" i="4"/>
  <c r="I252" s="1"/>
  <c r="H96" i="2" s="1"/>
  <c r="I96" s="1"/>
  <c r="O96" s="1"/>
  <c r="H424" i="4"/>
  <c r="I416" s="1"/>
  <c r="H223" i="2" s="1"/>
  <c r="I223" s="1"/>
  <c r="O223" s="1"/>
  <c r="H70" i="4"/>
  <c r="I32" s="1"/>
  <c r="H364"/>
  <c r="I358" s="1"/>
  <c r="H433"/>
  <c r="I426" s="1"/>
  <c r="H96"/>
  <c r="I88" s="1"/>
  <c r="H26" i="2" s="1"/>
  <c r="I26" s="1"/>
  <c r="O26" s="1"/>
  <c r="H304" i="4"/>
  <c r="I300" s="1"/>
  <c r="H149" i="2" s="1"/>
  <c r="I149" s="1"/>
  <c r="O149" s="1"/>
  <c r="H501" i="4"/>
  <c r="I495" s="1"/>
  <c r="H225" i="2" s="1"/>
  <c r="I225" s="1"/>
  <c r="O225" s="1"/>
  <c r="H14" i="4"/>
  <c r="I7" s="1"/>
  <c r="H164"/>
  <c r="I158" s="1"/>
  <c r="H194"/>
  <c r="I180" s="1"/>
  <c r="H77" i="2" s="1"/>
  <c r="I77" s="1"/>
  <c r="O77" s="1"/>
  <c r="H315" i="4"/>
  <c r="I306" s="1"/>
  <c r="H384"/>
  <c r="I373" s="1"/>
  <c r="H414"/>
  <c r="I406" s="1"/>
  <c r="H175" i="2" s="1"/>
  <c r="I175" s="1"/>
  <c r="O175" s="1"/>
  <c r="H482" i="4"/>
  <c r="I476" s="1"/>
  <c r="H327"/>
  <c r="I323" s="1"/>
  <c r="H446"/>
  <c r="H447" s="1"/>
  <c r="I443" s="1"/>
  <c r="H53" i="2" s="1"/>
  <c r="I53" s="1"/>
  <c r="O53" s="1"/>
  <c r="H507" i="4"/>
  <c r="I502" s="1"/>
  <c r="H226" i="2" s="1"/>
  <c r="I226" s="1"/>
  <c r="O226" s="1"/>
  <c r="H517" i="4"/>
  <c r="H519" s="1"/>
  <c r="I514" s="1"/>
  <c r="H228" i="2" s="1"/>
  <c r="I228" s="1"/>
  <c r="O228" s="1"/>
  <c r="H235" i="4"/>
  <c r="I229" s="1"/>
  <c r="H92" i="2" s="1"/>
  <c r="I92" s="1"/>
  <c r="O92" s="1"/>
  <c r="H250" i="4"/>
  <c r="I243" s="1"/>
  <c r="H94" i="2" s="1"/>
  <c r="I94" s="1"/>
  <c r="O94" s="1"/>
  <c r="H298" i="4"/>
  <c r="I291" s="1"/>
  <c r="H119" i="2" s="1"/>
  <c r="I119" s="1"/>
  <c r="O119" s="1"/>
  <c r="H212" i="4"/>
  <c r="I205" s="1"/>
  <c r="H83" i="2" s="1"/>
  <c r="I83" s="1"/>
  <c r="O83" s="1"/>
  <c r="H131" i="4"/>
  <c r="I108" s="1"/>
  <c r="H269"/>
  <c r="I263" s="1"/>
  <c r="H100" i="2" s="1"/>
  <c r="I100" s="1"/>
  <c r="O100" s="1"/>
  <c r="H289" i="4"/>
  <c r="I284" s="1"/>
  <c r="H114" i="2" s="1"/>
  <c r="I114" s="1"/>
  <c r="O114" s="1"/>
  <c r="H349" i="4"/>
  <c r="I340" s="1"/>
  <c r="H157" i="2" s="1"/>
  <c r="I157" s="1"/>
  <c r="O157" s="1"/>
  <c r="H371" i="4"/>
  <c r="I366" s="1"/>
  <c r="H167" i="2" s="1"/>
  <c r="I167" s="1"/>
  <c r="O167" s="1"/>
  <c r="H394" i="4"/>
  <c r="I386" s="1"/>
  <c r="H30"/>
  <c r="I16" s="1"/>
  <c r="H13" i="2" s="1"/>
  <c r="I13" s="1"/>
  <c r="O13" s="1"/>
  <c r="H79" i="4"/>
  <c r="I72" s="1"/>
  <c r="H20" i="2" s="1"/>
  <c r="I20" s="1"/>
  <c r="O20" s="1"/>
  <c r="H147" i="4"/>
  <c r="I140" s="1"/>
  <c r="H48" i="2" s="1"/>
  <c r="I48" s="1"/>
  <c r="O48" s="1"/>
  <c r="H321" i="4"/>
  <c r="I317" s="1"/>
  <c r="H338"/>
  <c r="I329" s="1"/>
  <c r="H156" i="2" s="1"/>
  <c r="I156" s="1"/>
  <c r="O156" s="1"/>
  <c r="H356" i="4"/>
  <c r="I351" s="1"/>
  <c r="H475"/>
  <c r="I469" s="1"/>
  <c r="H160" i="2" s="1"/>
  <c r="I160" s="1"/>
  <c r="O160" s="1"/>
  <c r="H535" i="4"/>
  <c r="I520" s="1"/>
  <c r="H219" i="2" s="1"/>
  <c r="I219" s="1"/>
  <c r="O219" s="1"/>
  <c r="F13" i="11"/>
  <c r="F15"/>
  <c r="F20"/>
  <c r="F22"/>
  <c r="F12"/>
  <c r="F14"/>
  <c r="F19"/>
  <c r="F21"/>
  <c r="E23"/>
  <c r="C24" s="1"/>
  <c r="F16"/>
  <c r="F18"/>
  <c r="H174" i="2" l="1"/>
  <c r="I174" s="1"/>
  <c r="O174" s="1"/>
  <c r="H162"/>
  <c r="I162" s="1"/>
  <c r="O162" s="1"/>
  <c r="H155"/>
  <c r="I155" s="1"/>
  <c r="O155" s="1"/>
  <c r="H172"/>
  <c r="I172" s="1"/>
  <c r="O172" s="1"/>
  <c r="H12"/>
  <c r="I12" s="1"/>
  <c r="O12" s="1"/>
  <c r="H158"/>
  <c r="I158" s="1"/>
  <c r="O158" s="1"/>
  <c r="H152"/>
  <c r="I152" s="1"/>
  <c r="O152" s="1"/>
  <c r="H153"/>
  <c r="I153" s="1"/>
  <c r="O153" s="1"/>
  <c r="H14"/>
  <c r="I14" s="1"/>
  <c r="O14" s="1"/>
  <c r="H173"/>
  <c r="I173" s="1"/>
  <c r="O173" s="1"/>
  <c r="H45"/>
  <c r="I45" s="1"/>
  <c r="O45" s="1"/>
  <c r="H68"/>
  <c r="H60"/>
  <c r="F23" i="11"/>
  <c r="G23"/>
  <c r="I231" i="2" l="1"/>
  <c r="O231" s="1"/>
  <c r="D73" i="6"/>
  <c r="I230" i="2" s="1"/>
  <c r="O230" s="1"/>
  <c r="K41" i="8"/>
  <c r="D16" i="6"/>
  <c r="L2" i="8"/>
  <c r="L51"/>
  <c r="I25" i="2"/>
  <c r="O25" s="1"/>
  <c r="Q27" i="8" l="1"/>
  <c r="I19" i="2" l="1"/>
  <c r="O19" s="1"/>
  <c r="D15" i="6" l="1"/>
  <c r="I33" i="2"/>
  <c r="O33" s="1"/>
  <c r="D19" i="6"/>
  <c r="I30" i="2"/>
  <c r="O30" s="1"/>
  <c r="D18" i="6"/>
  <c r="I32" i="2"/>
  <c r="O32" s="1"/>
  <c r="D17" i="6"/>
  <c r="I31" i="2"/>
  <c r="O31" s="1"/>
  <c r="K3" i="8"/>
  <c r="K2"/>
  <c r="L52" l="1"/>
  <c r="L53"/>
  <c r="L54"/>
  <c r="L55"/>
  <c r="L56"/>
  <c r="L57"/>
  <c r="L58"/>
  <c r="L59"/>
  <c r="L60"/>
  <c r="L61"/>
  <c r="L62"/>
  <c r="L63"/>
  <c r="L64" l="1"/>
  <c r="I18" i="2" l="1"/>
  <c r="O18" s="1"/>
  <c r="I17"/>
  <c r="O17" s="1"/>
  <c r="C77" i="8"/>
  <c r="C76"/>
  <c r="C75"/>
  <c r="H51"/>
  <c r="F63"/>
  <c r="H63" s="1"/>
  <c r="F62"/>
  <c r="H62" s="1"/>
  <c r="F61"/>
  <c r="H61" s="1"/>
  <c r="F60"/>
  <c r="H60" s="1"/>
  <c r="F59"/>
  <c r="H59" s="1"/>
  <c r="F58"/>
  <c r="H58" s="1"/>
  <c r="F57"/>
  <c r="H57" s="1"/>
  <c r="F56"/>
  <c r="H56" s="1"/>
  <c r="F55"/>
  <c r="H55" s="1"/>
  <c r="F54"/>
  <c r="H54" s="1"/>
  <c r="F53"/>
  <c r="H53" s="1"/>
  <c r="F52"/>
  <c r="H52" s="1"/>
  <c r="F51"/>
  <c r="C52"/>
  <c r="C53"/>
  <c r="C54"/>
  <c r="C55"/>
  <c r="C56"/>
  <c r="C57"/>
  <c r="C58"/>
  <c r="C59"/>
  <c r="C60"/>
  <c r="C61"/>
  <c r="C62"/>
  <c r="C63"/>
  <c r="C64"/>
  <c r="C65"/>
  <c r="C66"/>
  <c r="C67"/>
  <c r="C68"/>
  <c r="C69"/>
  <c r="C70"/>
  <c r="C51"/>
  <c r="C71" s="1"/>
  <c r="C73" s="1"/>
  <c r="H64" l="1"/>
  <c r="C78"/>
  <c r="F75" s="1"/>
  <c r="K46"/>
  <c r="K47" l="1"/>
  <c r="D24" i="6"/>
  <c r="I70" i="2"/>
  <c r="O70" s="1"/>
  <c r="M25" i="8"/>
  <c r="L25"/>
  <c r="K25"/>
  <c r="D13" i="6" l="1"/>
  <c r="I38" i="2"/>
  <c r="O38" s="1"/>
  <c r="D59" i="6"/>
  <c r="I63" i="2"/>
  <c r="O63" s="1"/>
  <c r="M7" i="8"/>
  <c r="L7"/>
  <c r="E4"/>
  <c r="B4"/>
  <c r="M6"/>
  <c r="L6"/>
  <c r="K6"/>
  <c r="M31"/>
  <c r="L31"/>
  <c r="K31"/>
  <c r="M30"/>
  <c r="L30"/>
  <c r="K30"/>
  <c r="M29"/>
  <c r="L29"/>
  <c r="K29"/>
  <c r="M28"/>
  <c r="L28"/>
  <c r="K28"/>
  <c r="M27"/>
  <c r="L27"/>
  <c r="K27"/>
  <c r="M26"/>
  <c r="L26"/>
  <c r="K26"/>
  <c r="M24"/>
  <c r="L24"/>
  <c r="K24"/>
  <c r="M23"/>
  <c r="L23"/>
  <c r="K23"/>
  <c r="M22"/>
  <c r="L22"/>
  <c r="K22"/>
  <c r="M21"/>
  <c r="L21"/>
  <c r="K21"/>
  <c r="M20"/>
  <c r="L20"/>
  <c r="K20"/>
  <c r="M19"/>
  <c r="L19"/>
  <c r="K19"/>
  <c r="M18"/>
  <c r="L18"/>
  <c r="K18"/>
  <c r="M17"/>
  <c r="L17"/>
  <c r="K17"/>
  <c r="M16"/>
  <c r="L16"/>
  <c r="K16"/>
  <c r="L15"/>
  <c r="K15"/>
  <c r="M14"/>
  <c r="L14"/>
  <c r="K14"/>
  <c r="M13"/>
  <c r="L13"/>
  <c r="K13"/>
  <c r="M12"/>
  <c r="L12"/>
  <c r="K12"/>
  <c r="M11"/>
  <c r="L11"/>
  <c r="K11"/>
  <c r="M10"/>
  <c r="L10"/>
  <c r="K10"/>
  <c r="M9"/>
  <c r="L9"/>
  <c r="K9"/>
  <c r="M8"/>
  <c r="L8"/>
  <c r="K8"/>
  <c r="K7"/>
  <c r="M5"/>
  <c r="L5"/>
  <c r="K40" s="1"/>
  <c r="K5"/>
  <c r="M3"/>
  <c r="L3"/>
  <c r="M2"/>
  <c r="K42" s="1"/>
  <c r="K45" l="1"/>
  <c r="K48" s="1"/>
  <c r="I69" i="2"/>
  <c r="O69" s="1"/>
  <c r="K39" i="8"/>
  <c r="K44" s="1"/>
  <c r="D49" i="6" s="1"/>
  <c r="I60" i="2" s="1"/>
  <c r="O60" s="1"/>
  <c r="K38" i="8"/>
  <c r="D47" i="6" s="1"/>
  <c r="K37" i="8"/>
  <c r="D54" i="6"/>
  <c r="I46" i="2"/>
  <c r="O46" s="1"/>
  <c r="I229"/>
  <c r="O229" s="1"/>
  <c r="B51" i="6"/>
  <c r="D37"/>
  <c r="D11"/>
  <c r="I11" i="2" l="1"/>
  <c r="O11" s="1"/>
  <c r="I222"/>
  <c r="I37"/>
  <c r="I29"/>
  <c r="O29" s="1"/>
  <c r="I71"/>
  <c r="C22" i="7"/>
  <c r="C13"/>
  <c r="C16"/>
  <c r="D61" i="6"/>
  <c r="I64" i="2"/>
  <c r="O64" s="1"/>
  <c r="I59"/>
  <c r="O59" s="1"/>
  <c r="D48" i="6"/>
  <c r="D51"/>
  <c r="I66" i="2"/>
  <c r="O66" s="1"/>
  <c r="I61"/>
  <c r="O61" s="1"/>
  <c r="D58" i="6"/>
  <c r="D45"/>
  <c r="I8" i="2" l="1"/>
  <c r="C19" i="7"/>
  <c r="C18" i="9" s="1"/>
  <c r="O86" i="2"/>
  <c r="C18" i="7"/>
  <c r="C17" i="9" s="1"/>
  <c r="O71" i="2"/>
  <c r="C21" i="7"/>
  <c r="C21" i="11" s="1"/>
  <c r="I21" s="1"/>
  <c r="O222" i="2"/>
  <c r="C19" i="9"/>
  <c r="O144" i="2"/>
  <c r="C15" i="7"/>
  <c r="C15" i="11" s="1"/>
  <c r="I15" s="1"/>
  <c r="O37" i="2"/>
  <c r="C21" i="9"/>
  <c r="C22" i="11"/>
  <c r="I22" s="1"/>
  <c r="C20" i="9"/>
  <c r="C15"/>
  <c r="C16" i="11"/>
  <c r="I16" s="1"/>
  <c r="C12" i="9"/>
  <c r="C13" i="11"/>
  <c r="I13" s="1"/>
  <c r="C14" i="7"/>
  <c r="I57" i="2"/>
  <c r="O57" s="1"/>
  <c r="D46" i="6"/>
  <c r="I51" i="2"/>
  <c r="O51" s="1"/>
  <c r="D53" i="6"/>
  <c r="I67" i="2"/>
  <c r="O67" s="1"/>
  <c r="C12" i="7" l="1"/>
  <c r="C11" i="9" s="1"/>
  <c r="C18" i="11"/>
  <c r="I18" s="1"/>
  <c r="C20"/>
  <c r="I20" s="1"/>
  <c r="C19"/>
  <c r="I19" s="1"/>
  <c r="C14" i="9"/>
  <c r="J14" s="1"/>
  <c r="F21"/>
  <c r="H21"/>
  <c r="J21"/>
  <c r="L21"/>
  <c r="D21"/>
  <c r="J20"/>
  <c r="L20"/>
  <c r="H20"/>
  <c r="D20"/>
  <c r="F20"/>
  <c r="C13"/>
  <c r="C14" i="11"/>
  <c r="I14" s="1"/>
  <c r="F17" i="9"/>
  <c r="H17"/>
  <c r="L17"/>
  <c r="D17"/>
  <c r="J17"/>
  <c r="D18"/>
  <c r="H18"/>
  <c r="F18"/>
  <c r="L18"/>
  <c r="J18"/>
  <c r="J12"/>
  <c r="H12"/>
  <c r="L12"/>
  <c r="F12"/>
  <c r="D12"/>
  <c r="L15"/>
  <c r="H15"/>
  <c r="J15"/>
  <c r="L19"/>
  <c r="D19"/>
  <c r="H19"/>
  <c r="F19"/>
  <c r="J19"/>
  <c r="I68" i="2"/>
  <c r="O68" s="1"/>
  <c r="I58"/>
  <c r="O58" s="1"/>
  <c r="C37" i="5"/>
  <c r="C26"/>
  <c r="C17"/>
  <c r="C41" s="1"/>
  <c r="C12" i="11" l="1"/>
  <c r="I12" s="1"/>
  <c r="H14" i="9"/>
  <c r="F14"/>
  <c r="L14"/>
  <c r="D14"/>
  <c r="F13"/>
  <c r="H13"/>
  <c r="D13"/>
  <c r="J13"/>
  <c r="L13"/>
  <c r="L11"/>
  <c r="H11"/>
  <c r="J11"/>
  <c r="F11"/>
  <c r="I49" i="2"/>
  <c r="I236" s="1"/>
  <c r="H233" l="1"/>
  <c r="O49"/>
  <c r="C17" i="7"/>
  <c r="C17" i="11" s="1"/>
  <c r="D11" i="9"/>
  <c r="C23" i="7" l="1"/>
  <c r="C16" i="9"/>
  <c r="L16" s="1"/>
  <c r="L22" s="1"/>
  <c r="I17" i="11"/>
  <c r="C23"/>
  <c r="D17" s="1"/>
  <c r="H16" i="9" l="1"/>
  <c r="H22" s="1"/>
  <c r="D16"/>
  <c r="D22" s="1"/>
  <c r="D23" s="1"/>
  <c r="J16"/>
  <c r="J22" s="1"/>
  <c r="F16"/>
  <c r="F22" s="1"/>
  <c r="C22"/>
  <c r="M22" s="1"/>
  <c r="D20" i="11"/>
  <c r="H15"/>
  <c r="J21"/>
  <c r="H13"/>
  <c r="D22"/>
  <c r="H14"/>
  <c r="J18"/>
  <c r="D21"/>
  <c r="D12"/>
  <c r="H12"/>
  <c r="H17"/>
  <c r="J14"/>
  <c r="D13"/>
  <c r="J16"/>
  <c r="D15"/>
  <c r="J12"/>
  <c r="J13"/>
  <c r="J15"/>
  <c r="J19"/>
  <c r="J22"/>
  <c r="H16"/>
  <c r="H19"/>
  <c r="H20"/>
  <c r="H21"/>
  <c r="H22"/>
  <c r="D19"/>
  <c r="D14"/>
  <c r="D16"/>
  <c r="D18"/>
  <c r="H18"/>
  <c r="J20"/>
  <c r="I23"/>
  <c r="C26" s="1"/>
  <c r="D26" s="1"/>
  <c r="J17"/>
  <c r="F23" i="9" l="1"/>
  <c r="H23" s="1"/>
  <c r="J23" s="1"/>
  <c r="L23" s="1"/>
  <c r="I22"/>
  <c r="E22"/>
  <c r="E23" s="1"/>
  <c r="K22"/>
  <c r="G22"/>
  <c r="L24"/>
  <c r="H23" i="11"/>
  <c r="J23"/>
  <c r="D23"/>
  <c r="G23" i="9" l="1"/>
  <c r="I23" s="1"/>
  <c r="K23" s="1"/>
  <c r="M23" s="1"/>
  <c r="M24"/>
</calcChain>
</file>

<file path=xl/sharedStrings.xml><?xml version="1.0" encoding="utf-8"?>
<sst xmlns="http://schemas.openxmlformats.org/spreadsheetml/2006/main" count="39136" uniqueCount="20735">
  <si>
    <t>sinapi</t>
  </si>
  <si>
    <t>comp</t>
  </si>
  <si>
    <t>N°</t>
  </si>
  <si>
    <t>74209/001</t>
  </si>
  <si>
    <t>74220/001</t>
  </si>
  <si>
    <t>ITEM</t>
  </si>
  <si>
    <t>1.1</t>
  </si>
  <si>
    <t>1.3</t>
  </si>
  <si>
    <t>1.4</t>
  </si>
  <si>
    <t>1.5</t>
  </si>
  <si>
    <t>1.6</t>
  </si>
  <si>
    <t>1.7</t>
  </si>
  <si>
    <t>2.4</t>
  </si>
  <si>
    <t>3.1</t>
  </si>
  <si>
    <t>3.2</t>
  </si>
  <si>
    <t>3.4</t>
  </si>
  <si>
    <t>3.5</t>
  </si>
  <si>
    <t>3.6</t>
  </si>
  <si>
    <t>5.1</t>
  </si>
  <si>
    <t>5.2</t>
  </si>
  <si>
    <t>6.1</t>
  </si>
  <si>
    <t>6.2</t>
  </si>
  <si>
    <t>6.3</t>
  </si>
  <si>
    <t>7.1</t>
  </si>
  <si>
    <t>7.2</t>
  </si>
  <si>
    <t>7.3</t>
  </si>
  <si>
    <t>7.4</t>
  </si>
  <si>
    <t>MOBILIZAÇÃO - CANTEIRO DE OBRAS - DEMOLIÇÕES</t>
  </si>
  <si>
    <t>PLACA DE OBRA EM CHAPA DE ACO GALVANIZADO - PADRÃO MINISTÉRIO DA SAÚDE - 1,50X3,00M</t>
  </si>
  <si>
    <t>LIGAÇÃO PROVISÓRIA DE ÁGUA PARA OBRA</t>
  </si>
  <si>
    <t>COBERTURA</t>
  </si>
  <si>
    <t>ESTRUTURA</t>
  </si>
  <si>
    <t>MUROS</t>
  </si>
  <si>
    <t>IMPERMEABILIZAÇÃO</t>
  </si>
  <si>
    <t>PROTEÇÃO MECÂNICA COM ARGAMASSA TRAÇO 1:3 (CIMENTO E AREIA), ESPESSURA 2 CM - Lajes</t>
  </si>
  <si>
    <t>REVESTIMENTOS - PISOS, PAREDES E TETOS</t>
  </si>
  <si>
    <t>PISO</t>
  </si>
  <si>
    <t>M2</t>
  </si>
  <si>
    <t>UN</t>
  </si>
  <si>
    <t>M3</t>
  </si>
  <si>
    <t>M</t>
  </si>
  <si>
    <t>KG</t>
  </si>
  <si>
    <t>1,00</t>
  </si>
  <si>
    <t>10,00</t>
  </si>
  <si>
    <t>1,60</t>
  </si>
  <si>
    <t>02</t>
  </si>
  <si>
    <t>7.5</t>
  </si>
  <si>
    <t>7.6</t>
  </si>
  <si>
    <t>7.7</t>
  </si>
  <si>
    <t>7.9</t>
  </si>
  <si>
    <t>7.11</t>
  </si>
  <si>
    <t>8.1</t>
  </si>
  <si>
    <t>8.2</t>
  </si>
  <si>
    <t>8.3</t>
  </si>
  <si>
    <t>8.4</t>
  </si>
  <si>
    <t>8.6</t>
  </si>
  <si>
    <t>8.8</t>
  </si>
  <si>
    <t>8.10</t>
  </si>
  <si>
    <t>8.11</t>
  </si>
  <si>
    <t>8.12</t>
  </si>
  <si>
    <t>8.15</t>
  </si>
  <si>
    <t>9.1</t>
  </si>
  <si>
    <t>9.2</t>
  </si>
  <si>
    <t>9.3</t>
  </si>
  <si>
    <t>9.4</t>
  </si>
  <si>
    <t>9.5</t>
  </si>
  <si>
    <t>9.6</t>
  </si>
  <si>
    <t>9.7</t>
  </si>
  <si>
    <t>9.8</t>
  </si>
  <si>
    <t>DISCRIMINAÇÃO</t>
  </si>
  <si>
    <t>PAREDE</t>
  </si>
  <si>
    <t>TETO</t>
  </si>
  <si>
    <t>EMASSAMENTO COM MASSA LÁTEX PVA PARA AMBIENTES INTERNOS</t>
  </si>
  <si>
    <t>ESQUARIAS</t>
  </si>
  <si>
    <t>MADEIRA</t>
  </si>
  <si>
    <t>ALUMÍNIO</t>
  </si>
  <si>
    <t>VIDRO LISO COMUM TRANSPARENTE, ESPESSURA 3MM</t>
  </si>
  <si>
    <t>INSTALAÇÕES ELETRICAS</t>
  </si>
  <si>
    <t>PONTOS ELETRICOS</t>
  </si>
  <si>
    <t>ARANDELA TIPO TARTARUGA COM LÂMPADA ELETRÔNICA 16W - COMPLETA</t>
  </si>
  <si>
    <t>PROJETOR COM LÂMPADA E REATOR VAPOR METÁLICO 150W COMPLETO</t>
  </si>
  <si>
    <t>PONTO DE ENERGIA PARA ILUMINAÇÃO</t>
  </si>
  <si>
    <t>UNID</t>
  </si>
  <si>
    <t>CJ</t>
  </si>
  <si>
    <t>PT</t>
  </si>
  <si>
    <t>QDE</t>
  </si>
  <si>
    <t>23,00</t>
  </si>
  <si>
    <t>2,00</t>
  </si>
  <si>
    <t>11,00</t>
  </si>
  <si>
    <t>3,00</t>
  </si>
  <si>
    <t>74131/004</t>
  </si>
  <si>
    <t>74130/005</t>
  </si>
  <si>
    <t>74130/001</t>
  </si>
  <si>
    <t>74130/002</t>
  </si>
  <si>
    <t>9535</t>
  </si>
  <si>
    <t>9.9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</si>
  <si>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</si>
  <si>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</si>
  <si>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</si>
  <si>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</si>
  <si>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</si>
  <si>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</si>
  <si>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</si>
  <si>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</si>
  <si>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</si>
  <si>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</si>
  <si>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</si>
  <si>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</si>
  <si>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</si>
  <si>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</si>
  <si>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</si>
  <si>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</si>
  <si>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</si>
  <si>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</si>
  <si>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</si>
  <si>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</si>
  <si>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</si>
  <si>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</si>
  <si>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</si>
  <si>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9.34</t>
  </si>
  <si>
    <t>9.40</t>
  </si>
  <si>
    <t>9.41</t>
  </si>
  <si>
    <t>10.1</t>
  </si>
  <si>
    <t>10.2</t>
  </si>
  <si>
    <t>10.3</t>
  </si>
  <si>
    <t>10.4</t>
  </si>
  <si>
    <t>10.5</t>
  </si>
  <si>
    <t>10.6</t>
  </si>
  <si>
    <t>TOMADA DUPLA 20A/127V PADRÃO BRASILEIRO EM CX. 4"X4"</t>
  </si>
  <si>
    <t>PONTO DE ENERGIA PARA INTERRUPTOR</t>
  </si>
  <si>
    <t>QPDG</t>
  </si>
  <si>
    <t>QUADROS</t>
  </si>
  <si>
    <t>EQUIPAMENTOS LÓGICA E TELEFONIA</t>
  </si>
  <si>
    <t>LOUÇAS E APARELHOS SANITÁRIOS</t>
  </si>
  <si>
    <t>BARRA APOIO PARA DEFICIENTE EM AÇO INOX</t>
  </si>
  <si>
    <t>TORNEIRA AUTOMÁTICA CROMADA 1/2" OU 3/4" PARA LAVATÓRIO, COM ENGATE FLEXÍVEL METÁLICO 1/2"X30CM</t>
  </si>
  <si>
    <t>TORNEIRA AUTOMÁTICA CROMADA TUBO MÓVEL PARA BANCADA 1/2" OU 3/4" PARA PIAS</t>
  </si>
  <si>
    <t>4,00</t>
  </si>
  <si>
    <t>5,00</t>
  </si>
  <si>
    <t>12,00</t>
  </si>
  <si>
    <t>17,00</t>
  </si>
  <si>
    <t>18,00</t>
  </si>
  <si>
    <t>74104/001</t>
  </si>
  <si>
    <t>11.1</t>
  </si>
  <si>
    <t>11.2</t>
  </si>
  <si>
    <t>METAIS, ACESSÓRIOS E EQUIPAMENTOS</t>
  </si>
  <si>
    <t>PONTO DE AGUA FRIA 3/4"</t>
  </si>
  <si>
    <t>PONTO DE AGUA FRIA 1 1/2"</t>
  </si>
  <si>
    <t>PONTO DE ESGOTO DN 50</t>
  </si>
  <si>
    <t>PONTO DE ESGOTO DN 100</t>
  </si>
  <si>
    <t>REDE EXTERNA</t>
  </si>
  <si>
    <t>REDE AR COMPRIMIDO</t>
  </si>
  <si>
    <t>DIVERSOS E LIMPEZA DA OBRA</t>
  </si>
  <si>
    <t>LIMPEZA FINAL DA OBRA</t>
  </si>
  <si>
    <t>20,00</t>
  </si>
  <si>
    <t>38,00</t>
  </si>
  <si>
    <t>VALOR</t>
  </si>
  <si>
    <t>VALOR TOTAL</t>
  </si>
  <si>
    <t>8.16</t>
  </si>
  <si>
    <t>SINAPI</t>
  </si>
  <si>
    <t>VALOR COM BDI %</t>
  </si>
  <si>
    <t>COMP 02</t>
  </si>
  <si>
    <t>COD TCPO</t>
  </si>
  <si>
    <t>DESCRIÇÃO</t>
  </si>
  <si>
    <t>UND</t>
  </si>
  <si>
    <t>QTD</t>
  </si>
  <si>
    <t>Custo unitário (R$)</t>
  </si>
  <si>
    <t>CUSTO TOTAL</t>
  </si>
  <si>
    <t>und</t>
  </si>
  <si>
    <t>m</t>
  </si>
  <si>
    <t>h</t>
  </si>
  <si>
    <t>valor total do item</t>
  </si>
  <si>
    <t xml:space="preserve"> Prefeitura Municipal de Várzea Grande</t>
  </si>
  <si>
    <t>BDI</t>
  </si>
  <si>
    <t>COMPOSIÇÃO DE CUSTOS DE SERVIÇOS ADICIONAIS</t>
  </si>
  <si>
    <t>COMP 01</t>
  </si>
  <si>
    <t>Quant</t>
  </si>
  <si>
    <t>custo unitário (R$)</t>
  </si>
  <si>
    <t>custo total</t>
  </si>
  <si>
    <t>01</t>
  </si>
  <si>
    <t>COMP 03</t>
  </si>
  <si>
    <t>16136.3.3.1</t>
  </si>
  <si>
    <t>16588.3.7.1</t>
  </si>
  <si>
    <t>16120.3.7.4</t>
  </si>
  <si>
    <t>01270.0.221</t>
  </si>
  <si>
    <t>01270.01.13</t>
  </si>
  <si>
    <t>Valor Total do item</t>
  </si>
  <si>
    <t>RUFO EM CHAPA DE AÇO GALVANIZADO NÚMERO 24, CORTE DE 25 CM, INCLUSO TRANSPORTE VERTICAL. AF_06/2016</t>
  </si>
  <si>
    <t>PEITORIL EM MARMORE BRANCO, LARGURA DE 15CM, ASSENTADO COM ARGAMASSA TRACO 1:4 (CIMENTO E AREIA MEDIA), PREPARO MANUAL DA ARGAMASSA</t>
  </si>
  <si>
    <t xml:space="preserve">74065/003 </t>
  </si>
  <si>
    <t xml:space="preserve">COD TCPO- </t>
  </si>
  <si>
    <t>01270.0.40.1</t>
  </si>
  <si>
    <t>01270.0.45.1</t>
  </si>
  <si>
    <t>M²</t>
  </si>
  <si>
    <t>01270.0.1.13</t>
  </si>
  <si>
    <t>01270.0.22.1</t>
  </si>
  <si>
    <t>13105.3.6.1</t>
  </si>
  <si>
    <t>13105.3.8.1</t>
  </si>
  <si>
    <t>16142.3.4.2</t>
  </si>
  <si>
    <t>16120.3.4.4</t>
  </si>
  <si>
    <t>16132.3.3.1</t>
  </si>
  <si>
    <t>16120.3.2.1</t>
  </si>
  <si>
    <t>161313.2.I</t>
  </si>
  <si>
    <t>16131.3.1.6</t>
  </si>
  <si>
    <t>73953/004</t>
  </si>
  <si>
    <t xml:space="preserve">73953/006 </t>
  </si>
  <si>
    <t>TCPO</t>
  </si>
  <si>
    <t>16520.3.2.1</t>
  </si>
  <si>
    <t>16580.3.11.2</t>
  </si>
  <si>
    <t>165803.4.2</t>
  </si>
  <si>
    <t>16120.3.7.1</t>
  </si>
  <si>
    <t>16132.3.1.2</t>
  </si>
  <si>
    <t>16132.3.3.2</t>
  </si>
  <si>
    <t>16132.3.42</t>
  </si>
  <si>
    <t xml:space="preserve">161363.22 </t>
  </si>
  <si>
    <t>16143.8.12.1 - PONTO de interruptor com eletroduto de PVC rígido rosqueável, 0 3/4"</t>
  </si>
  <si>
    <t>161203.7.1</t>
  </si>
  <si>
    <t>16132.3.4.2</t>
  </si>
  <si>
    <t>1613.6.3.2.2</t>
  </si>
  <si>
    <t>16143.3.218</t>
  </si>
  <si>
    <t>01270.0.1.14</t>
  </si>
  <si>
    <t xml:space="preserve"> PAPELEIRA PLASTICA TIPO DISPENSER PARA PAPEL HIGIENICO ROLAO  </t>
  </si>
  <si>
    <t>15007.8.1.2 BARRA DE APOIO para portadores de necessidades especiais,
largura 8 0 cm - unidade: und</t>
  </si>
  <si>
    <t>050603.6.1</t>
  </si>
  <si>
    <t>150073.13</t>
  </si>
  <si>
    <t>15480.8.7.1 TORNEIRA elétrica automática, 220 V - 5.400 W - unidade: um</t>
  </si>
  <si>
    <t>01270.0.24.1</t>
  </si>
  <si>
    <t>15480.3.9.1</t>
  </si>
  <si>
    <t>06062.3.6.3</t>
  </si>
  <si>
    <t>087703.13.1</t>
  </si>
  <si>
    <t xml:space="preserve">15141316.2 </t>
  </si>
  <si>
    <t>15141316.3</t>
  </si>
  <si>
    <t>15141316.6</t>
  </si>
  <si>
    <t>151433.5.1</t>
  </si>
  <si>
    <t>154503.1</t>
  </si>
  <si>
    <t>15450.8.1 RESERVATÓRIO d'água de fibra de vidro cilíndrico - 5000L unidade: um</t>
  </si>
  <si>
    <t>REGISTRO DE GAVETA BRUTO, LATÃO, ROSCÁVEL, 3/4", COM ACABAMENTO E CANOPLA CROMADOS. FORNECIDO E INSTALADO EM RAMAL DE ÁGUA.</t>
  </si>
  <si>
    <t>RESERVATÓRIO D'AGUA DE FIBRA CILÍNDRICO, CAPACIDADE 5.000L</t>
  </si>
  <si>
    <t>TORNEIRA DE BÓIA REAL, ROSCÁVEL, 3/4", FORNECIDA E INSTALADA EM RESERVAÇÃO DE ÁGUA.</t>
  </si>
  <si>
    <t xml:space="preserve"> REGISTRO DE GAVETA BRUTO, LATÃO, ROSCÁVEL, 3/4", FORNECIDO E INSTALADO EM RAMAL DE ÁGUA.</t>
  </si>
  <si>
    <t>CAIXA SIFONADA, PVC, DN 100 X 100 X 50 MM, FORNECIDA E INSTALADA EM RAMAIS DE ENCAMINHAMENTO DE ÁGUA PLUVIAL</t>
  </si>
  <si>
    <t>15142.8.27.1 PONTO de água fria 3/4" - Ø 25 mm - unidade: und</t>
  </si>
  <si>
    <t xml:space="preserve">15142.311.4 </t>
  </si>
  <si>
    <t>15142.3.13.3</t>
  </si>
  <si>
    <t xml:space="preserve">151423.20.2 </t>
  </si>
  <si>
    <t>5147.3.23.2</t>
  </si>
  <si>
    <t>15152.8.29.1 PONTO de esgoto primário, com tubo de PVC branco e conexões, Ø50 mm - unidade: um</t>
  </si>
  <si>
    <t xml:space="preserve">151573.15.6 </t>
  </si>
  <si>
    <t xml:space="preserve">151523.29.2 </t>
  </si>
  <si>
    <t>15152.8.29.1 PONTO de esgoto primário, com tubo de PVC branco e conexões, Ø100 mm - unidade: um</t>
  </si>
  <si>
    <t>01270.01.19</t>
  </si>
  <si>
    <t>01270.0.41.1</t>
  </si>
  <si>
    <t>L</t>
  </si>
  <si>
    <t>09910330.1</t>
  </si>
  <si>
    <t>VALOR MEDIANO</t>
  </si>
  <si>
    <t>CODIGO</t>
  </si>
  <si>
    <t>020603.22</t>
  </si>
  <si>
    <t>01270.0.1.20</t>
  </si>
  <si>
    <t>01270.0.48.1</t>
  </si>
  <si>
    <t>COMP 11</t>
  </si>
  <si>
    <t>COMP 12</t>
  </si>
  <si>
    <t>COMP 13</t>
  </si>
  <si>
    <t>099053.4.1</t>
  </si>
  <si>
    <t>COMP 14</t>
  </si>
  <si>
    <t>COMP 15</t>
  </si>
  <si>
    <t>02060.3.2.2</t>
  </si>
  <si>
    <t>02065.3.5.1</t>
  </si>
  <si>
    <t>01270.0.1.11</t>
  </si>
  <si>
    <t>01270.0.19.1</t>
  </si>
  <si>
    <t>05060.3.20.6</t>
  </si>
  <si>
    <t>COMP 16</t>
  </si>
  <si>
    <t>COMP 17</t>
  </si>
  <si>
    <t>COMP 18</t>
  </si>
  <si>
    <t>COMPOSIÇÃO DA TAXA DE BENEFÍCIOS E DESPESAS INDIRETAS</t>
  </si>
  <si>
    <t>Grupo A</t>
  </si>
  <si>
    <t xml:space="preserve">Despesas indiretas </t>
  </si>
  <si>
    <t>AC</t>
  </si>
  <si>
    <t>Administração central</t>
  </si>
  <si>
    <t>SG</t>
  </si>
  <si>
    <t>Seguro e Garantia</t>
  </si>
  <si>
    <t>R</t>
  </si>
  <si>
    <t>Risco</t>
  </si>
  <si>
    <t>Total do grupo A</t>
  </si>
  <si>
    <t>Grupo B</t>
  </si>
  <si>
    <t>Bonificação</t>
  </si>
  <si>
    <t>DF</t>
  </si>
  <si>
    <t>Despesas Financeiras</t>
  </si>
  <si>
    <t>Total do grupo B</t>
  </si>
  <si>
    <t>Grupo C</t>
  </si>
  <si>
    <t>Lucro</t>
  </si>
  <si>
    <t>Total do grupo C</t>
  </si>
  <si>
    <t>Grupo D</t>
  </si>
  <si>
    <t>Impostos</t>
  </si>
  <si>
    <t>C.1</t>
  </si>
  <si>
    <t>PIS</t>
  </si>
  <si>
    <t>C.2</t>
  </si>
  <si>
    <t>COFINS</t>
  </si>
  <si>
    <t>C.3</t>
  </si>
  <si>
    <t>ISSQN</t>
  </si>
  <si>
    <t>C.4</t>
  </si>
  <si>
    <t>CPRB</t>
  </si>
  <si>
    <t>Total do grupo D</t>
  </si>
  <si>
    <t>Fórmula para o cálculo do B.D.I. ( benefícios e despesas indiretas )</t>
  </si>
  <si>
    <t>BDI  = ((1+AC+S+R+G)(1+DF)(1+L)/(1-I))-1</t>
  </si>
  <si>
    <t>ÍTEM</t>
  </si>
  <si>
    <t>SERVIÇO</t>
  </si>
  <si>
    <t>CÁLCULO</t>
  </si>
  <si>
    <t>TOTAL</t>
  </si>
  <si>
    <t>UNIDADE</t>
  </si>
  <si>
    <t>SERVIÇOS PRELIMINARES</t>
  </si>
  <si>
    <t>LIMPEZA DO TERRENO</t>
  </si>
  <si>
    <t>TAPUME</t>
  </si>
  <si>
    <t>BARRACÃO DE OBRA</t>
  </si>
  <si>
    <t>4*3.50</t>
  </si>
  <si>
    <t>PLACA</t>
  </si>
  <si>
    <t>2.1</t>
  </si>
  <si>
    <t>CONFORME PROJETO ESTRUTURAL</t>
  </si>
  <si>
    <t>LANÇAMENTO CONCRETO</t>
  </si>
  <si>
    <t>FÔRMA</t>
  </si>
  <si>
    <t>AÇO CA-50</t>
  </si>
  <si>
    <t>AÇO CA-60</t>
  </si>
  <si>
    <t>4.1</t>
  </si>
  <si>
    <t>CONCRETO 25 MPA</t>
  </si>
  <si>
    <t>5.0</t>
  </si>
  <si>
    <t>ALVENARIA</t>
  </si>
  <si>
    <t>TIJOLO CERÂMICO</t>
  </si>
  <si>
    <t>ÁREA DAS PAREDES</t>
  </si>
  <si>
    <t>ESTRUTURA DE MADEIRA P/ COBERTURA FIBROCIMENTO</t>
  </si>
  <si>
    <t>AREA COBERTA</t>
  </si>
  <si>
    <t>ESQUADRIA</t>
  </si>
  <si>
    <t>CONFORME PROJETO ARQUITETÔNICO</t>
  </si>
  <si>
    <t>PORTA MADEIRA 0,80 X 2,10</t>
  </si>
  <si>
    <t>PORTA MADEIRA 1,00 X 2,10</t>
  </si>
  <si>
    <t>REVESTIMENTO</t>
  </si>
  <si>
    <t>CHAPISCO</t>
  </si>
  <si>
    <t>EMBOÇO</t>
  </si>
  <si>
    <t>AZULEJO</t>
  </si>
  <si>
    <t>REJUNTE</t>
  </si>
  <si>
    <t>IGUAL ÁREA DE AZULEJO</t>
  </si>
  <si>
    <t>PISOS, RODAPÉS, SOLEIRAS E PEITORIS</t>
  </si>
  <si>
    <t xml:space="preserve">ÁREA DE PISO NOVA DA EDIFICAÇÃO  </t>
  </si>
  <si>
    <t>PASSEIO (CALÇADA)</t>
  </si>
  <si>
    <t>PISO GRANILITE</t>
  </si>
  <si>
    <t>RODAPÉ GRANILITE</t>
  </si>
  <si>
    <t>PERIMETRO DOS AMBIENTES INTERNOS</t>
  </si>
  <si>
    <t>VIDRO</t>
  </si>
  <si>
    <t>12.1</t>
  </si>
  <si>
    <t>PINTURA</t>
  </si>
  <si>
    <t>PERIMETRO EXTERNO E INTERNO X ALTURA</t>
  </si>
  <si>
    <t>PINTURA ESMALTE MADEIRA</t>
  </si>
  <si>
    <t>ÁREA DAS ESQUADRIAS</t>
  </si>
  <si>
    <t>13.1</t>
  </si>
  <si>
    <t>FORRO</t>
  </si>
  <si>
    <t>14.1</t>
  </si>
  <si>
    <t>SERVIÇOS COMPLEMENTARES</t>
  </si>
  <si>
    <t>BARRA DE APOIO</t>
  </si>
  <si>
    <t>15.1</t>
  </si>
  <si>
    <t>INSTALAÇÃO HIDRO SANITÁRIA</t>
  </si>
  <si>
    <t>CONFORME PROJETO HIDRAULICO</t>
  </si>
  <si>
    <t>INSTALAÇÃO ELETRICA</t>
  </si>
  <si>
    <t>CONFORME PROJETO ELÉTRICO</t>
  </si>
  <si>
    <t>LIMPEZA FINAL DE OBRA</t>
  </si>
  <si>
    <t>LIMPEZA FINAL</t>
  </si>
  <si>
    <t>ÁREA TOTAL</t>
  </si>
  <si>
    <t>LIGAÇÃO DOMICILIAR DE ESGOTO DN 100MM, DA CASA ATÉ A CAIXA, COMPOSTO POR 10,0M TUBO DE PVC ESGOTO PREDIAL DN 100MM E CAIXA DE ALVENARIA COM TAMPA DE CONCRETO - FORNECIMENTO E INSTALAÇÃ</t>
  </si>
  <si>
    <t>CALHA EM CHAPA DE AÇO GALVANIZADO NÚMERO 24, DESENVOLVIMENTO DE 50 CM, INCLUSO TRANSPORTE VERTICAL. AF_06/2016</t>
  </si>
  <si>
    <t>ARMAÇÃO DE ESTRUTURAS DE CONCRETO ARMADO, EXCETO VIGAS, PILARES, LAJES E FUNDAÇÕES, UTILIZANDO AÇO CA-50 DE 6,3 MM - MONTAGEM. AF_12/2015</t>
  </si>
  <si>
    <t>IMPERMEABILIZACAO DE SUPERFICIE COM MANTA ASFALTICA (COM POLIMEROS TIPO APP), E=3 MM</t>
  </si>
  <si>
    <t>PISO EM GRANILITE, MARMORITE OU GRANITINA ESPESSURA 8 MM, INCLUSO JUNTAS DE DILATACAO PLASTICAS</t>
  </si>
  <si>
    <t xml:space="preserve"> APLICAÇÃO MANUAL DE PINTURA COM TINTA TEXTURIZADA ACRÍLICA EM PAREDES EXTERNAS DE CASAS, UMA COR. AF_06/2014</t>
  </si>
  <si>
    <t>PINTURA ESMALTE BRILHANTE PARA MADEIRA, DUAS DEMAOS, SOBRE FUNDO NIVELADOR BRANCO</t>
  </si>
  <si>
    <t>SUPORTE PARAFUSADO COM PLACA DE ENCAIXE 4" X 2" ALTO (2,00 M DO PISO) PARA PONTO ELÉTRICO - FORNECIMENTO E INSTALAÇÃO. AF_12/2015</t>
  </si>
  <si>
    <t>TOMADA MÉDIA DE EMBUTIR (1 MÓDULO), 2P+T 20 A, SEM SUPORTE E SEM PLACA - FORNECIMENTO E INSTALAÇÃO. AF_12/2015</t>
  </si>
  <si>
    <t>TOMADA PARA TELEFONE DE 4 POLOS PADRAO TELEBRAS - FORNECIMENTO E INSTALACAO</t>
  </si>
  <si>
    <t>QUADRO DE DISTRIBUICAO PARA TELEFONE N.3, 40X40X12CM EM CHAPA METALICA, DE EMBUTIR, SEM ACESSORIOS, PADRAO TELEBRAS, FORNECIMENTO E INSTALACAO</t>
  </si>
  <si>
    <t>VALVULA DESCARGA 1.1/2" COM REGISTRO, ACABAMENTO EM METAL CROMADO - FORNECIMENTO E INSTALACAO</t>
  </si>
  <si>
    <t>COMP 10</t>
  </si>
  <si>
    <t>TOMADA BAIXA DE EMBUTIR (2 MÓDULOS), 2P+T 20 A, INCLUINDO SUPORTE E PLACA - FORNECIMENTO E INSTALAÇÃO. AF_12/2015</t>
  </si>
  <si>
    <t>COMP 24</t>
  </si>
  <si>
    <t>COMP 25</t>
  </si>
  <si>
    <t>COMP 26</t>
  </si>
  <si>
    <t>COMP 29</t>
  </si>
  <si>
    <t>COMP 30</t>
  </si>
  <si>
    <t>COMP</t>
  </si>
  <si>
    <t>COMP 28</t>
  </si>
  <si>
    <t>COMP 31</t>
  </si>
  <si>
    <t>COMP 32</t>
  </si>
  <si>
    <t>COMP 33</t>
  </si>
  <si>
    <t>8.17</t>
  </si>
  <si>
    <t>PORTA DE VIDRO TEMPERADO INCOLOR, 2 FOLHAS DE ABRIR, E=10MM (1,60x2,10M) CV02</t>
  </si>
  <si>
    <t>COMP 34</t>
  </si>
  <si>
    <t>COMP 35</t>
  </si>
  <si>
    <t>7.8</t>
  </si>
  <si>
    <t>COMP 36</t>
  </si>
  <si>
    <t>CHAPISCO APLICADO EM ALVENARIAS E ESTRUTURAS DE CONCRETO INTERNAS, COM COLHER DE PEDREIRO. ARGAMASSA TRAÇO 1:3 COM PREPARO EM BETONEIRA 400L. AF_06/2014</t>
  </si>
  <si>
    <t>COMP 37</t>
  </si>
  <si>
    <t>RODAPE EM MARMORITE, ALTURA 10CM</t>
  </si>
  <si>
    <t>ALVENARIA DE VEDAÇÃO DE BLOCOS CERÂMICOS FURADOS NA HORIZONTAL DE 9X19X19CM (ESPESSURA 9CM) DE PAREDES COM ÁREA LÍQUIDA MAIOR OU IGUAL A 6M² SEM VÃOS E ARGAMASSA DE ASSENTAMENTO COM PREPARO MANUAL. AF_06/2014</t>
  </si>
  <si>
    <t>5.3</t>
  </si>
  <si>
    <t>85172</t>
  </si>
  <si>
    <t>PORTAO DE FERRO COM VARA 1/2", COM REQUADRO</t>
  </si>
  <si>
    <t>74100/001</t>
  </si>
  <si>
    <t>87893</t>
  </si>
  <si>
    <t>CHAPISCO APLICADO EM ALVENARIA (SEM PRESENÇA DE VÃOS) E ESTRUTURAS DE CONCRETO DE FACHADA, COM COLHER DE PEDREIRO. ARGAMASSA TRAÇO 1:3 COM PREPARO MANUAL. AF_06/2014</t>
  </si>
  <si>
    <t>PINTURA A CAL VIRGEM, SOBRE MURO DE CONCRETO</t>
  </si>
  <si>
    <t>COMP 38</t>
  </si>
  <si>
    <t>ALVENARIA - VEDAÇÃO</t>
  </si>
  <si>
    <t>LUMINARIA TIPO CALHA, DE SOBREPOR, COM REATOR DE PARTIDA RAPIDA E LAMPADA FLUORESCENTE 2X40W, COMPLETA, FORNECIMENTO E INSTALACAO</t>
  </si>
  <si>
    <t>PINTURA EPOXI, DUAS DEMAOS</t>
  </si>
  <si>
    <t>REGISTRO DE PRESSÃO BRUTO, LATÃO, ROSCÁVEL, 3/4", COM ACABAMENTO E CANOPLA CROMADOS. FORNECIDO E INSTALADO EM RAMAL DE ÁGUA. AF_12/2014</t>
  </si>
  <si>
    <t>TORNEIRA CROMADA DE MESA, 1/2" OU 3/4", PARA LAVATÓRIO, PADRÃO POPULAR - FORNECIMENTO E INSTALAÇÃO. AF_12/2013</t>
  </si>
  <si>
    <t>9.35</t>
  </si>
  <si>
    <t>INTERRUPTOR SIMPLES (4 MÓDULOS), 10A/250V, INCLUINDO SUPORTE E PLACA - FORNECIMENTO E INSTALAÇÃO. AF_12/2015</t>
  </si>
  <si>
    <t>INTERRUPTOR SIMPLES (2 MÓDULOS) COM INTERRUPTOR PARALELO (1 MÓDULO), 1 0A/250V, INCLUINDO SUPORTE E PLACA - FORNECIMENTO E INSTALAÇÃO.</t>
  </si>
  <si>
    <t>PONTO DE TOMADA RESIDENCIAL INCLUINDO TOMADA 10A/250V, CAIXA ELÉTRICA, ELETRODUTO, CABO, RASGO, QUEBRA E CHUMBAMENTO.</t>
  </si>
  <si>
    <t>CAIXILHO FIXO, DE ALUMINIO, PARA VIDRO</t>
  </si>
  <si>
    <t>H</t>
  </si>
  <si>
    <t>PLACA 4"x4" COM UMA TOMADA DE LÓGICA</t>
  </si>
  <si>
    <t>JANELA PROJETANTE ALUMINIO 0,80 X 2,00</t>
  </si>
  <si>
    <t>JANELA PROJETANTE ALUMINIO 2,20 X 2,00</t>
  </si>
  <si>
    <t>JANELA PROJETANTE ALUMÍNIO 0,80 X 1,00</t>
  </si>
  <si>
    <t>JANELA PROJETANTE ALUMÍNIO 0,80 X 1,50</t>
  </si>
  <si>
    <t>JANELA PROJETANTE ALUMÍNIO 0,40 X 1,00</t>
  </si>
  <si>
    <t>PORTA DE VIDRO 1,60 X 2,10</t>
  </si>
  <si>
    <t>PORTA MADEIRA 0,90 X 2,10</t>
  </si>
  <si>
    <t>PINTURA EPOXI</t>
  </si>
  <si>
    <t>PORTA DE MADEIRA DE CORRER COMPLETA, FORNECIMENTO E INSTALAÇÃO</t>
  </si>
  <si>
    <t>RACK 12U'S TIPO AUTOPORTANTE COM PORTA EM ACRÍLICO E CHAVE FRONTAL E LATERAL, COM 2 OU 4 VENT. DE TETO</t>
  </si>
  <si>
    <t>DATA</t>
  </si>
  <si>
    <t>PLUGMAIS DISTRIBUIDORA</t>
  </si>
  <si>
    <t>REDE DISTRIBUIDORA</t>
  </si>
  <si>
    <t>VALOR COTADO</t>
  </si>
  <si>
    <t>NOME DA EMPRESA</t>
  </si>
  <si>
    <t>CNPJ</t>
  </si>
  <si>
    <t>TELEFONE</t>
  </si>
  <si>
    <t>CONTATO</t>
  </si>
  <si>
    <t>GABRIEL</t>
  </si>
  <si>
    <t>RODRIGO</t>
  </si>
  <si>
    <t>(65)3648-5757</t>
  </si>
  <si>
    <t>(65)2123-0990</t>
  </si>
  <si>
    <t>(65)3634-6949</t>
  </si>
  <si>
    <t>07.388.781/0001-82</t>
  </si>
  <si>
    <t>36.902.971/0001-74</t>
  </si>
  <si>
    <t>11.138.453/0001-03</t>
  </si>
  <si>
    <t xml:space="preserve">BANCADA DE GRANITO CINZA POLIDO 150 X 60 CM, COM CUBA DE EMBUTIR DE AÇO INOXIDÁVEL MÉDIA, VÁLVULA AMERICANA EM METAL CROMADO, SIFÃO FLEXÍVEL EM PVC, ENGATE FLEXÍVEL 30 CM, TORNEIRA CROMADA LONGA DE PAREDE, 1/2 OU 3/4, PARA PIA DE COZINHA, PADRÃO POPULAR- FORNEC. E INSTAL. </t>
  </si>
  <si>
    <t>SISTEMA DE TRATAMENTO DE ESGOTO - TANQUE SÉPTICO</t>
  </si>
  <si>
    <t>ESCAVAÇÃO MANUAL DE VALAS. AF_03/2016</t>
  </si>
  <si>
    <t>PREPARO DE FUNDO DE VALA COM LARGURA MAIOR OU IGUAL A 1,5 M E MENOR QUE 2,5 M, EM LOCAL COM NÍVEL BAIXO DE INTERFERÊNCIA. AF_06/2016</t>
  </si>
  <si>
    <t>73964/006</t>
  </si>
  <si>
    <t>REATERRO DE VALA COM COMPACTAÇÃO MANUAL</t>
  </si>
  <si>
    <t>ALVENARIA EM TIJOLO CERAMICO MACICO 5X10X20CM 1 VEZ (ESPESSURA 20CM), ASSENTADO COM ARGAMASSA TRACO 1:2:8 (CIMENTO, CAL E AREIA)</t>
  </si>
  <si>
    <t>ALVENARIA EM TIJOLO CERAMICO MACICO 5X10X20CM 1/2 VEZ (ESPESSURA 10CM), ASSENTADO COM ARGAMASSA TRACO 1:2:8 (CIMENTO, CAL E AREIA)</t>
  </si>
  <si>
    <t>CONCRETO FCK = 25MPA, TRAÇO 1:2,3:2,7 (CIMENTO/ AREIA MÉDIA/ BRITA 1) - PREPARO MECÂNICO COM BETONEIRA 400 L. AF_07/2016</t>
  </si>
  <si>
    <t>TAMPA EM CONCRETO ARMADO 60X60X5CM P/CX INSPECAO/FOSSA SEPTICA</t>
  </si>
  <si>
    <t>ARMACAO EM TELA DE ACO SOLDADA NERVURADA Q-92, ACO CA-60, 4,2MM, MALHA 15X15CM</t>
  </si>
  <si>
    <t>CHAPISCO APLICADO EM ALVENARIAS E ESTRUTURAS DE CONCRETO INTERNAS, COM COLHER DE PEDREIRO. ARGAMASSA TRAÇO 1:3 COM PREPARO MANUAL.</t>
  </si>
  <si>
    <t>EMBOÇO, PARA RECEBIMENTO DE CERÂMICA, EM ARGAMASSA TRAÇO 1:2:8, PREPARMECÂNICO COM BETONEIRA 400L, APLICADO MANUALMENTE EM FACES INTERNAS DE PAREDES, PARA AMBIENTE COM ÁREA MENOR QUE 5M2, ESPESSURA DE 20MM, COM EXECUÇÃO DE TALISCAS.</t>
  </si>
  <si>
    <t>IMPERMEABILIZACAO DE ESTRUTURAS ENTERRADAS COM CIMENTO CRISTALIZANTE E ADESIVO LIQUIDO, ATE 7M DE PROFUNDIDADE.</t>
  </si>
  <si>
    <t>73929/004</t>
  </si>
  <si>
    <t>TUBO PVC, SERIE NORMAL, ESGOTO PREDIAL, DN 100 MM, FORNECIDO E INSTALADO EM RAMAL DE DESCARGA OU RAMAL DE ESGOTO SANITÁRIO.</t>
  </si>
  <si>
    <t>TE, PVC, SERIE NORMAL, ESGOTO PREDIAL, DN 100 X 100 MM, JUNTA ELÁSTICA, FORNECIDO E INSTALADO EM RAMAL DE DESCARGA OU RAMAL DE ESGOTO SANITÁ</t>
  </si>
  <si>
    <t>74076/001</t>
  </si>
  <si>
    <t>ARMAÇÃO DE LAJE DE UMA ESTRUTURA CONVENCIONAL DE CONCRETO ARMADO EM UM A EDIFICAÇÃO TÉRREA OU SOBRADO UTILIZANDO AÇO CA-50 DE 10,0 MM - MONTAGEM</t>
  </si>
  <si>
    <t>SISTEMA DE TRATAMENTO DE ESGOTO - FILTRO ANAERÓBIO</t>
  </si>
  <si>
    <t>JOELHO 90 GRAUS, PVC, SERIE NORMAL, ESGOTO PREDIAL, DN 100 MM, JUNTA E LÁSTICA, FORNECIDO E INSTALADO EM RAMAL DE DESCARGA OU RAMAL DE ESGOTO SANITÁRIO. AF_12/2014</t>
  </si>
  <si>
    <t>LEITO FILTRANTE - FORN.E ENCHIMENTO C/ BRITA NO. 4</t>
  </si>
  <si>
    <t>73873/002</t>
  </si>
  <si>
    <t>SISTEMA DE TRATAMENTO DE ESGOTO - CAIXA DE DESINFECÇÃO</t>
  </si>
  <si>
    <t>SISTEMA DE TRATAMENTO DE ESGOTO - SUMIDOURO</t>
  </si>
  <si>
    <t>74198/002</t>
  </si>
  <si>
    <t>SUMIDOURO EM ALVENARIA DE TIJOLO CERAMICO MACIÇO DIAMETRO 1,40M E ALTURA 5,00M, COM TAMPA EM CONCRETO ARMADO DIAMETRO 1,60M E ESPESSURA 10CM</t>
  </si>
  <si>
    <t>TAMPA EM CONCRETO ARMADO  D=60X5CM P/CX INSPECAO/FOSSA SEPTICA</t>
  </si>
  <si>
    <t>FORNECIMENTO E INSTALAÇÃO DE POSTO DE CONSUMO COMPLETO DUPLA RETENÇÃO</t>
  </si>
  <si>
    <t>FORNECIMENTO E INSTALAÇÃO DE FILTRO REGULADOR DE PRESSÃO 1/4"X1/2" BELL-AIR</t>
  </si>
  <si>
    <t>FORNECIMENTO E INSTALAÇÃO DE CENTRAL MANIFOLD COMPLETO PARA AR 4x4 COM 08 CHICOTES FLEXIVEIS OU SERPENTINA</t>
  </si>
  <si>
    <t>FORNECIMENTO E INSTALAÇÃO DE PAINEL DE ALARME PARA AR COMPRIMIDO</t>
  </si>
  <si>
    <t>VÁLVULA DE ESFERA BRUTA, BRONZE, ROSCÁVEL, 1/2 , INSTALADO EM RESERVA ÇÃO DE ÁGUA DE EDIFICAÇÃO QUE POSSUA RESERVATÓRIO DE FIBRA/FIBROCIMENTO - FORNECIMENTO E INSTALAÇÃO. AF_06/2016</t>
  </si>
  <si>
    <t xml:space="preserve">FORNECIMENTO E INSTALAÇÃO DE TUBO DE COBRE CLASSE "A", DN = 1/2 " (15 MM), PARA INSTALACOES DE MEDIA PRESSAO PARA GASES COMBUSTIVEIS E MEDICINAIS INCLUSO </t>
  </si>
  <si>
    <t>PREFEITURA MUNICIPAL DE VARZEA GRANDE</t>
  </si>
  <si>
    <t>SECRETARIA MUNICIPAL DE SAÚDE</t>
  </si>
  <si>
    <t xml:space="preserve">COORDENADORIA DE PROJETOS </t>
  </si>
  <si>
    <t>VARZEA GRANDE - MATO GROSSO</t>
  </si>
  <si>
    <t>Referência:</t>
  </si>
  <si>
    <t>MUNICÍPIO:  VARZEA GRANDE- MT</t>
  </si>
  <si>
    <t>PLANILHA CONSOLIDADA</t>
  </si>
  <si>
    <t>SUB-TOTAL (R$)</t>
  </si>
  <si>
    <t>AMPLIAÇÃO</t>
  </si>
  <si>
    <t>1.0</t>
  </si>
  <si>
    <t>2.0</t>
  </si>
  <si>
    <t>3.0</t>
  </si>
  <si>
    <t>4.0</t>
  </si>
  <si>
    <t>6.0</t>
  </si>
  <si>
    <t>7.0</t>
  </si>
  <si>
    <t>8.0</t>
  </si>
  <si>
    <t>9.0</t>
  </si>
  <si>
    <t>10.0</t>
  </si>
  <si>
    <t>11.0</t>
  </si>
  <si>
    <t>12.0</t>
  </si>
  <si>
    <t>INSTALAÇÕES HIDROSANITARIAS</t>
  </si>
  <si>
    <t>TOTAL DA OBRA =</t>
  </si>
  <si>
    <t>Importa o Presente Orçamento em:</t>
  </si>
  <si>
    <t>COMP 23</t>
  </si>
  <si>
    <t>COMP 22</t>
  </si>
  <si>
    <t>COMP 21</t>
  </si>
  <si>
    <t>COMP 20</t>
  </si>
  <si>
    <t>COMP 19</t>
  </si>
  <si>
    <t>Obra: Unidade Básica de Saúde- Padrão 2</t>
  </si>
  <si>
    <t>Localização: BAIRRO JD ELDORADO -  Várzea Grande/MT</t>
  </si>
  <si>
    <t>1.2</t>
  </si>
  <si>
    <t>1.8</t>
  </si>
  <si>
    <t>2.2</t>
  </si>
  <si>
    <t>2.3</t>
  </si>
  <si>
    <t>3.3</t>
  </si>
  <si>
    <t>4.2</t>
  </si>
  <si>
    <t>4.3</t>
  </si>
  <si>
    <t>4.4</t>
  </si>
  <si>
    <t>4.5</t>
  </si>
  <si>
    <t>4.6</t>
  </si>
  <si>
    <t>4.7</t>
  </si>
  <si>
    <t>13,74</t>
  </si>
  <si>
    <t>PINTURA EXTERNA EM TEXTURA ACRILICA</t>
  </si>
  <si>
    <t>8.5</t>
  </si>
  <si>
    <t>7,00</t>
  </si>
  <si>
    <t>15,00</t>
  </si>
  <si>
    <t>48,00</t>
  </si>
  <si>
    <t>87,00</t>
  </si>
  <si>
    <t>9.33</t>
  </si>
  <si>
    <t>9.36</t>
  </si>
  <si>
    <t>9.37</t>
  </si>
  <si>
    <t>9.38</t>
  </si>
  <si>
    <t>9.39</t>
  </si>
  <si>
    <t>8,00</t>
  </si>
  <si>
    <t>SERVENTE COM ENCARGOS COMPLEMENTARES</t>
  </si>
  <si>
    <t>BDI.:</t>
  </si>
  <si>
    <r>
      <rPr>
        <b/>
        <sz val="10"/>
        <rFont val="Arial"/>
        <family val="2"/>
      </rPr>
      <t>Objeto:</t>
    </r>
    <r>
      <rPr>
        <sz val="10"/>
        <rFont val="Arial"/>
        <family val="2"/>
      </rPr>
      <t xml:space="preserve"> CONTRATAÇÃO DA EMPRESA DE ENGENHARIA, COM FORNECIMENTO DE MATERIAL, MÃO DE OBRA NESCESSARIA PARA EXECUTAR A CONSTRUÇÃO DAS UNIDADES BASICAS DE SAUDE ESPECIFICADAS</t>
    </r>
  </si>
  <si>
    <t>REF.:</t>
  </si>
  <si>
    <t xml:space="preserve"> </t>
  </si>
  <si>
    <r>
      <rPr>
        <b/>
        <sz val="10"/>
        <color theme="1"/>
        <rFont val="Arial"/>
        <family val="2"/>
      </rPr>
      <t>Obra:</t>
    </r>
    <r>
      <rPr>
        <sz val="10"/>
        <color theme="1"/>
        <rFont val="Arial"/>
        <family val="2"/>
      </rPr>
      <t xml:space="preserve"> UNIDADE BÁSICA DE SAÚDE - PADRÃO 2</t>
    </r>
  </si>
  <si>
    <r>
      <rPr>
        <b/>
        <sz val="10"/>
        <rFont val="Arial"/>
        <family val="2"/>
      </rPr>
      <t>Endereço:</t>
    </r>
    <r>
      <rPr>
        <sz val="10"/>
        <rFont val="Arial"/>
        <family val="2"/>
      </rPr>
      <t xml:space="preserve"> RUA TRIUNFO S/N - JARDIM ELDORADO</t>
    </r>
  </si>
  <si>
    <t xml:space="preserve">TAPUME DE CHAPA DE MADEIRA COMPENSADA, E= 6MM, COM PINTURA A CAL E AREA, INCLUSIVE PORTÃO </t>
  </si>
  <si>
    <t xml:space="preserve">LIMPEZA MECANIZADA DE TERRENO, INCLUSIVE RETIRADA DE ARVORES ENTRE 0,05CM ATÉ 0,15M </t>
  </si>
  <si>
    <t>BARRACÃO DE OBRA EM CHAPA DE MADEIRA COMPENSADACOM BANHEIRO COBERTURA EM   FIBROCIMENTO 4MM,   INCLUSO  INSTALAÇÕES HIDRO-SANITARIAS E ELETRICAS</t>
  </si>
  <si>
    <t>INSTAL/LIGACAO PROVISORIA ELETRICA BAIXA TENSÃO P/CANTEIRO DE OBRA CHAVE 100A CARGA 3KWH, 20CV EXCL FORN MEDIDOR</t>
  </si>
  <si>
    <t>DEMOLICAO DE ALVENARIA DE TIJOLOS FURADOS S/REAPROVEITAMENTO</t>
  </si>
  <si>
    <t>03</t>
  </si>
  <si>
    <t>73899/002</t>
  </si>
  <si>
    <t>ESTRUTURA EM MADEIRA APARELHADA, PARA TELHA CERÂMICA, APOIADA EM PAREDE</t>
  </si>
  <si>
    <t>COBERTURA EM TELHA CERÂMICA TIPO ROMANA, EXCLUINDO MADEIRAMENTO</t>
  </si>
  <si>
    <t xml:space="preserve">CUMEEIRA E ESPIGÃO PARA TELHA CERÂMICA EMBOÇADA COM ARGAMASSA TRAÇO 1:2:9 (CIMENTO, CAL E AREIA), PARA TELHADOS COM MAIS DE 2 ÁGUAS, INCLUSO </t>
  </si>
  <si>
    <t>2.5</t>
  </si>
  <si>
    <t>2.6</t>
  </si>
  <si>
    <t>2.7</t>
  </si>
  <si>
    <t>2.8</t>
  </si>
  <si>
    <t>2.9</t>
  </si>
  <si>
    <t>ESTRUTURA METALICA EM TESOURAS OU TRELICAS, VAO LIVRE DE 12M, FORNECIMENTO E MONTAGEM, NAO SENDO CONSIDERADOS OS FECHAMENTOS METALICOS, AS COLUNAS, OS SERVICOS GERAIS EM ALVENARIA E CONCRETO, AS TELHAS DE COBERTURA E A PINTURA DE ACABAMENTO</t>
  </si>
  <si>
    <t>TELHAMENTO COM TELHA METÁLICA TRAPEZOIDAL A = 40MM E = 0,5 MM, COM ATÉ 2 ÁGUAS, INCLUSO IÇAMENTO.</t>
  </si>
  <si>
    <t>FECHAMENTO COM PLACA CIMENTÍCIA LISA E = 6MM, DE 1,20 X 3,00M (SEM AMIANTO)</t>
  </si>
  <si>
    <t>FORRO EM RÉGUAS DE PVC, FRISADO, PARA AMBIENTES RESIDENCIAIS, INCLUSIVE ESTRUTURA DE FIXAÇÃO. AF_05/2017_P</t>
  </si>
  <si>
    <t>ARMAÇÃO DE PILAR OU VIGA DE UMA ESTRUTURA CONVENCIONAL DE CONCRETO ARMADO EM UMA EDIFICAÇÃO TÉRREA OU SOBRADO UTILIZANDO AÇO CA-60 DE 5,0 MM - MONTAGEM. AF_12/2015</t>
  </si>
  <si>
    <t>MONTAGEM E DESMONTAGEM DE FÔRMA DE LAJE MACIÇA COM ÁREA MÉDIA MAIOR QUE 20 M², PÉ-DIREITO SIMPLES, EM CHAPA DE MADEIRA COMPENSADA RESINADA, 2 UTILIZAÇÕES. AF_12/2015</t>
  </si>
  <si>
    <t>CONCRETAGEM DE VIGAS E LAJES, FCK=20 MPA, PARA LAJES MACIÇAS OU NERVURADAS COM USO DE BOMBA EM EDIFICAÇÃO COM ÁREA MÉDIA DE LAJES MAIOR QUE 20 M² - LANÇAMENTO, ADENSAMENTO E ACABAMENTO. AF_12/2015</t>
  </si>
  <si>
    <t xml:space="preserve"> EXECUÇÃO DE PASSEIO (CALÇADA) COM CONCRETO MOLDADO IN LOCO, USINADO, ACABAMENTO CONVENCIONAL, ESPESSURA 6 CM, ARMADO. (CALÇADA EXTERNA)</t>
  </si>
  <si>
    <t>PEDRA BRITADA N. 0, OU PEDRISCO (4,8 A 9,5 MM) POSTO PEDREIRA/FORNECEDOR, SEM
FRETE (estacionamento - h= 10cm)</t>
  </si>
  <si>
    <t>6.4</t>
  </si>
  <si>
    <t>73850/001</t>
  </si>
  <si>
    <t>6.5</t>
  </si>
  <si>
    <t>6.6</t>
  </si>
  <si>
    <t>6.7</t>
  </si>
  <si>
    <t>6.8</t>
  </si>
  <si>
    <t>6.9</t>
  </si>
  <si>
    <t>6.10</t>
  </si>
  <si>
    <t xml:space="preserve">APLICAÇÃO MANUAL DE PINTURA COM TINTA LÁTEX ACRÍLICA EM PAREDES, DUAS DEMÃOS. </t>
  </si>
  <si>
    <t>6.11</t>
  </si>
  <si>
    <t>6.12</t>
  </si>
  <si>
    <t>6.13</t>
  </si>
  <si>
    <t>6.14</t>
  </si>
  <si>
    <t>CHAPISCO APLICADO NO TETO, COM ROLO PARA TEXTURA ACRÍLICA. ARGAMASSA INDUSTRIALIZADA COM PREPARO EM MISTURADOR 300 KG.</t>
  </si>
  <si>
    <t>6.15</t>
  </si>
  <si>
    <t>6.16</t>
  </si>
  <si>
    <t>6.17</t>
  </si>
  <si>
    <t xml:space="preserve"> APLICAÇÃO MANUAL DE PINTURA COM TINTA LÁTEX ACRÍLICA EM TETO, DUAS DEMÃOS. </t>
  </si>
  <si>
    <t>6.18</t>
  </si>
  <si>
    <t xml:space="preserve">PORTA DE MADEIRA PARA PINTURA, SEMI-OCA (LEVE OU MÉDIA), 80X210CM, ESPESSURA DE 3,5CM, INCLUSO DOBRADIÇAS - FORNECIMENTO E INSTALAÇÃO. </t>
  </si>
  <si>
    <t xml:space="preserve">PORTA DE MADEIRA PARA PINTURA, SEMI-OCA (LEVE OU MÉDIA), 90X210CM, ESPESSURA DE 3,5CM, INCLUSO DOBRADIÇAS - FORNECIMENTO E INSTALAÇÃO. </t>
  </si>
  <si>
    <t>PORTA DE MADEIRA COMPENSADA LISA PARA PINTURA, 1.00X2.10M, INCLUSO ADUELA 1 A, ALIZAR 1A E DOBRADIÇA COM ANEL</t>
  </si>
  <si>
    <t xml:space="preserve"> FECHADURA DE EMBUTIR PARA PORTAS INTERNAS, COMPLETA, ACABAMENTO PADRÃO 
POPULAR, COM EXECUÇÃO DE FURO - FORNECIMENTO E INSTALAÇÃO. </t>
  </si>
  <si>
    <t>85010</t>
  </si>
  <si>
    <t>PORTA DE ABRIR EM ALUMÍNIO CHAPA LISA, 1F/2F , COMPLETA - CONF. PROJETO</t>
  </si>
  <si>
    <t>7.10</t>
  </si>
  <si>
    <t xml:space="preserve"> LUMINARIA TIPO CALHA, DE SOBREPOR, COM REATOR DE PARTIDA RAPIDA E LAMPADA FLUORESCENTE 4X20W, COMPLETA, FORNECIMENTO E INSTALACAO</t>
  </si>
  <si>
    <t>12</t>
  </si>
  <si>
    <t>8.7</t>
  </si>
  <si>
    <t>RELE FOTOELETRICO</t>
  </si>
  <si>
    <t>8.9</t>
  </si>
  <si>
    <t>64,00</t>
  </si>
  <si>
    <t>TOMADA ALTA DE EMBUTIR (1 MÓDULO), 2P+T 20 A, INCLUINDO SUPORTE E PLACA - FORNECIMENTO E INSTALAÇÃO.</t>
  </si>
  <si>
    <t>8.13</t>
  </si>
  <si>
    <t>82,00</t>
  </si>
  <si>
    <t>8.14</t>
  </si>
  <si>
    <t xml:space="preserve">INTERRUPTOR SIMPLES (1 MÓDULO), 10A/250V, INCLUINDO SUPORTE E PLACA - 
FORNECIMENTO E INSTALAÇÃO. </t>
  </si>
  <si>
    <t>19,00</t>
  </si>
  <si>
    <t xml:space="preserve"> INTERRUPTOR 3 TECLAS, 10A/250V, SEM SUPORTE E SEM PLACA - 
FORNECIMENTO E INSTALAÇÃO. </t>
  </si>
  <si>
    <t>8.18</t>
  </si>
  <si>
    <t>8.19</t>
  </si>
  <si>
    <t>37,00</t>
  </si>
  <si>
    <t>8.20</t>
  </si>
  <si>
    <t>8.23</t>
  </si>
  <si>
    <t>8.24</t>
  </si>
  <si>
    <t>COT</t>
  </si>
  <si>
    <t>8.25</t>
  </si>
  <si>
    <t>8.27</t>
  </si>
  <si>
    <t>8.28</t>
  </si>
  <si>
    <t>DISJUNTOR TERMOMAGNETICO MONOPOLAR PADRÃO NEMA (AMERICANO) 10A30A</t>
  </si>
  <si>
    <t>8.30</t>
  </si>
  <si>
    <t>8.31</t>
  </si>
  <si>
    <t>8.33</t>
  </si>
  <si>
    <t>9,00</t>
  </si>
  <si>
    <t>8.34</t>
  </si>
  <si>
    <t>8.35</t>
  </si>
  <si>
    <t>8.36</t>
  </si>
  <si>
    <t>CAIXA DE PASSAGEM PARA TELEFONE 10X10X5CM (SOBREPOR) FORNECIMENTO E INTALAÇÃO</t>
  </si>
  <si>
    <t>INSTALAÇÕES HIDAULICAS</t>
  </si>
  <si>
    <t>ASSENTO PARA VASO SANITÁRIO DE PLÁSTICO PADRÃO POPULAR</t>
  </si>
  <si>
    <t>LAVATÓRIO LOUCA BRANCA SUSPENSO 29,5 X 39.0CM, PADRÃO POPULAR, COM SIFÃO PLÁSTICO TIPO COPO 1", VÁLVULA EM PLÁSTICO BRANCO 1" E CONJUNTO PARA FIXAÇÃO</t>
  </si>
  <si>
    <t xml:space="preserve">TOALHEIRO PLASTICO TIPO DISPENSER PARA PAPEL TOALHA INTERFOLHADO  </t>
  </si>
  <si>
    <t xml:space="preserve">TANQUE DE LOUÇA BRANCA COM COLUNA, 30L OU EQUIVALENTE, INCLUSO SIFÃO FLEXÍVEL EM PVC, VÁLVULA PLÁSTICA E TORNEIRA DE PLÁSTICO - FORNECIMENTO E INSTALAÇÃO. </t>
  </si>
  <si>
    <t>UM</t>
  </si>
  <si>
    <t>CHUVEIRO ELETRICO COMUM TIPO DUCHA</t>
  </si>
  <si>
    <t>PONTOS DE HIRAULICA</t>
  </si>
  <si>
    <t>22,00</t>
  </si>
  <si>
    <t xml:space="preserve">TUBO PVC DN 75 MM PARA DRENAGEM - FORNECIMENTO E INSTALACAO </t>
  </si>
  <si>
    <t>30,40</t>
  </si>
  <si>
    <t>TUBO PVC, SERIE NORMAL, ESGOTO PREDIAL, DN 100 MM, FORNECIDO E INSTALAÇÃO</t>
  </si>
  <si>
    <t>186,00</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</si>
  <si>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</si>
  <si>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</si>
  <si>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</si>
  <si>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</si>
  <si>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</si>
  <si>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</si>
  <si>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</si>
  <si>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</si>
  <si>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</si>
  <si>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</si>
  <si>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</si>
  <si>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</si>
  <si>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</si>
  <si>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</si>
  <si>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</si>
  <si>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</si>
  <si>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</si>
  <si>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</si>
  <si>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</si>
  <si>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</si>
  <si>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</si>
  <si>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</si>
  <si>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</si>
  <si>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</si>
  <si>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</si>
  <si>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</si>
  <si>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</si>
  <si>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30,00</t>
  </si>
  <si>
    <t>Total da Planilha</t>
  </si>
  <si>
    <t>VALOR TOTAL GERAL</t>
  </si>
  <si>
    <t>comp = composição de preços(itens que não constam SINAPI)</t>
  </si>
  <si>
    <t>1 Placa = 1,5*3</t>
  </si>
  <si>
    <t>JANELA PROJETANTE ALUMÍNIO 0,40 X 0,75</t>
  </si>
  <si>
    <t>PORTA MADEIRA CORRER 1,00 X 2,10</t>
  </si>
  <si>
    <t>PORTA DE ALUMINIO</t>
  </si>
  <si>
    <t>VIDRO FIXO</t>
  </si>
  <si>
    <t>EM TORNO DA EDIFICAÇÃO COM LARGURA DE 0,80M</t>
  </si>
  <si>
    <t>VIDRO COMUM 3,0 mm</t>
  </si>
  <si>
    <t>SALA DE PROCEDIMENTOS, SALA DE VACINAS, SALA DE CURATIVOS, SALA DE COLETA, SALA DE EXTERILIZAÇÃO e EXPURGO</t>
  </si>
  <si>
    <t xml:space="preserve">FORRO PVC </t>
  </si>
  <si>
    <t>IGUAL A ÁREA DE PISO</t>
  </si>
  <si>
    <t xml:space="preserve">BANCADA GRANITO </t>
  </si>
  <si>
    <t>TAMPO INOX - COZINHA, ODOTOLOGICO E IMUNIZAÇÃO: 1,20 x 0,60 m</t>
  </si>
  <si>
    <t>COMP 27</t>
  </si>
  <si>
    <t>05060.3.9.1</t>
  </si>
  <si>
    <t>05060.3.1.1</t>
  </si>
  <si>
    <t>TELHADISTA COM ENCARGOS COMPLEMENTARES</t>
  </si>
  <si>
    <t>CHP</t>
  </si>
  <si>
    <t>CHI</t>
  </si>
  <si>
    <t>(52+29,35)x2x2,2</t>
  </si>
  <si>
    <t>EMASSAMENTO E PINTURA</t>
  </si>
  <si>
    <t>B</t>
  </si>
  <si>
    <t>l (porta)</t>
  </si>
  <si>
    <t>h (porta)</t>
  </si>
  <si>
    <t>N° (portas)</t>
  </si>
  <si>
    <t>l (janela)</t>
  </si>
  <si>
    <t>h (janela)</t>
  </si>
  <si>
    <t>N° (janelas)</t>
  </si>
  <si>
    <t>Rodapé</t>
  </si>
  <si>
    <t>Pintura Parede</t>
  </si>
  <si>
    <t>Área Teto</t>
  </si>
  <si>
    <t>SANITÁRIO 1</t>
  </si>
  <si>
    <t>SANITÁRIO 2</t>
  </si>
  <si>
    <t>ESTOCAGEM</t>
  </si>
  <si>
    <t>INALAÇÃO</t>
  </si>
  <si>
    <t>CONSULTÓRIO 1</t>
  </si>
  <si>
    <t>CONSULTÓRIO 2</t>
  </si>
  <si>
    <t>OBSERVAÇÃO</t>
  </si>
  <si>
    <t>BANHEIRO PCD</t>
  </si>
  <si>
    <t>DML</t>
  </si>
  <si>
    <t>CONSULTÓRIO ODONTO 2</t>
  </si>
  <si>
    <t>ATIVIDADES COLETIVAS</t>
  </si>
  <si>
    <t>CURATIVOS</t>
  </si>
  <si>
    <t>COPA</t>
  </si>
  <si>
    <t>ESTERILIZAÇÃO</t>
  </si>
  <si>
    <t>EXPURGO</t>
  </si>
  <si>
    <t>ALMOXARIFADO</t>
  </si>
  <si>
    <t>EXTERNO</t>
  </si>
  <si>
    <t>PLATIBANDA</t>
  </si>
  <si>
    <t>BEIRAL</t>
  </si>
  <si>
    <t>TOTAL RODAPÉ GRANILITE</t>
  </si>
  <si>
    <t>TOTAL AZULEJO</t>
  </si>
  <si>
    <t>TOTAL PINTURA PAREDE EPÓXI</t>
  </si>
  <si>
    <t>TOTAL PINTURA TETO</t>
  </si>
  <si>
    <t>EMASSAMENTO PAREDES</t>
  </si>
  <si>
    <t>EMASSAMENTO TETO</t>
  </si>
  <si>
    <t>TEXTURA TETO</t>
  </si>
  <si>
    <t>RECEPÇÃO E CIRCULAÇÃO</t>
  </si>
  <si>
    <t>CONSULTÓRIO ODONTO 1</t>
  </si>
  <si>
    <t>SALA DE VACINAS</t>
  </si>
  <si>
    <t>INDIFERENCIADO 1</t>
  </si>
  <si>
    <t>INDIFERENCIADO 2</t>
  </si>
  <si>
    <t>INDIFERENCIADO 3</t>
  </si>
  <si>
    <t>ADMINISTRAÇÃO</t>
  </si>
  <si>
    <t>RESIDUOS CONTAMINADOS</t>
  </si>
  <si>
    <t>RESIDUOS RECICLAVEIS</t>
  </si>
  <si>
    <t>BANHEIRO MASCULINO</t>
  </si>
  <si>
    <t>BANHEIRO FEMININO</t>
  </si>
  <si>
    <t>RESIDUOS COMUNS</t>
  </si>
  <si>
    <t>PINTURA TEXTURA ACRILICA (EXTERNO)</t>
  </si>
  <si>
    <t>PINTURA LATEX ACRILICA (INTERNO)</t>
  </si>
  <si>
    <t xml:space="preserve"> EXECUÇÃO DE PASSEIO COM CONCRETO MOLDADO IN LOCO, USINADO, ACABAMENTO CONVENCIONAL, ESPESSURA 6 CM, ARMADO. (INTERNO)</t>
  </si>
  <si>
    <t>CHAPISCO/REBOCO PAREDES</t>
  </si>
  <si>
    <t>CHAPISCO/REBOCO TETO</t>
  </si>
  <si>
    <t>TOTAL PINTURA PAREDE ACRILICO (INTERNO)</t>
  </si>
  <si>
    <t>TOTAL PINTURA PAREDE TEXTURA (EXTERNO)</t>
  </si>
  <si>
    <t>JA01</t>
  </si>
  <si>
    <t>JA02</t>
  </si>
  <si>
    <t>JA04</t>
  </si>
  <si>
    <t>JA03</t>
  </si>
  <si>
    <t>JA06</t>
  </si>
  <si>
    <t>JA07</t>
  </si>
  <si>
    <t>PM01</t>
  </si>
  <si>
    <t>PM02</t>
  </si>
  <si>
    <t>PM03</t>
  </si>
  <si>
    <t>PM05</t>
  </si>
  <si>
    <t>PA01</t>
  </si>
  <si>
    <t>W01</t>
  </si>
  <si>
    <t>JA05</t>
  </si>
  <si>
    <t>72895</t>
  </si>
  <si>
    <t>1.14</t>
  </si>
  <si>
    <t>CARGA, MANOBRA E DESCARGA DE MATERIAIS DIVERSOS, COM CAMINHÃO BASCULANTE 6 M3, CARGA E DESCARGA MANUAIS</t>
  </si>
  <si>
    <t>72887</t>
  </si>
  <si>
    <t>1.15</t>
  </si>
  <si>
    <t>M3XKM</t>
  </si>
  <si>
    <t>EMBOÇO, PARA RECEBIMENTO DE CERÂMICA, EM ARGAMASSA TRAÇO 1:2:8, PREPARO MECÂNICO COM BETONEIRA 400L, APLICADO MANUALMENTE EM FACES INTERNAS DE PAREDES, PARA AMBIENTE COM ÁREA MAIOR QUE 10M2, ESPESSURA DE 20MM, COM EXECUÇÃO DE TALISCAS. AF_06/2014</t>
  </si>
  <si>
    <t>VERGA PRÉ-MOLDADA PARA JANELAS COM ATÉ 1,5 M DE VÃO. AF_03/2016</t>
  </si>
  <si>
    <t>MOBILIZAÇÃO - CANTEIRO DE OBRAS - DEMOLIÇÃO</t>
  </si>
  <si>
    <t>3.7</t>
  </si>
  <si>
    <t>CONFORME PROJETO</t>
  </si>
  <si>
    <t>MANTA E ARGAMASSA</t>
  </si>
  <si>
    <t>CUMEEIRA</t>
  </si>
  <si>
    <t>24,3+12</t>
  </si>
  <si>
    <t>CALHA</t>
  </si>
  <si>
    <t>5.4</t>
  </si>
  <si>
    <t>COMP 39</t>
  </si>
  <si>
    <t>LAVATÓRIO EM INOX PARA ESCOVAÇÃO, INCL VÁLVULAS E SIFÕES - UNIDADE: UND</t>
  </si>
  <si>
    <t>BANCADA EM GRANITO CINZA POLIDO, COM CUBA DE EMBUTIR DE AÇO INOXIDAVEL, FORNECIMENTO E INSTALAÇÃO (2,20X0,60), FORNECIMENTO E INSTALAÇÃO</t>
  </si>
  <si>
    <t>BANCADA EM GRANITO CINZA POLIDO, COM CUBA DE EMBUTIR DE AÇO INOXIDAVEL, FORNECIMENTO E INSTALAÇÃO (2,70X0,60)</t>
  </si>
  <si>
    <t>15142.8.27.1 PONTO de água fria 1 1/2" - Ø 25 mm - unidade: und</t>
  </si>
  <si>
    <t>07185.8.1.1 - PROTEÇÃO MECÂNICA de superfície sujeita a trânsito com argamassa de cimento e areia traço 1:7, e = 3 cm - unidade: m2</t>
  </si>
  <si>
    <t>071203.11.1</t>
  </si>
  <si>
    <t>11</t>
  </si>
  <si>
    <t>14</t>
  </si>
  <si>
    <t>18</t>
  </si>
  <si>
    <t>19</t>
  </si>
  <si>
    <t>24</t>
  </si>
  <si>
    <t>1</t>
  </si>
  <si>
    <t>BANCADA DE GRANITO CINZA POLIDO, COM CUBA DE EMBUTIR DE AÇO INOXIDÁVEL, VÁLVULA EM METAL CROMADO, SIFÃO EM PVC, FORNECIMENTO E INSTALAÇÃO. (2,70x0,60)</t>
  </si>
  <si>
    <t>TRANSPORTE COMERCIAL COM CAMINHAO BASCULANTE 6 M3, RODOVIA PAVIMENTADA</t>
  </si>
  <si>
    <t>M³xKM</t>
  </si>
  <si>
    <t>2</t>
  </si>
  <si>
    <t>3</t>
  </si>
  <si>
    <t>4</t>
  </si>
  <si>
    <t>5</t>
  </si>
  <si>
    <t>Parede Pia</t>
  </si>
  <si>
    <t>(56x31,35)-410,4</t>
  </si>
  <si>
    <t>12.2</t>
  </si>
  <si>
    <t>12.3</t>
  </si>
  <si>
    <t>13.0</t>
  </si>
  <si>
    <t>14.0</t>
  </si>
  <si>
    <t>15.0</t>
  </si>
  <si>
    <t>ESTRUTURA METÁLICA PARA MARQUISE</t>
  </si>
  <si>
    <t>VERGAS</t>
  </si>
  <si>
    <t>CONFORME PROJETO ARQUITETONICO</t>
  </si>
  <si>
    <t>PINTURA DE ESQUADRIA</t>
  </si>
  <si>
    <t>ESQUADRIAS</t>
  </si>
  <si>
    <t>PAREDES</t>
  </si>
  <si>
    <t>DEMOLIÇÃO</t>
  </si>
  <si>
    <t>ÁREA DA ALVENARIA X 0,15 X 0,5</t>
  </si>
  <si>
    <t>EMASSAMENTO</t>
  </si>
  <si>
    <t>15.2</t>
  </si>
  <si>
    <t>TRANSPORTE DE ENTULHO</t>
  </si>
  <si>
    <t>4(UNID)X6(M3) X 30 (KM)</t>
  </si>
  <si>
    <t>M3.KM</t>
  </si>
  <si>
    <t>OBJETO: CONTRATAÇÃO DA EMPRESA DE ENGENHARIA, COM FORNECIMENTO DE MATERIAL, MÃO DE OBRA NECESSÁRIA PARA EXECUTAR A CONSTRUÇÃO DAS UNIDADES DE SAÚDE ESPECIFICADAS</t>
  </si>
  <si>
    <t>CRONOGRAMA FÍSICO / FINANCEIRO</t>
  </si>
  <si>
    <t>VALOR PARCIAL TOTAL</t>
  </si>
  <si>
    <t>1° Medição (%)</t>
  </si>
  <si>
    <t>2°Medição (%)</t>
  </si>
  <si>
    <t>3°Medição (%)</t>
  </si>
  <si>
    <t>4°Medição (%)</t>
  </si>
  <si>
    <t>R$</t>
  </si>
  <si>
    <t>%</t>
  </si>
  <si>
    <t xml:space="preserve">MOBILIZAÇÃO - CANTEIRO DE OBRAS </t>
  </si>
  <si>
    <t>FUNDAÇÃO E ESTRUTURA</t>
  </si>
  <si>
    <t>ALVENARIA - VEDAÇÃO - FECHAMENTO</t>
  </si>
  <si>
    <t>VALOR PARCIAL</t>
  </si>
  <si>
    <t>VALOR ACUMULADO</t>
  </si>
  <si>
    <t>Termo de Contrato:</t>
  </si>
  <si>
    <t>Assunto:</t>
  </si>
  <si>
    <t>Data da Medição:</t>
  </si>
  <si>
    <t>Data Ordem Serviço:</t>
  </si>
  <si>
    <t>Prazo Execução:</t>
  </si>
  <si>
    <t>Valor do Contrato:</t>
  </si>
  <si>
    <t>VALOR CONTRATO + ADITIVOS (R$)</t>
  </si>
  <si>
    <t>MEDIÇÃO DO CONTRATO (R$)</t>
  </si>
  <si>
    <t>ACUMULADO GERAL (R$)</t>
  </si>
  <si>
    <t>SALDO GERAL (R$)</t>
  </si>
  <si>
    <t>MEDIÇÃO DO CONTRATO:</t>
  </si>
  <si>
    <t>TOTAL A PAGAR:</t>
  </si>
  <si>
    <t>IMPORTA O VALOR TOTAL DE SALDO:</t>
  </si>
  <si>
    <t>______________________________</t>
  </si>
  <si>
    <t>______________________</t>
  </si>
  <si>
    <t>_____________________________________________</t>
  </si>
  <si>
    <t>FISCAL</t>
  </si>
  <si>
    <t>EMPRESA</t>
  </si>
  <si>
    <t>SECRETARIO MUNICIPAL DE SAÚDE DE VÁRZEA GRANDE</t>
  </si>
  <si>
    <t>DIÓGENES MARCONDES</t>
  </si>
  <si>
    <t>1ª Med Contrato</t>
  </si>
  <si>
    <t>ENDEREÇO: RUA TRIUNFO S/N - JARDIM ELDORADO</t>
  </si>
  <si>
    <t>OBRA: UNIDADE BÁSICA DE SAÚDE - PADRÃO 2</t>
  </si>
  <si>
    <t>5°Medição (%)</t>
  </si>
  <si>
    <t>GRANITO PARA BANCADA, POLIDO TIPO ANDORINHA/ QUARTZ/ CASTELO/ CORUMBA OU OUTROS EQUIVALENTES DA REGIÃO, E=2,5CM(2,20x0,60)</t>
  </si>
  <si>
    <t>CONTRATO:</t>
  </si>
  <si>
    <t>02515.8.1.1- INSTAL/LIGACAO PROVISORIA ELETRICA BAIXA TENSÃO P/CANTEIRO DE OBRA- CHAVE 100A CARGA 3KWH,20CV EXCL FORN MEDIDOR - instalação mínima - unidade: und</t>
  </si>
  <si>
    <t>INST/LIGACAO PROVISORIA DE AGUA PARA OBRA E INSTALACAO SANITARIA PROVISORIA , PEQUENAS OBRAS -INSTALACAO MINIMA - UNIDADE: UND</t>
  </si>
  <si>
    <t>BARRACÃO DE OBRA EM CHAPA DE MADEIRA COMPENSADA COM BANHEIRO COBERTURA EM   FIBROCIMENTO 4   MM,   INCLUSO INSTALAÇÕES HIDRO-SANITARIAS E ELETRICAS *Refeitorio, vestuário, banheiro, deposito) - UNIDADE: M²</t>
  </si>
  <si>
    <t>COMP 04</t>
  </si>
  <si>
    <t>ESTRUTURA DE MADEIRA APARELHADA EM ESTRUTURA CERÂMICA OU CONCRETO APOIADA EM MADEIRA - UNIDADE:M²</t>
  </si>
  <si>
    <t>COMP 05</t>
  </si>
  <si>
    <t>07320.8.3.. COBERTURA TELHA CERÂMINHA TIPO ROMANA, EXCLUINDO MADEIRAMENTO, inclinação 35% - unidade: m²</t>
  </si>
  <si>
    <t>COMP 06</t>
  </si>
  <si>
    <t>TELHAMENTO COM TELHA METÁLICA TRAPEZOIDAL A = 40MM E = 0,5 MM, COM ATÉ 2 ÁGUAS, INCLUSO IÇAMENTO - UNIDADE: M²</t>
  </si>
  <si>
    <t>COMP 07</t>
  </si>
  <si>
    <t>FECHAMENTO COM PLACA CIMENTÍCIA LISA E = 6MM, DE 1,20 X 3,00M (SEM AMIANTO)  - TELHAMENTO COM TELHA METÁLICA TRAPEZOIDAL A = 40MM E = 0,5 MM, COM ATÉ 2 ÁGUAS, INCLUSO IÇAMENTO - UNIDADE: M²</t>
  </si>
  <si>
    <t>COMP 08</t>
  </si>
  <si>
    <t>02821.8.2.1-MURO divisória com bloco de concreto 14 cm x 19 cm x 39 cm, e = 14 cm, altura 0,60 m, assentado sobre sapata corrida com argamassa mista de cimento, cal hidratada e areia sem peneirar traço 1:0,5:8 - undade: M</t>
  </si>
  <si>
    <t>Descrição</t>
  </si>
  <si>
    <t>Unid</t>
  </si>
  <si>
    <t>v. unitario</t>
  </si>
  <si>
    <t>Vlr Total</t>
  </si>
  <si>
    <t>SUBTOTAL</t>
  </si>
  <si>
    <t>COMP 09</t>
  </si>
  <si>
    <t>Pintura de muro com cal virgem</t>
  </si>
  <si>
    <t>REVESTIMENTO EM PISO CERÂMICO esmaltado 20 cm x 25 cm, assentado com argamassa mista de cimento, cal hidratada e areia sem peneirar traço 1:0,5:5, e=2,5 cm - unidade: m2</t>
  </si>
  <si>
    <t>09906.8.2- EMASSAMENTO DE PAREDE INTERNA COM MASSA LATEX PVA 2 DEMÃO 
- unidade: m2</t>
  </si>
  <si>
    <t xml:space="preserve">PORTA DE MADEIRA COMPENSADA LISA PARA PINTURA, 1.00X2.10M, INCLUSO ADUELA 1 A, ALIZAR 1A E DOBRADIÇA COM ANEL, folha leve e=35 mm </t>
  </si>
  <si>
    <t>Porta de madeira de correr completa, fornecimento e instalação - UND =m²</t>
  </si>
  <si>
    <t>08520.8.1.1 JANELA DE ALUMINIO PROJETANTE sob encomenda, colocação e acabamento,
basculante, com contramarcos - unidade: m²</t>
  </si>
  <si>
    <t>081203.2.1</t>
  </si>
  <si>
    <t>PORTA VIDRO TEMPERADO INCOLOR, 2 FOLHAS DE ABRIR,  E = 10 MM (1,60X2,10)  - unidade: UND</t>
  </si>
  <si>
    <t>LUMINARIA DE EMERGENCIA 30 LEDS, POTENCIA 2 W, BATERIA DE LITIO, AUTONOMIA DE 6HORAS</t>
  </si>
  <si>
    <t>16520.8.2.1 -PROJETOR COM LÂMPADA E REATOR VAPOR METÁLICO 150W COMPLETO, com ângulo regulável, com alojamento para reator - unidade: und</t>
  </si>
  <si>
    <t>16132.8.18.1 PONTO DE ENERGIA PARA ILUMINAÇÃO- com eletroduto de PVC rígido, 0 3/1" - unidade: UND</t>
  </si>
  <si>
    <t>TOMADA DUPLA 20A / 127V PADRÃO BRASILEIRO EM CAIXA CX 4"X4"</t>
  </si>
  <si>
    <t>16100.8.3.2  PONTO PARA INSTALAÇÃO DE LÓGICA</t>
  </si>
  <si>
    <t>012700.1.13</t>
  </si>
  <si>
    <t>161373.14.2</t>
  </si>
  <si>
    <t>16132.8.10.2</t>
  </si>
  <si>
    <t>161433.13</t>
  </si>
  <si>
    <t xml:space="preserve"> PAPELEIRA PLASTICA TIPO DISPENSER PARA PAPEL HIGIENICO ROLAO  - UNIDADE: UND</t>
  </si>
  <si>
    <t xml:space="preserve"> SABONETEIRA PLASTICA TIPO DISPENSER PARA SABONETE LIQUIDO COM RESERVATORIO  800 A 1500 ML - UNIDADE: UND</t>
  </si>
  <si>
    <t>TOALHEIRO PLASTICO TIPO DISPENSER PARA PAPEL TOALHA INTERFOLHADO - UNIDADE: UND</t>
  </si>
  <si>
    <t>GRANITO PARA BANCADA, POLIDO, TIPO ANDORINHA/ QUARTZ/ CASTELO/ CORUMBA OU OUTROS EQUIVALENTES DA REGIAO, E= *2,5* CM</t>
  </si>
  <si>
    <t>COMP 40</t>
  </si>
  <si>
    <t>15144.8.23. TUBO de cobre soldável, com conexões - unidade: m</t>
  </si>
  <si>
    <t>012700.1.14</t>
  </si>
  <si>
    <t>01270024.1</t>
  </si>
  <si>
    <t>050903.1. 2</t>
  </si>
  <si>
    <t>15144114.1</t>
  </si>
  <si>
    <t>COT 01</t>
  </si>
  <si>
    <t xml:space="preserve">Cotação de Preços - RACK 12U'S TIPO AUTO PORTANTE C/ PORTA EM ACRILICO C/ 55CM DE PROFUNDIDADE </t>
  </si>
  <si>
    <t>STEFANNIE</t>
  </si>
  <si>
    <t>DATA PLUS INFORMATICA</t>
  </si>
  <si>
    <t>COMP 41</t>
  </si>
  <si>
    <t>PEDRA BRITADA N. 0, OU PEDRISCO (4,8 A 9,5MM) POSTO DE PEDREIRA/FORNECEDOR, SEM FRETE    ( estacionamento h=10cm) - M3</t>
  </si>
  <si>
    <t>COMP 42</t>
  </si>
  <si>
    <t>COMP 43</t>
  </si>
  <si>
    <t>PROTETOR SURTO 20KA CLASSE II/III DPS 1, FORNECIMENTO E INSTALACAO</t>
  </si>
  <si>
    <t>ELET.COT.</t>
  </si>
  <si>
    <t>PROTETOR SURTO 20KA CLASSE II/III DPS 1</t>
  </si>
  <si>
    <t>UD</t>
  </si>
  <si>
    <t>COMP 44</t>
  </si>
  <si>
    <t>COMP 45</t>
  </si>
  <si>
    <t>TORNEIRA AUTOMÁTICA CROMADA 1/2" OU 3/4" PARA LAVATÓRIO, COM ENGATE FLEXÍVEL METÁLICO 1/2"X30CM - unidade: um</t>
  </si>
  <si>
    <t>HIDRO.COT</t>
  </si>
  <si>
    <t>Torneira Automática Metal, Bm. Mesa,pia,lavatório</t>
  </si>
  <si>
    <t>COMP 46</t>
  </si>
  <si>
    <t>TORNEIRA AUTOMÁTICA CROMADA TUBO MÓVEL PARA BANCADA 1/2" OU 3/4" PARA PIAS - unidade: um</t>
  </si>
  <si>
    <t>COMP 47</t>
  </si>
  <si>
    <t>CAIXA DE INSPEÇÃO EM ALVENARIA DE TIJOLO MACIÇO 60X60X60CM, REVESTIDA INTERNAMENTO COM BARRA LISA (CIMENTO E AREIA, TRAÇO 1:4) E=2,0CM, COM TAMPA PRÉ-MOLDADA DE CONCRETO E FUNDO DE CONCRETO 15MPA TIPO C - ESCAVAÇÃO E CONFECÇÃO</t>
  </si>
  <si>
    <t>0,8000000</t>
  </si>
  <si>
    <t>1,0000000</t>
  </si>
  <si>
    <t>75,8860000</t>
  </si>
  <si>
    <t>0,0228000</t>
  </si>
  <si>
    <t>1,9000000</t>
  </si>
  <si>
    <t>1,6500000</t>
  </si>
  <si>
    <t>0,0165000</t>
  </si>
  <si>
    <t>0,2160000</t>
  </si>
  <si>
    <t>0,0180000</t>
  </si>
  <si>
    <t>COMP 48</t>
  </si>
  <si>
    <t>Tomada Dupla Para Ar Comprimido</t>
  </si>
  <si>
    <t xml:space="preserve">Posto Parede Externa Para Rede De Ar Comprimido </t>
  </si>
  <si>
    <t>COMP 49</t>
  </si>
  <si>
    <t>FILTRO REGULADOR DE PRESSÃO 1/4"X1/2"BELL-AIR</t>
  </si>
  <si>
    <t>COMP 50</t>
  </si>
  <si>
    <t xml:space="preserve">CENTRAL MANIFOLD COMPLETO PARA AR 4X4 COM 08 CHICOTES FLEXIVEIS OU SERPENTINA </t>
  </si>
  <si>
    <t>COMP 51</t>
  </si>
  <si>
    <t>PAINEL DE ALARME PARA AR COMPRIMIDO</t>
  </si>
  <si>
    <t>COMP 52</t>
  </si>
  <si>
    <t>14,0740000</t>
  </si>
  <si>
    <t>0,2450000</t>
  </si>
  <si>
    <t>0,2590000</t>
  </si>
  <si>
    <t>11,9480000</t>
  </si>
  <si>
    <t>70,8590000</t>
  </si>
  <si>
    <t>0,3520000</t>
  </si>
  <si>
    <t>0,0420000</t>
  </si>
  <si>
    <t>1443,0000000</t>
  </si>
  <si>
    <t>0,9790000</t>
  </si>
  <si>
    <t>11,6390000</t>
  </si>
  <si>
    <t>22,5520000</t>
  </si>
  <si>
    <t>16,4350000</t>
  </si>
  <si>
    <t>0,1440000</t>
  </si>
  <si>
    <t>COMP 53</t>
  </si>
  <si>
    <t>RACK 12U'S TIPO AUTO PORTANTE Cl PORTA EM ACRÍLICO E CHAVE FRONTAL E LATERAL, COM 2 OU 4 VENTILADORES DE TETO. , 55CM DE PROFUNDIDADE</t>
  </si>
  <si>
    <t>COMP 54</t>
  </si>
  <si>
    <t>DEMOLICAO MANUAL DE PISO / CONTRAPISO</t>
  </si>
  <si>
    <t>CODIGO  DA COMPOSICAO</t>
  </si>
  <si>
    <t>DESCRICAO DA COMPOSICAO</t>
  </si>
  <si>
    <t>ASSENTAMENTO DE TUBO DE FERRO FUNDIDO PARA REDE DE ÁGUA, DN 80 MM, JUNTA ELÁSTICA, INSTALADO EM LOCAL COM NÍVEL ALTO DE INTERFERÊNCIAS (NÃO INCLUI FORNECIMENTO). AF_11/2017</t>
  </si>
  <si>
    <t>5,34</t>
  </si>
  <si>
    <t>ASSENTAMENTO DE TUBO DE FERRO FUNDIDO PARA REDE DE ÁGUA, DN 100 MM, JUNTA ELÁSTICA, INSTALADO EM LOCAL COM NÍVEL ALTO DE INTERFERÊNCIAS (NÃO INCLUI FORNECIMENTO). AF_11/2017</t>
  </si>
  <si>
    <t>5,94</t>
  </si>
  <si>
    <t>ASSENTAMENTO DE TUBO DE FERRO FUNDIDO PARA REDE DE ÁGUA, DN 150 MM, JUNTA ELÁSTICA, INSTALADO EM LOCAL COM NÍVEL ALTO DE INTERFERÊNCIAS (NÃO INCLUI FORNECIMENTO). AF_11/2017</t>
  </si>
  <si>
    <t>7,49</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</si>
  <si>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</si>
  <si>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</si>
  <si>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10,57</t>
  </si>
  <si>
    <t>ASSENTAMENTO DE TUBO DE FERRO FUNDIDO PARA REDE DE ÁGUA, DN 300 MM, JUNTA ELÁSTICA, INSTALADO EM LOCAL COM NÍVEL ALTO DE INTERFERÊNCIAS (NÃO INCLUI FORNECIMENTO). AF_11/2017</t>
  </si>
  <si>
    <t>12,12</t>
  </si>
  <si>
    <t>ASSENTAMENTO DE TUBO DE FERRO FUNDIDO PARA REDE DE ÁGUA, DN 350 MM, JUNTA ELÁSTICA, INSTALADO EM LOCAL COM NÍVEL ALTO DE INTERFERÊNCIAS (NÃO INCLUI FORNECIMENTO). AF_11/2017</t>
  </si>
  <si>
    <t>13,66</t>
  </si>
  <si>
    <t>ASSENTAMENTO DE TUBO DE FERRO FUNDIDO PARA REDE DE ÁGUA, DN 400 MM, JUNTA ELÁSTICA, INSTALADO EM LOCAL COM NÍVEL ALTO DE INTERFERÊNCIAS (NÃO INCLUI FORNECIMENTO). AF_11/2017</t>
  </si>
  <si>
    <t>15,22</t>
  </si>
  <si>
    <t>ASSENTAMENTO DE TUBO DE FERRO FUNDIDO PARA REDE DE ÁGUA, DN 450 MM, JUNTA ELÁSTICA, INSTALADO EM LOCAL COM NÍVEL ALTO DE INTERFERÊNCIAS (NÃO INCLUI FORNECIMENTO). AF_11/2017</t>
  </si>
  <si>
    <t>16,77</t>
  </si>
  <si>
    <t>ASSENTAMENTO DE TUBO DE FERRO FUNDIDO PARA REDE DE ÁGUA, DN 500 MM, JUNTA ELÁSTICA, INSTALADO EM LOCAL COM NÍVEL ALTO DE INTERFERÊNCIAS (NÃO INCLUI FORNECIMENTO). AF_11/2017</t>
  </si>
  <si>
    <t>20,75</t>
  </si>
  <si>
    <t>ASSENTAMENTO DE TUBO DE FERRO FUNDIDO PARA REDE DE ÁGUA, DN 600 MM, JUNTA ELÁSTICA, INSTALADO EM LOCAL COM NÍVEL ALTO DE INTERFERÊNCIAS (NÃO INCLUI FORNECIMENTO). AF_11/2017</t>
  </si>
  <si>
    <t>24,20</t>
  </si>
  <si>
    <t>ASSENTAMENTO DE TUBO DE FERRO FUNDIDO PARA REDE DE ÁGUA, DN 700 MM, JUNTA ELÁSTICA, INSTALADO EM LOCAL COM NÍVEL ALTO DE INTERFERÊNCIAS (NÃO INCLUI FORNECIMENTO). AF_11/2017</t>
  </si>
  <si>
    <t>27,50</t>
  </si>
  <si>
    <t>ASSENTAMENTO DE TUBO DE FERRO FUNDIDO PARA REDE DE ÁGUA, DN 800 MM, JUNTA ELÁSTICA, INSTALADO EM LOCAL COM NÍVEL ALTO DE INTERFERÊNCIAS (NÃO INCLUI FORNECIMENTO). AF_11/2017</t>
  </si>
  <si>
    <t>30,91</t>
  </si>
  <si>
    <t>ASSENTAMENTO DE TUBO DE FERRO FUNDIDO PARA REDE DE ÁGUA, DN 900 MM, JUNTA ELÁSTICA, INSTALADO EM LOCAL COM NÍVEL ALTO DE INTERFERÊNCIAS (NÃO INCLUI FORNECIMENTO). AF_11/2017</t>
  </si>
  <si>
    <t>34,32</t>
  </si>
  <si>
    <t>ASSENTAMENTO DE TUBO DE FERRO FUNDIDO PARA REDE DE ÁGUA, DN 1000 MM, JUNTA ELÁSTICA, INSTALADO EM LOCAL COM NÍVEL ALTO DE INTERFERÊNCIAS (NÃO INCLUI FORNECIMENTO). AF_11/2017</t>
  </si>
  <si>
    <t>37,76</t>
  </si>
  <si>
    <t>ASSENTAMENTO DE TUBO DE FERRO FUNDIDO PARA REDE DE ÁGUA, DN 1200 MM, JUNTA ELÁSTICA, INSTALADO EM LOCAL COM NÍVEL ALTO DE INTERFERÊNCIAS (NÃO INCLUI FORNECIMENTO). AF_11/2017</t>
  </si>
  <si>
    <t>44,91</t>
  </si>
  <si>
    <t>ASSENTAMENTO DE TUBO DE FERRO FUNDIDO PARA REDE DE ÁGUA, DN 80 MM, JUNTA ELÁSTICA, INSTALADO EM LOCAL COM NÍVEL BAIXO DE INTERFERÊNCIAS (NÃO INCLUI FORNECIMENTO). AF_11/2017</t>
  </si>
  <si>
    <t>3,30</t>
  </si>
  <si>
    <t>ASSENTAMENTO DE TUBO DE FERRO FUNDIDO PARA REDE DE ÁGUA, DN 100 MM, JUNTA ELÁSTICA, INSTALADO EM LOCAL COM NÍVEL BAIXO DE INTERFERÊNCIAS (NÃO INCLUI FORNECIMENTO). AF_11/2017</t>
  </si>
  <si>
    <t>3,68</t>
  </si>
  <si>
    <t>ASSENTAMENTO DE TUBO DE FERRO FUNDIDO PARA REDE DE ÁGUA, DN 150 MM, JUNTA ELÁSTICA, INSTALADO EM LOCAL COM NÍVEL BAIXO DE INTERFERÊNCIAS (NÃO INCLUI FORNECIMENTO). AF_11/2017</t>
  </si>
  <si>
    <t>4,63</t>
  </si>
  <si>
    <t>ASSENTAMENTO DE TUBO DE FERRO FUNDIDO PARA REDE DE ÁGUA, DN 200 MM, JUNTA ELÁSTICA, INSTALADO EM LOCAL COM NÍVEL BAIXO DE INTERFERÊNCIAS (NÃO INCLUI FORNECIMENTO). AF_11/2017</t>
  </si>
  <si>
    <t>5,56</t>
  </si>
  <si>
    <t>ASSENTAMENTO DE TUBO DE FERRO FUNDIDO PARA REDE DE ÁGUA, DN 250 MM, JUNTA ELÁSTICA, INSTALADO EM LOCAL COM NÍVEL BAIXO DE INTERFERÊNCIAS (NÃO INCLUI FORNECIMENTO). AF_11/2017</t>
  </si>
  <si>
    <t>6,54</t>
  </si>
  <si>
    <t>ASSENTAMENTO DE TUBO DE FERRO FUNDIDO PARA REDE DE ÁGUA, DN 300 MM, JUNTA ELÁSTICA, INSTALADO EM LOCAL COM NÍVEL BAIXO DE INTERFERÊNCIAS (NÃO INCLUI FORNECIMENTO). AF_11/2017</t>
  </si>
  <si>
    <t>7,51</t>
  </si>
  <si>
    <t>ASSENTAMENTO DE TUBO DE FERRO FUNDIDO PARA REDE DE ÁGUA, DN 350 MM, JUNTA ELÁSTICA, INSTALADO EM LOCAL COM NÍVEL BAIXO DE INTERFERÊNCIAS (NÃO INCLUI FORNECIMENTO). AF_11/2017</t>
  </si>
  <si>
    <t>8,47</t>
  </si>
  <si>
    <t>ASSENTAMENTO DE TUBO DE FERRO FUNDIDO PARA REDE DE ÁGUA, DN 400 MM, JUNTA ELÁSTICA, INSTALADO EM LOCAL COM NÍVEL BAIXO DE INTERFERÊNCIAS (NÃO INCLUI FORNECIMENTO). AF_11/2017</t>
  </si>
  <si>
    <t>9,43</t>
  </si>
  <si>
    <t>ASSENTAMENTO DE TUBO DE FERRO FUNDIDO PARA REDE DE ÁGUA, DN 450 MM, JUNTA ELÁSTICA, INSTALADO EM LOCAL COM NÍVEL BAIXO DE INTERFERÊNCIAS (NÃO INCLUI FORNECIMENTO). AF_11/2017</t>
  </si>
  <si>
    <t>10,41</t>
  </si>
  <si>
    <t>ASSENTAMENTO DE TUBO DE FERRO FUNDIDO PARA REDE DE ÁGUA, DN 500 MM, JUNTA ELÁSTICA, INSTALADO EM LOCAL COM NÍVEL BAIXO DE INTERFERÊNCIAS (NÃO INCLUI FORNECIMENTO). AF_11/2017</t>
  </si>
  <si>
    <t>12,87</t>
  </si>
  <si>
    <t>ASSENTAMENTO DE TUBO DE FERRO FUNDIDO PARA REDE DE ÁGUA, DN 600 MM, JUNTA ELÁSTICA, INSTALADO EM LOCAL COM NÍVEL BAIXO DE INTERFERÊNCIAS (NÃO INCLUI FORNECIMENTO). AF_11/2017</t>
  </si>
  <si>
    <t>15,02</t>
  </si>
  <si>
    <t>ASSENTAMENTO DE TUBO DE FERRO FUNDIDO PARA REDE DE ÁGUA, DN 700 MM, JUNTA ELÁSTICA, INSTALADO EM LOCAL COM NÍVEL BAIXO DE INTERFERÊNCIAS (NÃO INCLUI FORNECIMENTO). AF_11/2017</t>
  </si>
  <si>
    <t>17,02</t>
  </si>
  <si>
    <t>ASSENTAMENTO DE TUBO DE FERRO FUNDIDO PARA REDE DE ÁGUA, DN 800 MM, JUNTA ELÁSTICA, INSTALADO EM LOCAL COM NÍVEL BAIXO DE INTERFERÊNCIAS (NÃO INCLUI FORNECIMENTO). AF_11/2017</t>
  </si>
  <si>
    <t>19,13</t>
  </si>
  <si>
    <t>ASSENTAMENTO DE TUBO DE FERRO FUNDIDO PARA REDE DE ÁGUA, DN 900 MM, JUNTA ELÁSTICA, INSTALADO EM LOCAL COM NÍVEL BAIXO DE INTERFERÊNCIAS (NÃO INCLUI FORNECIMENTO). AF_11/2017</t>
  </si>
  <si>
    <t>21,24</t>
  </si>
  <si>
    <t>ASSENTAMENTO DE TUBO DE FERRO FUNDIDO PARA REDE DE ÁGUA, DN 1000 MM, JUNTA ELÁSTICA, INSTALADO EM LOCAL COM NÍVEL BAIXO DE INTERFERÊNCIAS (NÃO INCLUI FORNECIMENTO). AF_11/2017</t>
  </si>
  <si>
    <t>23,38</t>
  </si>
  <si>
    <t>ASSENTAMENTO DE TUBO DE FERRO FUNDIDO PARA REDE DE ÁGUA, DN 1200 MM, JUNTA ELÁSTICA, INSTALADO EM LOCAL COM NÍVEL BAIXO DE INTERFERÊNCIAS (NÃO INCLUI FORNECIMENTO). AF_11/2017</t>
  </si>
  <si>
    <t>27,91</t>
  </si>
  <si>
    <t>ASSENTAMENTO DE TUBO DE AÇO CARBONO PARA REDE DE ÁGUA, DN 600 MM (24), JUNTA SOLDADA, INSTALADO EM LOCAL COM NÍVEL ALTO DE INTERFERÊNCIAS (NÃO INCLUI FORNECIMENTO). AF_11/2017</t>
  </si>
  <si>
    <t>21,32</t>
  </si>
  <si>
    <t>ASSENTAMENTO DE TUBO DE AÇO CARBONO PARA REDE DE ÁGUA, DN 700 MM (28), JUNTA SOLDADA, INSTALADO EM LOCAL COM NÍVEL ALTO DE INTERFERÊNCIAS (NÃO INCLUI FORNECIMENTO). AF_11/2017</t>
  </si>
  <si>
    <t>24,66</t>
  </si>
  <si>
    <t>ASSENTAMENTO DE TUBO DE AÇO CARBONO PARA REDE DE ÁGUA, DN 800 MM (32), JUNTA SOLDADA, INSTALADO EM LOCAL COM NÍVEL ALTO DE INTERFERÊNCIAS (NÃO INCLUI FORNECIMENTO). AF_11/2017</t>
  </si>
  <si>
    <t>27,97</t>
  </si>
  <si>
    <t>ASSENTAMENTO DE TUBO DE AÇO CARBONO PARA REDE DE ÁGUA, DN 900 MM (36), JUNTA SOLDADA, INSTALADO EM LOCAL COM NÍVEL ALTO DE INTERFERÊNCIAS (NÃO INCLUI FORNECIMENTO). AF_11/2017</t>
  </si>
  <si>
    <t>31,30</t>
  </si>
  <si>
    <t>ASSENTAMENTO DE TUBO DE AÇO CARBONO PARA REDE DE ÁGUA, DN 1000 MM (40) OU DN 1100 MM (44), JUNTA SOLDADA, INSTALADO EM LOCAL COM NÍVEL ALTO DE INTERFERÊNCIAS (NÃO INCLUI FORNECIMENTO). AF_11/2017</t>
  </si>
  <si>
    <t>37,96</t>
  </si>
  <si>
    <t>ASSENTAMENTO DE TUBO DE AÇO CARBONO PARA REDE DE ÁGUA, DN 1200 MM (48) OU DN 1300 MM (52), JUNTA SOLDADA, INSTALADO EM LOCAL COM NÍVEL ALTO DE INTERFERÊNCIAS (NÃO INCLUI FORNECIMENTO). AF_11/2017</t>
  </si>
  <si>
    <t>44,63</t>
  </si>
  <si>
    <t>ASSENTAMENTO DE TUBO DE AÇO CARBONO PARA REDE DE ÁGUA, DN 1400 MM (56'') OU DN 1500 MM (60), JUNTA SOLDADA, INSTALADO EM LOCAL COM NÍVEL ALTO DE INTERFERÊNCIAS (NÃO INCLUI FORNECIMENTO). AF_11/2017</t>
  </si>
  <si>
    <t>51,29</t>
  </si>
  <si>
    <t>ASSENTAMENTO DE TUBO DE AÇO CARBONO PARA REDE DE ÁGUA, DN 1600 MM (64) OU DN 1700 MM (68), JUNTA SOLDADA, INSTALADO EM LOCAL COM NÍVEL ALTO DE INTERFERÊNCIAS (NÃO INCLUI FORNECIMENTO). AF_11/2017</t>
  </si>
  <si>
    <t>57,97</t>
  </si>
  <si>
    <t>ASSENTAMENTO DE TUBO DE AÇO CARBONO PARA REDE DE ÁGUA, DN 1800 MM (72) OU DN 1900 MM (76), JUNTA SOLDADA, INSTALADO EM LOCAL COM NÍVEL ALTO DE INTERFERÊNCIAS (NÃO INCLUI FORNECIMENTO). AF_11/2017</t>
  </si>
  <si>
    <t>67,62</t>
  </si>
  <si>
    <t>ASSENTAMENTO DE TUBO DE AÇO CARBONO PARA REDE DE ÁGUA, DN 2000 MM (80) OU DN 2100 MM (84), JUNTA SOLDADA, INSTALADO EM LOCAL COM NÍVEL ALTO DE INTERFERÊNCIAS (NÃO INCLUI FORNECIMENTO). AF_11/2017</t>
  </si>
  <si>
    <t>74,59</t>
  </si>
  <si>
    <t>ASSENTAMENTO DE TUBO DE AÇO CARBONO PARA REDE DE ÁGUA, DN 600 MM (24), JUNTA SOLDADA, INSTALADO EM LOCAL COM NÍVEL BAIXO DE INTERFERÊNCIAS (NÃO INCLUI FORNECIMENTO). AF_11/2017</t>
  </si>
  <si>
    <t>17,18</t>
  </si>
  <si>
    <t>ASSENTAMENTO DE TUBO DE AÇO CARBONO PARA REDE DE ÁGUA, DN 700 MM (28), JUNTA SOLDADA, INSTALADO EM LOCAL COM NÍVEL BAIXO DE INTERFERÊNCIAS (NÃO INCLUI FORNECIMENTO). AF_11/2017</t>
  </si>
  <si>
    <t>19,90</t>
  </si>
  <si>
    <t>ASSENTAMENTO DE TUBO DE AÇO CARBONO PARA REDE DE ÁGUA, DN 800 MM (32), JUNTA SOLDADA, INSTALADO EM LOCAL COM NÍVEL BAIXO DE INTERFERÊNCIAS (NÃO INCLUI FORNECIMENTO). AF_11/2017</t>
  </si>
  <si>
    <t>22,63</t>
  </si>
  <si>
    <t>ASSENTAMENTO DE TUBO DE AÇO CARBONO PARA REDE DE ÁGUA, DN 900 MM (36), JUNTA SOLDADA, INSTALADO EM LOCAL COM NÍVEL BAIXO DE INTERFERÊNCIAS (NÃO INCLUI FORNECIMENTO). AF_11/2017</t>
  </si>
  <si>
    <t>25,35</t>
  </si>
  <si>
    <t>30,82</t>
  </si>
  <si>
    <t>ASSENTAMENTO DE TUBO DE AÇO CARBONO PARA REDE DE ÁGUA, DN 1200 MM (48) OU DN 1300 MM (52), JUNTA SOLDADA, INSTALADO EM LOCAL COM NÍVEL BAIXO DE INTERFERÊNCIAS (NÃO INCLUI FORNECIMENTO). AF_11/2017</t>
  </si>
  <si>
    <t>36,28</t>
  </si>
  <si>
    <t>ASSENTAMENTO DE TUBO DE AÇO CARBONO PARA REDE DE ÁGUA, DN 1400 MM (56'') OU DN 1500 MM (60), JUNTA SOLDADA, INSTALADO EM LOCAL COM NÍVEL BAIXO DE INTERFERÊNCIAS (NÃO INCLUI FORNECIMENTO). AF_11/2017</t>
  </si>
  <si>
    <t>41,76</t>
  </si>
  <si>
    <t>ASSENTAMENTO DE TUBO DE AÇO CARBONO PARA REDE DE ÁGUA, DN 1600 MM (64) OU DN 1700 MM (68), JUNTA SOLDADA, INSTALADO EM LOCAL COM NÍVEL BAIXO DE INTERFERÊNCIAS (NÃO INCLUI FORNECIMENTO). AF_11/2017</t>
  </si>
  <si>
    <t>47,22</t>
  </si>
  <si>
    <t>ASSENTAMENTO DE TUBO DE AÇO CARBONO PARA REDE DE ÁGUA, DN 1800 MM (72) OU DN 1900 MM (76), JUNTA SOLDADA, INSTALADO EM LOCAL COM NÍVEL BAIXO DE INTERFERÊNCIAS (NÃO INCLUI FORNECIMENTO). AF_11/2017</t>
  </si>
  <si>
    <t>55,02</t>
  </si>
  <si>
    <t>ASSENTAMENTO DE TUBO DE AÇO CARBONO PARA REDE DE ÁGUA, DN 2000 MM (80) OU DN 2100 MM (84), JUNTA SOLDADA, INSTALADO EM LOCAL COM NÍVEL BAIXO DE INTERFERÊNCIAS (NÃO INCLUI FORNECIMENTO). AF_11/2017</t>
  </si>
  <si>
    <t>60,72</t>
  </si>
  <si>
    <t>TUBO DE PVC PARA REDE COLETORA DE ESGOTO DE PAREDE MACIÇA, DN 100 MM, JUNTA ELÁSTICA, INSTALADO EM LOCAL COM NÍVEL BAIXO DE INTERFERÊNCIAS - FORNECIMENTO E ASSENTAMENTO. AF_06/2015</t>
  </si>
  <si>
    <t>20,31</t>
  </si>
  <si>
    <t>TUBO DE PVC PARA REDE COLETORA DE ESGOTO DE PAREDE MACIÇA, DN 150 MM, JUNTA ELÁSTICA, INSTALADO EM LOCAL COM NÍVEL BAIXO DE INTERFERÊNCIAS - FORNECIMENTO E ASSENTAMENTO. AF_06/2015</t>
  </si>
  <si>
    <t>41,94</t>
  </si>
  <si>
    <t>TUBO DE PVC PARA REDE COLETORA DE ESGOTO DE PAREDE MACIÇA, DN 200 MM, JUNTA ELÁSTICA, INSTALADO EM LOCAL COM NÍVEL BAIXO DE INTERFERÊNCIAS - FORNECIMENTO E ASSENTAMENTO. AF_06/2015</t>
  </si>
  <si>
    <t>64,54</t>
  </si>
  <si>
    <t>TUBO DE PVC PARA REDE COLETORA DE ESGOTO DE PAREDE MACIÇA, DN 250 MM, JUNTA ELÁSTICA, INSTALADO EM LOCAL COM NÍVEL BAIXO DE INTERFERÊNCIAS - FORNECIMENTO E ASSENTAMENTO. AF_06/2015</t>
  </si>
  <si>
    <t>107,88</t>
  </si>
  <si>
    <t>TUBO DE PVC PARA REDE COLETORA DE ESGOTO DE PAREDE MACIÇA, DN 300 MM, JUNTA ELÁSTICA, INSTALADO EM LOCAL COM NÍVEL BAIXO DE INTERFERÊNCIAS - FORNECIMENTO E ASSENTAMENTO. AF_06/2015</t>
  </si>
  <si>
    <t>173,24</t>
  </si>
  <si>
    <t>TUBO DE PVC PARA REDE COLETORA DE ESGOTO DE PAREDE MACIÇA, DN 350 MM, JUNTA ELÁSTICA, INSTALADO EM LOCAL COM NÍVEL BAIXO DE INTERFERÊNCIAS - FORNECIMENTO E ASSENTAMENTO. AF_06/2015</t>
  </si>
  <si>
    <t>214,38</t>
  </si>
  <si>
    <t>TUBO DE PVC PARA REDE COLETORA DE ESGOTO DE PAREDE MACIÇA, DN 400 MM, JUNTA ELÁSTICA, INSTALADO EM LOCAL COM NÍVEL BAIXO DE INTERFERÊNCIAS - FORNECIMENTO E ASSENTAMENTO. AF_06/2015</t>
  </si>
  <si>
    <t>283,55</t>
  </si>
  <si>
    <t>TUBO DE PVC CORRUGADO DE DUPLA PAREDE PARA REDE COLETORA DE ESGOTO, DN 150 MM, JUNTA ELÁSTICA, INSTALADO EM LOCAL COM NÍVEL BAIXO DE INTERFERÊNCIAS - FORNECIMENTO E ASSENTAMENTO. AF_06/2015</t>
  </si>
  <si>
    <t>37,04</t>
  </si>
  <si>
    <t>TUBO DE PVC CORRUGADO DE DUPLA PAREDE PARA REDE COLETORA DE ESGOTO, DN 200 MM, JUNTA ELÁSTICA, INSTALADO EM LOCAL COM NÍVEL BAIXO DE INTERFERÊNCIAS - FORNECIMENTO E ASSENTAMENTO. AF_06/2015</t>
  </si>
  <si>
    <t>55,95</t>
  </si>
  <si>
    <t>TUBO DE PVC CORRUGADO DE DUPLA PAREDE PARA REDE COLETORA DE ESGOTO, DN 250 MM, JUNTA ELÁSTICA, INSTALADO EM LOCAL COM NÍVEL BAIXO DE INTERFERÊNCIAS - FORNECIMENTO E ASSENTAMENTO. AF_06/2015</t>
  </si>
  <si>
    <t>92,09</t>
  </si>
  <si>
    <t>TUBO DE PVC CORRUGADO DE DUPLA PAREDE PARA REDE COLETORA DE ESGOTO, DN 300 MM, JUNTA ELÁSTICA, INSTALADO EM LOCAL COM NÍVEL BAIXO DE INTERFERÊNCIAS - FORNECIMENTO E ASSENTAMENTO. AF_06/2015</t>
  </si>
  <si>
    <t>144,09</t>
  </si>
  <si>
    <t>TUBO DE PVC CORRUGADO DE DUPLA PAREDE PARA REDE COLETORA DE ESGOTO, DN 350 MM, JUNTA ELÁSTICA, INSTALADO EM LOCAL COM NÍVEL BAIXO DE INTERFERÊNCIAS - FORNECIMENTO E ASSENTAMENTO. AF_06/2015</t>
  </si>
  <si>
    <t>211,11</t>
  </si>
  <si>
    <t>TUBO DE PVC CORRUGADO DE DUPLA PAREDE PARA REDE COLETORA DE ESGOTO, DN 400 MM, JUNTA ELÁSTICA, INSTALADO EM LOCAL COM NÍVEL BAIXO DE INTERFERÊNCIAS - FORNECIMENTO E ASSENTAMENTO. AF_06/2015</t>
  </si>
  <si>
    <t>257,04</t>
  </si>
  <si>
    <t>TUBO DE PEAD CORRUGADO DE DUPLA PAREDE PARA REDE COLETORA DE ESGOTO, DN 600 MM, JUNTA ELÁSTICA INTEGRADA, INSTALADO EM LOCAL COM NÍVEL BAIXO DE INTERFERÊNCIAS - FORNECIMENTO E ASSENTAMENTO. AF_06/2015</t>
  </si>
  <si>
    <t>413,18</t>
  </si>
  <si>
    <t>TUBO DE PVC PARA REDE COLETORA DE ESGOTO DE PAREDE MACIÇA, DN 100 MM, JUNTA ELÁSTICA, INSTALADO EM LOCAL COM NÍVEL ALTO DE INTERFERÊNCIAS - FORNECIMENTO E ASSENTAMENTO. AF_06/2015</t>
  </si>
  <si>
    <t>21,73</t>
  </si>
  <si>
    <t>TUBO DE PVC PARA REDE COLETORA DE ESGOTO DE PAREDE MACIÇA, DN 150 MM, JUNTA ELÁSTICA, INSTALADO EM LOCAL COM NÍVEL ALTO DE INTERFERÊNCIAS - FORNECIMENTO E ASSENTAMENTO. AF_06/2015</t>
  </si>
  <si>
    <t>43,36</t>
  </si>
  <si>
    <t>TUBO DE PVC PARA REDE COLETORA DE ESGOTO DE PAREDE MACIÇA, DN 200 MM, JUNTA ELÁSTICA, INSTALADO EM LOCAL COM NÍVEL ALTO DE INTERFERÊNCIAS - FORNECIMENTO E ASSENTAMENTO. AF_06/2015</t>
  </si>
  <si>
    <t>65,95</t>
  </si>
  <si>
    <t>TUBO DE PVC PARA REDE COLETORA DE ESGOTO DE PAREDE MACIÇA, DN 250 MM, JUNTA ELÁSTICA, INSTALADO EM LOCAL COM NÍVEL ALTO DE INTERFERÊNCIAS - FORNECIMENTO E ASSENTAMENTO. AF_06/2015</t>
  </si>
  <si>
    <t>109,29</t>
  </si>
  <si>
    <t>TUBO DE PVC PARA REDE COLETORA DE ESGOTO DE PAREDE MACIÇA, DN 300 MM, JUNTA ELÁSTICA, INSTALADO EM LOCAL COM NÍVEL ALTO DE INTERFERÊNCIAS - FORNECIMENTO E ASSENTAMENTO. AF_06/2015</t>
  </si>
  <si>
    <t>174,65</t>
  </si>
  <si>
    <t>TUBO DE PVC PARA REDE COLETORA DE ESGOTO DE PAREDE MACIÇA, DN 350 MM, JUNTA ELÁSTICA, INSTALADO EM LOCAL COM NÍVEL ALTO DE INTERFERÊNCIAS - FORNECIMENTO E ASSENTAMENTO. AF_06/2015</t>
  </si>
  <si>
    <t>215,79</t>
  </si>
  <si>
    <t>TUBO DE PVC PARA REDE COLETORA DE ESGOTO DE PAREDE MACIÇA, DN 400 MM, JUNTA ELÁSTICA, INSTALADO EM LOCAL COM NÍVEL ALTO DE INTERFERÊNCIAS - FORNECIMENTO E ASSENTAMENTO. AF_06/2015</t>
  </si>
  <si>
    <t>286,77</t>
  </si>
  <si>
    <t>TUBO DE PVC CORRUGADO DE DUPLA PAREDE PARA REDE COLETORA DE ESGOTO, DN 150 MM, JUNTA ELÁSTICA, INSTALADO EM LOCAL COM NÍVEL ALTO DE INTERFERÊNCIAS - FORNECIMENTO E ASSENTAMENTO. AF_06/2015</t>
  </si>
  <si>
    <t>38,45</t>
  </si>
  <si>
    <t>TUBO DE PVC CORRUGADO DE DUPLA PAREDE PARA REDE COLETORA DE ESGOTO, DN 200 MM, JUNTA ELÁSTICA, INSTALADO EM LOCAL COM NÍVEL ALTO DE INTERFERÊNCIAS - FORNECIMENTO E ASSENTAMENTO. AF_06/2015</t>
  </si>
  <si>
    <t>57,36</t>
  </si>
  <si>
    <t>TUBO DE PVC CORRUGADO DE DUPLA PAREDE PARA REDE COLETORA DE ESGOTO, DN 250 MM, JUNTA ELÁSTICA, INSTALADO EM LOCAL COM NÍVEL ALTO DE INTERFERÊNCIAS - FORNECIMENTO E ASSENTAMENTO. AF_06/2015</t>
  </si>
  <si>
    <t>93,51</t>
  </si>
  <si>
    <t>TUBO DE PVC CORRUGADO DE DUPLA PAREDE PARA REDE COLETORA DE ESGOTO, DN 300 MM, JUNTA ELÁSTICA, INSTALADO EM LOCAL COM NÍVEL ALTO DE INTERFERÊNCIAS - FORNECIMENTO E ASSENTAMENTO. AF_06/2015</t>
  </si>
  <si>
    <t>145,50</t>
  </si>
  <si>
    <t>TUBO DE PVC CORRUGADO DE DUPLA PAREDE PARA REDE COLETORA DE ESGOTO, DN 350 MM, JUNTA ELÁSTICA, INSTALADO EM LOCAL COM NÍVEL ALTO DE INTERFERÊNCIAS - FORNECIMENTO E ASSENTAMENTO. AF_06/2015</t>
  </si>
  <si>
    <t>212,51</t>
  </si>
  <si>
    <t>TUBO DE PVC CORRUGADO DE DUPLA PAREDE PARA REDE COLETORA DE ESGOTO, DN 400 MM, EM JUNTA ELÁSTICA, INSTALADO EM LOCAL COM NÍVEL ALTO DE INTERFERÊNCIAS - FORNECIMENTO E ASSENTAMENTO. AF_06/2015</t>
  </si>
  <si>
    <t>260,27</t>
  </si>
  <si>
    <t>TUBO DE PEAD CORRUGADO DE DUPLA PAREDE PARA REDE COLETORA DE ESGOTO, DN 600 MM, JUNTA ELÁSTICA INTEGRADA, INSTALADO EM LOCAL COM NÍVEL ALTO DE INTERFERÊNCIAS - FORNECIMENTO E ASSENTAMENTO. AF_06/2015</t>
  </si>
  <si>
    <t>415,23</t>
  </si>
  <si>
    <t>JUNTA ARGAMASSADA ENTRE TUBO DN 100 MM E O POÇO DE VISITA/ CAIXA DE CONCRETO OU ALVENARIA EM REDES DE ESGOTO. AF_06/2015</t>
  </si>
  <si>
    <t>16,66</t>
  </si>
  <si>
    <t>JUNTA ARGAMASSADA ENTRE TUBO DN 150 MM E O POÇO DE VISITA/ CAIXA DE CONCRETO OU ALVENARIA EM REDES DE ESGOTO. AF_06/2015</t>
  </si>
  <si>
    <t>20,61</t>
  </si>
  <si>
    <t>JUNTA ARGAMASSADA ENTRE TUBO DN 200 MM E O POÇO/ CAIXA DE CONCRETO OU ALVENARIA EM REDES DE ESGOTO. AF_06/2015</t>
  </si>
  <si>
    <t>24,56</t>
  </si>
  <si>
    <t>JUNTA ARGAMASSADA ENTRE TUBO DN 250 MM E O POÇO DE VISITA/ CAIXA DE CONCRETO OU ALVENARIA EM REDES DE ESGOTO. AF_06/2015</t>
  </si>
  <si>
    <t>28,51</t>
  </si>
  <si>
    <t>JUNTA ARGAMASSADA ENTRE TUBO DN 300 MM E O POÇO DE VISITA/ CAIXA DE CONCRETO OU ALVENARIA EM REDES DE ESGOTO. AF_06/2015</t>
  </si>
  <si>
    <t>32,44</t>
  </si>
  <si>
    <t>JUNTA ARGAMASSADA ENTRE TUBO DN 350 MM E O POÇO DE VISITA/ CAIXA DE CONCRETO OU ALVENARIA EM REDES DE ESGOTO. AF_06/2015</t>
  </si>
  <si>
    <t>36,40</t>
  </si>
  <si>
    <t>JUNTA ARGAMASSADA ENTRE TUBO DN 400 MM E O POÇO DE VISITA/ CAIXA DE CONCRETO OU ALVENARIA EM REDES DE ESGOTO. AF_06/2015</t>
  </si>
  <si>
    <t>40,39</t>
  </si>
  <si>
    <t>JUNTA ARGAMASSADA ENTRE TUBO DN 450 MM E O POÇO DE VISITA/ CAIXA DE CONCRETO OU ALVENARIA EM REDES DE ESGOTO. AF_06/2015</t>
  </si>
  <si>
    <t>44,34</t>
  </si>
  <si>
    <t>JUNTA ARGAMASSADA ENTRE TUBO DN 600 MM E O POÇO DE VISITA/ CAIXA DE CONCRETO OU ALVENARIA EM REDES DE ESGOTO. AF_06/2015</t>
  </si>
  <si>
    <t>56,17</t>
  </si>
  <si>
    <t>ASSENTAMENTO DE TUBO DE PVC PARA REDE COLETORA DE ESGOTO DE PAREDE MACIÇA, DN 100 MM, JUNTA ELÁSTICA, INSTALADO EM LOCAL COM NÍVEL BAIXO DE INTERFERÊNCIAS (NÃO INCLUI FORNECIMENTO). AF_06/2015</t>
  </si>
  <si>
    <t>1,77</t>
  </si>
  <si>
    <t>ASSENTAMENTO DE TUBO DE PVC PARA REDE COLETORA DE ESGOTO DE PAREDE MACIÇA, DN 150 MM, JUNTA ELÁSTICA, INSTALADO EM LOCAL COM NÍVEL BAIXO DE INTERFERÊNCIAS (NÃO INCLUI FORNECIMENTO). AF_06/2015</t>
  </si>
  <si>
    <t>2,17</t>
  </si>
  <si>
    <t>ASSENTAMENTO DE TUBO DE PVC PARA REDE COLETORA DE ESGOTO DE PAREDE MACIÇA, DN 200 MM, JUNTA ELÁSTICA, INSTALADO EM LOCAL COM NÍVEL BAIXO DE INTERFERÊNCIAS (NÃO INCLUI FORNECIMENTO). AF_06/2015</t>
  </si>
  <si>
    <t>2,57</t>
  </si>
  <si>
    <t>ASSENTAMENTO DE TUBO DE PVC PARA REDE COLETORA DE ESGOTO DE PAREDE MACIÇA, DN 250 MM, JUNTA ELÁSTICA, INSTALADO EM LOCAL COM NÍVEL BAIXO DE INTERFERÊNCIAS (NÃO INCLUI FORNECIMENTO). AF_06/2015</t>
  </si>
  <si>
    <t>2,97</t>
  </si>
  <si>
    <t>ASSENTAMENTO DE TUBO DE PVC PARA REDE COLETORA DE ESGOTO DE PAREDE MACIÇA, DN 300 MM, JUNTA ELÁSTICA, INSTALADO EM LOCAL COM NÍVEL BAIXO DE INTERFERÊNCIAS (NÃO INCLUI FORNECIMENTO). AF_06/2015</t>
  </si>
  <si>
    <t>3,37</t>
  </si>
  <si>
    <t>ASSENTAMENTO DE TUBO DE PVC PARA REDE COLETORA DE ESGOTO DE PAREDE MACIÇA, DN 350 MM, JUNTA ELÁSTICA, INSTALADO EM LOCAL COM NÍVEL BAIXO DE INTERFERÊNCIAS (NÃO INCLUI FORNECIMENTO). AF_06/2015</t>
  </si>
  <si>
    <t>3,77</t>
  </si>
  <si>
    <t>ASSENTAMENTO DE TUBO DE PVC PARA REDE COLETORA DE ESGOTO DE PAREDE MACIÇA, DN 400 MM, JUNTA ELÁSTICA, INSTALADO EM LOCAL COM NÍVEL BAIXO DE INTERFERÊNCIAS (NÃO INCLUI FORNECIMENTO). AF_06/2015</t>
  </si>
  <si>
    <t>9,53</t>
  </si>
  <si>
    <t>ASSENTAMENTO DE TUBO DE PVC CORRUGADO DE DUPLA PAREDE PARA REDE COLETORA DE ESGOTO, DN 150 MM, JUNTA ELÁSTICA, INSTALADO EM LOCAL COM NÍVEL BAIXO DE INTERFERÊNCIAS (NÃO INCLUI FORNECIMENTO). AF_06/2015</t>
  </si>
  <si>
    <t>3,97</t>
  </si>
  <si>
    <t>ASSENTAMENTO DE TUBO DE PVC CORRUGADO DE DUPLA PAREDE PARA REDE COLETORA DE ESGOTO, DN 200 MM, JUNTA ELÁSTICA, INSTALADO EM LOCAL COM NÍVEL BAIXO DE INTERFERÊNCIAS (NÃO INCLUI FORNECIMENTO). AF_06/2015</t>
  </si>
  <si>
    <t>4,37</t>
  </si>
  <si>
    <t>ASSENTAMENTO DE TUBO DE PVC CORRUGADO DE DUPLA PAREDE PARA REDE COLETORA DE ESGOTO, DN 250 MM, JUNTA ELÁSTICA, INSTALADO EM LOCAL COM NÍVEL BAIXO DE INTERFERÊNCIAS (NÃO INCLUI FORNECIMENTO). AF_06/2015</t>
  </si>
  <si>
    <t>4,76</t>
  </si>
  <si>
    <t>ASSENTAMENTO DE TUBO DE PVC CORRUGADO DE DUPLA PAREDE PARA REDE COLETORA DE ESGOTO, DN 300 MM, JUNTA ELÁSTICA, INSTALADO EM LOCAL COM NÍVEL BAIXO DE INTERFERÊNCIAS (NÃO INCLUI FORNECIMENTO). AF_06/2015</t>
  </si>
  <si>
    <t>5,16</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</si>
  <si>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</si>
  <si>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</si>
  <si>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13,62</t>
  </si>
  <si>
    <t>ASSENTAMENTO DE TUBO DE PEAD CORRUGADO DE DUPLA PAREDE PARA REDE COLETORA DE ESGOTO, DN 450 MM, JUNTA ELÁSTICA INTEGRADA, INSTALADO EM LOCAL COM NÍVEL BAIXO DE INTERFERÊNCIAS (NÃO INCLUI FORNECIMENTO). AF_06/2015</t>
  </si>
  <si>
    <t>2,42</t>
  </si>
  <si>
    <t>ASSENTAMENTO DE TUBO DE PEAD CORRUGADO DE DUPLA PAREDE PARA REDE COLETORA DE ESGOTO, DN 600 MM, JUNTA ELÁSTICA INTEGRADA, INSTALADO EM LOCAL COM NÍVEL BAIXO DE INTERFERÊNCIAS (NÃO INCLUI FORNECIMENTO). AF_06/2015</t>
  </si>
  <si>
    <t>10,69</t>
  </si>
  <si>
    <t>ASSENTAMENTO DE TUBO DE PVC PARA REDE COLETORA DE ESGOTO DE PAREDE MACIÇA, DN 100 MM, JUNTA ELÁSTICA, INSTALADO EM LOCAL COM NÍVEL ALTO DE INTERFERÊNCIAS (NÃO INCLUI FORNECIMENTO). AF_06/2015</t>
  </si>
  <si>
    <t>3,19</t>
  </si>
  <si>
    <t>ASSENTAMENTO DE TUBO DE PVC PARA REDE COLETORA DE ESGOTO DE PAREDE MACIÇA, DN 150 MM, JUNTA ELÁSTICA, INSTALADO EM LOCAL COM NÍVEL ALTO DE INTERFERÊNCIAS (NÃO INCLUI FORNECIMENTO). AF_06/2015</t>
  </si>
  <si>
    <t>3,59</t>
  </si>
  <si>
    <t>ASSENTAMENTO DE TUBO DE PVC PARA REDE COLETORA DE ESGOTO DE PAREDE MACIÇA, DN 200 MM, JUNTA ELÁSTICA, INSTALADO EM LOCAL COM NÍVEL ALTO DE INTERFERÊNCIAS (NÃO INCLUI FORNECIMENTO). AF_06/2015</t>
  </si>
  <si>
    <t>3,98</t>
  </si>
  <si>
    <t>ASSENTAMENTO DE TUBO DE PVC PARA REDE COLETORA DE ESGOTO DE PAREDE MACIÇA, DN 250 MM, JUNTA ELÁSTICA, INSTALADO EM LOCAL COM NÍVEL ALTO DE INTERFERÊNCIAS (NÃO INCLUI FORNECIMENTO). AF_06/2015</t>
  </si>
  <si>
    <t>4,38</t>
  </si>
  <si>
    <t>ASSENTAMENTO DE TUBO DE PVC PARA REDE COLETORA DE ESGOTO DE PAREDE MACIÇA, DN 300 MM, JUNTA ELÁSTICA, INSTALADO EM LOCAL COM NÍVEL ALTO DE INTERFERÊNCIAS (NÃO INCLUI FORNECIMENTO). AF_06/2015</t>
  </si>
  <si>
    <t>4,78</t>
  </si>
  <si>
    <t>ASSENTAMENTO DE TUBO DE PVC PARA REDE COLETORA DE ESGOTO DE PAREDE MACIÇA, DN 350 MM, JUNTA ELÁSTICA, INSTALADO EM LOCAL COM NÍVEL ALTO DE INTERFERÊNCIAS (NÃO INCLUI FORNECIMENTO). AF_06/2015</t>
  </si>
  <si>
    <t>5,18</t>
  </si>
  <si>
    <t>ASSENTAMENTO DE TUBO DE PVC PARA REDE COLETORA DE ESGOTO DE PAREDE MACIÇA, DN 400 MM, JUNTA ELÁSTICA, INSTALADO EM LOCAL COM NÍVEL ALTO DE INTERFERÊNCIAS (NÃO INCLUI FORNECIMENTO). AF_06/2015</t>
  </si>
  <si>
    <t>12,75</t>
  </si>
  <si>
    <t>ASSENTAMENTO DE TUBO DE PVC CORRUGADO DE DUPLA PAREDE PARA REDE COLETORA DE ESGOTO, DN 150 MM, JUNTA ELÁSTICA, INSTALADO EM LOCAL COM NÍVEL ALTO DE INTERFERÊNCIAS (NÃO INCLUI FORNECIMENTO). AF_06/2015</t>
  </si>
  <si>
    <t>5,38</t>
  </si>
  <si>
    <t>ASSENTAMENTO DE TUBO DE PVC CORRUGADO DE DUPLA PAREDE PARA REDE COLETORA DE ESGOTO, DN 200 MM, JUNTA ELÁSTICA, INSTALADO EM LOCAL COM NÍVEL ALTO DE INTERFERÊNCIAS (NÃO INCLUI FORNECIMENTO). AF_06/2015</t>
  </si>
  <si>
    <t>5,78</t>
  </si>
  <si>
    <t>ASSENTAMENTO DE TUBO DE PVC CORRUGADO DE DUPLA PAREDE PARA REDE COLETORA DE ESGOTO, DN 250 MM, JUNTA ELÁSTICA, INSTALADO EM LOCAL COM NÍVEL ALTO DE INTERFERÊNCIAS (NÃO INCLUI FORNECIMENTO). AF_06/2015</t>
  </si>
  <si>
    <t>6,18</t>
  </si>
  <si>
    <t>ASSENTAMENTO DE TUBO DE PVC CORRUGADO DE DUPLA PAREDE PARA REDE COLETORA DE ESGOTO, DN 300 MM, JUNTA ELÁSTICA, INSTALADO EM LOCAL COM NÍVEL ALTO DE INTERFERÊNCIAS (NÃO INCLUI FORNECIMENTO). AF_06/2015</t>
  </si>
  <si>
    <t>6,57</t>
  </si>
  <si>
    <t>ASSENTAMENTO DE TUBO DE PVC CORRUGADO DE DUPLA PAREDE PARA REDE COLETORA DE ESGOTO, DN 350 MM, JUNTA ELÁSTICA, INSTALADO EM LOCAL COM NÍVEL ALTO DE INTERFERÊNCIAS (NÃO INCLUI FORNECIMENTO). AF_06/2015</t>
  </si>
  <si>
    <t>6,96</t>
  </si>
  <si>
    <t>ASSENTAMENTO DE TUBO DE PVC CORRUGADO DE DUPLA PAREDE PARA REDE COLETORA DE ESGOTO, DN 400 MM, EM JUNTA ELÁSTICA, INSTALADO EM LOCAL COM NÍVEL ALTO DE INTERFERÊNCIAS (NÃO INCLUI FORNECIMENTO). AF_06/2015</t>
  </si>
  <si>
    <t>16,85</t>
  </si>
  <si>
    <t>ASSENTAMENTO DE TUBO DE PEAD CORRUGADO DE DUPLA PAREDE PARA REDE COLETORA DE ESGOTO, DN 450 MM, JUNTA ELÁSTICA INTEGRADA, INSTALADO EM LOCAL COM NÍVEL ALTO DE INTERFERÊNCIAS (NÃO INCLUI FORNECIMENTO). AF_06/2015</t>
  </si>
  <si>
    <t>2,95</t>
  </si>
  <si>
    <t>ASSENTAMENTO DE TUBO DE PEAD CORRUGADO DE DUPLA PAREDE PARA REDE COLETORA DE ESGOTO, DN 600 MM, JUNTA ELÁSTICA INTEGRADA, INSTALADO EM LOCAL COM NÍVEL ALTO DE INTERFERÊNCIAS (NÃO INCLUI FORNECIMENTO). AF_06/2015</t>
  </si>
  <si>
    <t>12,74</t>
  </si>
  <si>
    <t>TUBO DE PEAD CORRUGADO DE DUPLA PAREDE PARA REDE COLETORA DE ESGOTO, DN 250 MM, JUNTA ELÁSTICA INTEGRADA, INSTALADO EM LOCAL COM NÍVEL BAIXO DE INTERFERÊNCIAS - FORNECIMENTO E ASSENTAMENTO. AF_06/2016</t>
  </si>
  <si>
    <t>70,92</t>
  </si>
  <si>
    <t>ASSENTAMENTO DE TUBO DE PEAD CORRUGADO DE DUPLA PAREDE PARA REDE COLETORA DE ESGOTO, DN 250 MM, JUNTA ELÁSTICA INTEGRADA, INSTALADO EM LOCAL COM NÍVEL BAIXO DE INTERFERÊNCIAS (NÃO INCLUI FORNECIMENTO). AF_06/2016</t>
  </si>
  <si>
    <t>0,59</t>
  </si>
  <si>
    <t>TUBO DE PEAD CORRUGADO DE DUPLA PAREDE PARA REDE COLETORA DE ESGOTO, DN 300 MM, JUNTA ELÁSTICA INTEGRADA, INSTALADO EM LOCAL COM NÍVEL BAIXO DE INTERFERÊNCIAS - FORNECIMENTO E ASSENTAMENTO. AF_06/2016</t>
  </si>
  <si>
    <t>104,86</t>
  </si>
  <si>
    <t>ASSENTAMENTO DE TUBO DE PEAD CORRUGADO DE DUPLA PAREDE PARA REDE COLETORA DE ESGOTO, DN 300 MM, JUNTA ELÁSTICA INTEGRADA, INSTALADO EM LOCAL COM NÍVEL BAIXO DE INTERFERÊNCIAS (NÃO INCLUI FORNECIMENTO). AF_06/2016</t>
  </si>
  <si>
    <t>1,03</t>
  </si>
  <si>
    <t>TUBO DE PEAD CORRUGADO DE DUPLA PAREDE PARA REDE COLETORA DE ESGOTO, DN 750 MM, JUNTA ELÁSTICA INTEGRADA, INSTALADO EM LOCAL COM NÍVEL BAIXO DE INTERFERÊNCIAS - FORNECIMENTO E ASSENTAMENTO. AF_06/2016</t>
  </si>
  <si>
    <t>613,16</t>
  </si>
  <si>
    <t>ASSENTAMENTO DE TUBO DE PEAD CORRUGADO DE DUPLA PAREDE PARA REDE COLETORA DE ESGOTO, DN 750 MM, JUNTA ELÁSTICA INTEGRADA, INSTALADO EM LOCAL COM NÍVEL BAIXO DE INTERFERÊNCIAS (NÃO INCLUI FORNECIMENTO). AF_06/2016</t>
  </si>
  <si>
    <t>16,20</t>
  </si>
  <si>
    <t>ASSENTAMENTO DE TUBO DE PEAD CORRUGADO DE DUPLA PAREDE PARA REDE COLETORA DE ESGOTO, DN 900 MM, JUNTA ELÁSTICA INTEGRADA, INSTALADO EM LOCAL COM NÍVEL BAIXO DE INTERFERÊNCIAS (NÃO INCLUI FORNECIMENTO). AF_06/2016</t>
  </si>
  <si>
    <t>19,01</t>
  </si>
  <si>
    <t>TUBO DE PEAD CORRUGADO DE DUPLA PAREDE PARA REDE COLETORA DE ESGOTO, DN 1000 MM, JUNTA ELÁSTICA INTEGRADA, INSTALADO EM LOCAL COM NÍVEL BAIXO DE INTERFERÊNCIAS - FORNECIMENTO E ASSENTAMENTO. AF_06/2016</t>
  </si>
  <si>
    <t>928,81</t>
  </si>
  <si>
    <t>ASSENTAMENTO DE TUBO DE PEAD CORRUGADO DE DUPLA PAREDE PARA REDE COLETORA DE ESGOTO, DN 1000 MM, JUNTA ELÁSTICA INTEGRADA, INSTALADO EM LOCAL COM NÍVEL BAIXO DE INTERFERÊNCIAS (NÃO INCLUI FORNECIMENTO). AF_06/2016</t>
  </si>
  <si>
    <t>23,28</t>
  </si>
  <si>
    <t>TUBO DE PEAD CORRUGADO DE DUPLA PAREDE PARA REDE COLETORA DE ESGOTO, DN 1200 MM, JUNTA ELÁSTICA INTEGRADA, INSTALADO EM LOCAL COM NÍVEL BAIXO DE INTERFERÊNCIAS - FORNECIMENTO E ASSENTAMENTO. AF_06/2016</t>
  </si>
  <si>
    <t>1.322,76</t>
  </si>
  <si>
    <t>ASSENTAMENTO DE TUBO DE PEAD CORRUGADO DE DUPLA PAREDE PARA REDE COLETORA DE ESGOTO, DN 1200 MM, JUNTA ELÁSTICA INTEGRADA, INSTALADO EM LOCAL COM NÍVEL BAIXO DE INTERFERÊNCIAS (NÃO INCLUI FORNECIMENTO). AF_06/2016</t>
  </si>
  <si>
    <t>27,62</t>
  </si>
  <si>
    <t>ASSENTAMENTO DE TUBO DE PEAD CORRUGADO DE DUPLA PAREDE PARA REDE COLETORA DE ESGOTO, DN 1500 MM, JUNTA ELÁSTICA INTEGRADA, INSTALADO EM LOCAL COM NÍVEL BAIXO DE INTERFERÊNCIAS (NÃO INCLUI FORNECIMENTO). AF_06/2016</t>
  </si>
  <si>
    <t>36,42</t>
  </si>
  <si>
    <t>TUBO DE PEAD CORRUGADO DE DUPLA PAREDE PARA REDE COLETORA DE ESGOTO, DN 250 MM, JUNTA ELÁSTICA INTEGRADA, INSTALADO EM LOCAL COM NÍVEL ALTO DE INTERFERÊNCIAS - FORNECIMENTO E ASSENTAMENTO. AF_06/2016</t>
  </si>
  <si>
    <t>71,09</t>
  </si>
  <si>
    <t>ASSENTAMENTO DE TUBO DE PEAD CORRUGADO DE DUPLA PAREDE PARA REDE COLETORA DE ESGOTO, DN 250 MM, JUNTA ELÁSTICA INTEGRADA, INSTALADO EM LOCAL COM NÍVEL ALTO DE INTERFERÊNCIAS (NÃO INCLUI FORNECIMENTO). AF_06/2016</t>
  </si>
  <si>
    <t>0,76</t>
  </si>
  <si>
    <t>TUBO DE PEAD CORRUGADO DE DUPLA PAREDE PARA REDE COLETORA DE ESGOTO, DN 300 MM, JUNTA ELÁSTICA INTEGRADA, INSTALADO EM LOCAL COM NÍVEL ALTO DE INTERFERÊNCIAS - FORNECIMENTO E ASSENTAMENTO. AF_06/2016</t>
  </si>
  <si>
    <t>105,14</t>
  </si>
  <si>
    <t>ASSENTAMENTO DE TUBO DE PEAD CORRUGADO DE DUPLA PAREDE PARA REDE COLETORA DE ESGOTO, DN 300 MM, JUNTA ELÁSTICA INTEGRADA, INSTALADO EM LOCAL COM NÍVEL ALTO DE INTERFERÊNCIAS (NÃO INCLUI FORNECIMENTO). AF_06/2016</t>
  </si>
  <si>
    <t>1,31</t>
  </si>
  <si>
    <t>TUBO DE PEAD CORRUGADO DE DUPLA PAREDE PARA REDE COLETORA DE ESGOTO, DN 750 MM, JUNTA ELÁSTICA INTEGRADA, INSTALADO EM LOCAL COM NÍVEL ALTO DE INTERFERÊNCIAS - FORNECIMENTO E ASSENTAMENTO. AF_06/2016</t>
  </si>
  <si>
    <t>615,77</t>
  </si>
  <si>
    <t>ASSENTAMENTO DE TUBO DE PEAD CORRUGADO DE DUPLA PAREDE PARA REDE COLETORA DE ESGOTO, DN 750 MM, JUNTA ELÁSTICA INTEGRADA, INSTALADO EM LOCAL COM NÍVEL ALTO DE INTERFERÊNCIAS (NÃO INCLUI FORNECIMENTO). AF_06/2016</t>
  </si>
  <si>
    <t>18,81</t>
  </si>
  <si>
    <t>ASSENTAMENTO DE TUBO DE PEAD CORRUGADO DE DUPLA PAREDE PARA REDE COLETORA DE ESGOTO, DN 900 MM, JUNTA ELÁSTICA INTEGRADA, INSTALADO EM LOCAL COM NÍVEL ALTO DE INTERFERÊNCIAS (NÃO INCLUI FORNECIMENTO). AF_06/2016</t>
  </si>
  <si>
    <t>21,86</t>
  </si>
  <si>
    <t>TUBO DE PEAD CORRUGADO DE DUPLA PAREDE PARA REDE COLETORA DE ESGOTO, DN 1000 MM, JUNTA ELÁSTICA INTEGRADA, INSTALADO EM LOCAL COM NÍVEL ALTO DE INTERFERÊNCIAS - FORNECIMENTO E ASSENTAMENTO. AF_06/2016</t>
  </si>
  <si>
    <t>931,94</t>
  </si>
  <si>
    <t>ASSENTAMENTO DE TUBO DE PEAD CORRUGADO DE DUPLA PAREDE PARA REDE COLETORA DE ESGOTO, DN 1000 MM, JUNTA ELÁSTICA INTEGRADA, INSTALADO EM LOCAL COM NÍVEL ALTO DE INTERFERÊNCIAS (NÃO INCLUI FORNECIMENTO). AF_06/2016</t>
  </si>
  <si>
    <t>26,41</t>
  </si>
  <si>
    <t>TUBO DE PEAD CORRUGADO DE DUPLA PAREDE PARA REDE COLETORA DE ESGOTO, DN 1200 MM, JUNTA ELÁSTICA INTEGRADA, INSTALADO EM LOCAL COM NÍVEL ALTO DE INTERFERÊNCIAS - FORNECIMENTO E ASSENTAMENTO. AF_06/2016</t>
  </si>
  <si>
    <t>1.326,09</t>
  </si>
  <si>
    <t>ASSENTAMENTO DE TUBO DE PEAD CORRUGADO DE DUPLA PAREDE PARA REDE COLETORA DE ESGOTO, DN 1200 MM, JUNTA ELÁSTICA INTEGRADA, INSTALADO EM LOCAL COM NÍVEL ALTO DE INTERFERÊNCIAS (NÃO INCLUI FORNECIMENTO). AF_06/2016</t>
  </si>
  <si>
    <t>30,95</t>
  </si>
  <si>
    <t>ASSENTAMENTO DE TUBO DE PEAD CORRUGADO DE DUPLA PAREDE PARA REDE COLETORA DE ESGOTO, DN 1500 MM, JUNTA ELÁSTICA INTEGRADA, INSTALADO EM LOCAL COM NÍVEL ALTO DE INTERFERÊNCIAS (NÃO INCLUI FORNECIMENTO). AF_06/2016</t>
  </si>
  <si>
    <t>40,08</t>
  </si>
  <si>
    <t>ASSENTAMENTO DE TUBO DE PVC PBA PARA REDE DE ÁGUA, DN 50 MM, JUNTA ELÁSTICA INTEGRADA, INSTALADO EM LOCAL COM NÍVEL ALTO DE INTERFERÊNCIAS (NÃO INCLUI FORNECIMENTO). AF_11/2017</t>
  </si>
  <si>
    <t>1,33</t>
  </si>
  <si>
    <t>ASSENTAMENTO DE TUBO DE PVC PBA PARA REDE DE ÁGUA, DN 75 MM, JUNTA ELÁSTICA INTEGRADA, INSTALADO EM LOCAL COM NÍVEL ALTO DE INTERFERÊNCIAS (NÃO INCLUI FORNECIMENTO). AF_11/2017</t>
  </si>
  <si>
    <t>1,86</t>
  </si>
  <si>
    <t>ASSENTAMENTO DE TUBO DE PVC PBA PARA REDE DE ÁGUA, DN 100 MM, JUNTA ELÁSTICA INTEGRADA, INSTALADO EM LOCAL COM NÍVEL ALTO DE INTERFERÊNCIAS (NÃO INCLUI FORNECIMENTO). AF_11/2017</t>
  </si>
  <si>
    <t>2,36</t>
  </si>
  <si>
    <t>ASSENTAMENTO DE TUBO DE PVC PBA PARA REDE DE ÁGUA, DN 50 MM, JUNTA ELÁSTICA INTEGRADA, INSTALADO EM LOCAL COM NÍVEL BAIXO DE INTERFERÊNCIAS (NÃO INCLUI FORNECIMENTO). AF_11/2017</t>
  </si>
  <si>
    <t>0,58</t>
  </si>
  <si>
    <t>ASSENTAMENTO DE TUBO DE PVC PBA PARA REDE DE ÁGUA, DN 75 MM, JUNTA ELÁSTICA INTEGRADA, INSTALADO EM LOCAL COM NÍVEL BAIXO DE INTERFERÊNCIAS (NÃO INCLUI FORNECIMENTO). AF_11/2017</t>
  </si>
  <si>
    <t>0,84</t>
  </si>
  <si>
    <t>ASSENTAMENTO DE TUBO DE PVC PBA PARA REDE DE ÁGUA, DN 100 MM, JUNTA ELÁSTICA INTEGRADA, INSTALADO EM LOCAL COM NÍVEL BAIXO DE INTERFERÊNCIAS (NÃO INCLUI FORNECIMENTO). AF_11/2017</t>
  </si>
  <si>
    <t>1,07</t>
  </si>
  <si>
    <t>TUBO DE CONCRETO PARA REDES COLETORAS DE ESGOTO SANITÁRIO, DIÂMETRO DE 300 MM, JUNTA ELÁSTICA, INSTALADO EM LOCAL COM BAIXO NÍVEL DE INTERFERÊNCIAS - FORNECIMENTO E ASSENTAMENTO. AF_12/2015</t>
  </si>
  <si>
    <t>93,30</t>
  </si>
  <si>
    <t>ASSENTAMENTO DE TUBO DE CONCRETO PARA REDES COLETORAS DE ESGOTO SANITÁRIO, DIÂMETRO DE 300 MM, JUNTA ELÁSTICA, INSTALADO EM LOCAL COM BAIXO NÍVEL DE INTERFERÊNCIAS (NÃO INCLUI FORNECIMENTO). AF_12/2015</t>
  </si>
  <si>
    <t>5,72</t>
  </si>
  <si>
    <t>TUBO DE CONCRETO PARA REDES COLETORAS DE ESGOTO SANITÁRIO, DIÂMETRO DE 400 MM, JUNTA ELÁSTICA, INSTALADO EM LOCAL COM BAIXO NÍVEL DE INTERFERÊNCIAS - FORNECIMENTO E ASSENTAMENTO. AF_12/2015</t>
  </si>
  <si>
    <t>122,60</t>
  </si>
  <si>
    <t>ASSENTAMENTO DE TUBO DE CONCRETO PARA REDES COLETORAS DE ESGOTO SANITÁRIO, DIÂMETRO DE 400 MM, JUNTA ELÁSTICA, INSTALADO EM LOCAL COM BAIXO NÍVEL DE INTERFERÊNCIAS (NÃO INCLUI FORNECIMENTO). AF_12/2015</t>
  </si>
  <si>
    <t>7,32</t>
  </si>
  <si>
    <t>TUBO DE CONCRETO PARA REDES COLETORAS DE ESGOTO SANITÁRIO, DIÂMETRO DE 500 MM, JUNTA ELÁSTICA, INSTALADO EM LOCAL COM BAIXO NÍVEL DE INTERFERÊNCIAS - FORNECIMENTO E ASSENTAMENTO. AF_12/2015</t>
  </si>
  <si>
    <t>154,44</t>
  </si>
  <si>
    <t>ASSENTAMENTO DE TUBO DE CONCRETO PARA REDES COLETORAS DE ESGOTO SANITÁRIO, DIÂMETRO DE 500 MM, JUNTA ELÁSTICA, INSTALADO EM LOCAL COM BAIXO NÍVEL DE INTERFERÊNCIAS (NÃO INCLUI FORNECIMENTO). AF_12/2015</t>
  </si>
  <si>
    <t>8,78</t>
  </si>
  <si>
    <t>TUBO DE CONCRETO PARA REDES COLETORAS DE ESGOTO SANITÁRIO, DIÂMETRO DE 600 MM, JUNTA ELÁSTICA, INSTALADO EM LOCAL COM BAIXO NÍVEL DE INTERFERÊNCIAS - FORNECIMENTO E ASSENTAMENTO. AF_12/2015</t>
  </si>
  <si>
    <t>202,29</t>
  </si>
  <si>
    <t>ASSENTAMENTO DE TUBO DE CONCRETO PARA REDES COLETORAS DE ESGOTO SANITÁRIO, DIÂMETRO DE 600 MM, JUNTA ELÁSTICA, INSTALADO EM LOCAL COM BAIXO NÍVEL DE INTERFERÊNCIAS (NÃO INCLUI FORNECIMENTO). AF_12/2015</t>
  </si>
  <si>
    <t>10,39</t>
  </si>
  <si>
    <t>TUBO DE CONCRETO PARA REDES COLETORAS DE ESGOTO SANITÁRIO, DIÂMETRO DE 700 MM, JUNTA ELÁSTICA, INSTALADO EM LOCAL COM BAIXO NÍVEL DE INTERFERÊNCIAS - FORNECIMENTO E ASSENTAMENTO. AF_12/2015</t>
  </si>
  <si>
    <t>228,96</t>
  </si>
  <si>
    <t>ASSENTAMENTO DE TUBO DE CONCRETO PARA REDES COLETORAS DE ESGOTO SANITÁRIO, DIÂMETRO DE 700 MM, JUNTA ELÁSTICA, INSTALADO EM LOCAL COM BAIXO NÍVEL DE INTERFERÊNCIAS (NÃO INCLUI FORNECIMENTO). AF_12/2015</t>
  </si>
  <si>
    <t>11,87</t>
  </si>
  <si>
    <t>ASSENTAMENTO DE TUBO DE CONCRETO PARA REDES COLETORAS DE ESGOTO SANITÁRIO, DIÂMETRO DE 800 MM, JUNTA ELÁSTICA, INSTALADO EM LOCAL COM BAIXO NÍVEL DE INTERFERÊNCIAS (NÃO INCLUI FORNECIMENTO). AF_12/2015</t>
  </si>
  <si>
    <t>13,50</t>
  </si>
  <si>
    <t>ASSENTAMENTO DE TUBO DE CONCRETO PARA REDES COLETORAS DE ESGOTO SANITÁRIO, DIÂMETRO DE 900 MM, JUNTA ELÁSTICA, INSTALADO EM LOCAL COM BAIXO NÍVEL DE INTERFERÊNCIAS (NÃO INCLUI FORNECIMENTO). AF_12/2015</t>
  </si>
  <si>
    <t>14,96</t>
  </si>
  <si>
    <t>TUBO DE CONCRETO PARA REDES COLETORAS DE ESGOTO SANITÁRIO, DIÂMETRO DE 1000 MM, JUNTA ELÁSTICA, INSTALADO EM LOCAL COM BAIXO NÍVEL DE INTERFERÊNCIAS - FORNECIMENTO E ASSENTAMENTO. AF_12/2015</t>
  </si>
  <si>
    <t>398,00</t>
  </si>
  <si>
    <t>ASSENTAMENTO DE TUBO DE CONCRETO PARA REDES COLETORAS DE ESGOTO SANITÁRIO, DIÂMETRO DE 1000 MM, JUNTA ELÁSTICA, INSTALADO EM LOCAL COM BAIXO NÍVEL DE INTERFERÊNCIAS (NÃO INCLUI FORNECIMENTO). AF_12/2015</t>
  </si>
  <si>
    <t>16,60</t>
  </si>
  <si>
    <t>TUBO DE CONCRETO PARA REDES COLETORAS DE ESGOTO SANITÁRIO, DIÂMETRO DE 300 MM, JUNTA ELÁSTICA, INSTALADO EM LOCAL COM ALTO NÍVEL DE INTERFERÊNCIAS - FORNECIMENTO E ASSENTAMENTO. AF_12/2015</t>
  </si>
  <si>
    <t>98,35</t>
  </si>
  <si>
    <t>ASSENTAMENTO DE TUBO DE CONCRETO PARA REDES COLETORAS DE ESGOTO SANITÁRIO, DIÂMETRO DE 300 MM, JUNTA ELÁSTICA, INSTALADO EM LOCAL COM ALTO NÍVEL DE INTERFERÊNCIAS (NÃO INCLUI FORNECIMENTO). AF_12/2015</t>
  </si>
  <si>
    <t>10,84</t>
  </si>
  <si>
    <t>TUBO DE CONCRETO PARA REDES COLETORAS DE ESGOTO SANITÁRIO, DIÂMETRO DE 400 MM, JUNTA ELÁSTICA, INSTALADO EM LOCAL COM ALTO NÍVEL DE INTERFERÊNCIAS - FORNECIMENTO E ASSENTAMENTO. AF_12/2015</t>
  </si>
  <si>
    <t>128,87</t>
  </si>
  <si>
    <t>ASSENTAMENTO DE TUBO DE CONCRETO PARA REDES COLETORAS DE ESGOTO SANITÁRIO, DIÂMETRO DE 400 MM, JUNTA ELÁSTICA, INSTALADO EM LOCAL COM ALTO NÍVEL DE INTERFERÊNCIAS (NÃO INCLUI FORNECIMENTO). AF_12/2015</t>
  </si>
  <si>
    <t>13,68</t>
  </si>
  <si>
    <t>TUBO DE CONCRETO PARA REDES COLETORAS DE ESGOTO SANITÁRIO, DIÂMETRO DE 500 MM, JUNTA ELÁSTICA, INSTALADO EM LOCAL COM ALTO NÍVEL DE INTERFERÊNCIAS - FORNECIMENTO E ASSENTAMENTO. AF_12/2015</t>
  </si>
  <si>
    <t>162,21</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</si>
  <si>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</si>
  <si>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</si>
  <si>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211,42</t>
  </si>
  <si>
    <t>ASSENTAMENTO DE TUBO DE CONCRETO PARA REDES COLETORAS DE ESGOTO SANITÁRIO, DIÂMETRO DE 600 MM, JUNTA ELÁSTICA, INSTALADO EM LOCAL COM ALTO NÍVEL DE INTERFERÊNCIAS (NÃO INCLUI FORNECIMENTO). AF_12/2015</t>
  </si>
  <si>
    <t>19,65</t>
  </si>
  <si>
    <t>TUBO DE CONCRETO PARA REDES COLETORAS DE ESGOTO SANITÁRIO, DIÂMETRO DE 700 MM, JUNTA ELÁSTICA, INSTALADO EM LOCAL COM ALTO NÍVEL DE INTERFERÊNCIAS - FORNECIMENTO E ASSENTAMENTO. AF_12/2015</t>
  </si>
  <si>
    <t>239,41</t>
  </si>
  <si>
    <t>ASSENTAMENTO DE TUBO DE CONCRETO PARA REDES COLETORAS DE ESGOTO SANITÁRIO, DIÂMETRO DE 700 MM, JUNTA ELÁSTICA, INSTALADO EM LOCAL COM ALTO NÍVEL DE INTERFERÊNCIAS (NÃO INCLUI FORNECIMENTO). AF_12/2015</t>
  </si>
  <si>
    <t>22,47</t>
  </si>
  <si>
    <t>ASSENTAMENTO DE TUBO DE CONCRETO PARA REDES COLETORAS DE ESGOTO SANITÁRIO, DIÂMETRO DE 800 MM, JUNTA ELÁSTICA, INSTALADO EM LOCAL COM ALTO NÍVEL DE INTERFERÊNCIAS (NÃO INCLUI FORNECIMENTO). AF_12/2015</t>
  </si>
  <si>
    <t>25,53</t>
  </si>
  <si>
    <t>ASSENTAMENTO DE TUBO DE CONCRETO PARA REDES COLETORAS DE ESGOTO SANITÁRIO, DIÂMETRO DE 900 MM, JUNTA ELÁSTICA, INSTALADO EM LOCAL COM ALTO NÍVEL DE INTERFERÊNCIAS (NÃO INCLUI FORNECIMENTO). AF_12/2015</t>
  </si>
  <si>
    <t>28,49</t>
  </si>
  <si>
    <t>TUBO DE CONCRETO PARA REDES COLETORAS DE ESGOTO SANITÁRIO, DIÂMETRO DE 1000 MM, JUNTA ELÁSTICA, INSTALADO EM LOCAL COM ALTO NÍVEL DE INTERFERÊNCIAS - FORNECIMENTO E ASSENTAMENTO. AF_12/2015</t>
  </si>
  <si>
    <t>412,67</t>
  </si>
  <si>
    <t>ASSENTAMENTO DE TUBO DE CONCRETO PARA REDES COLETORAS DE ESGOTO SANITÁRIO, DIÂMETRO DE 1000 MM, JUNTA ELÁSTICA, INSTALADO EM LOCAL COM ALTO NÍVEL DE INTERFERÊNCIAS (NÃO INCLUI FORNECIMENTO). AF_12/2015</t>
  </si>
  <si>
    <t>31,47</t>
  </si>
  <si>
    <t>TUBO DE CONCRETO PARA REDES COLETORAS DE ÁGUAS PLUVIAIS, DIÂMETRO DE 400 MM, JUNTA RÍGIDA, INSTALADO EM LOCAL COM BAIXO NÍVEL DE INTERFERÊNCIAS - FORNECIMENTO E ASSENTAMENTO. AF_12/2015</t>
  </si>
  <si>
    <t>81,48</t>
  </si>
  <si>
    <t>TUBO DE CONCRETO PARA REDES COLETORAS DE ÁGUAS PLUVIAIS, DIÂMETRO DE 500 MM, JUNTA RÍGIDA, INSTALADO EM LOCAL COM BAIXO NÍVEL DE INTERFERÊNCIAS - FORNECIMENTO E ASSENTAMENTO. AF_12/2015</t>
  </si>
  <si>
    <t>104,16</t>
  </si>
  <si>
    <t>TUBO DE CONCRETO PARA REDES COLETORAS DE ÁGUAS PLUVIAIS, DIÂMETRO DE 600 MM, JUNTA RÍGIDA, INSTALADO EM LOCAL COM BAIXO NÍVEL DE INTERFERÊNCIAS - FORNECIMENTO E ASSENTAMENTO. AF_12/2015</t>
  </si>
  <si>
    <t>132,54</t>
  </si>
  <si>
    <t>TUBO DE CONCRETO PARA REDES COLETORAS DE ÁGUAS PLUVIAIS, DIÂMETRO DE 700 MM, JUNTA RÍGIDA, INSTALADO EM LOCAL COM BAIXO NÍVEL DE INTERFERÊNCIAS - FORNECIMENTO E ASSENTAMENTO. AF_12/2015</t>
  </si>
  <si>
    <t>174,22</t>
  </si>
  <si>
    <t>TUBO DE CONCRETO PARA REDES COLETORAS DE ÁGUAS PLUVIAIS, DIÂMETRO DE 800 MM, JUNTA RÍGIDA, INSTALADO EM LOCAL COM BAIXO NÍVEL DE INTERFERÊNCIAS - FORNECIMENTO E ASSENTAMENTO. AF_12/2015</t>
  </si>
  <si>
    <t>199,09</t>
  </si>
  <si>
    <t>TUBO DE CONCRETO PARA REDES COLETORAS DE ÁGUAS PLUVIAIS, DIÂMETRO DE 900 MM, JUNTA RÍGIDA, INSTALADO EM LOCAL COM BAIXO NÍVEL DE INTERFERÊNCIAS - FORNECIMENTO E ASSENTAMENTO. AF_12/2015</t>
  </si>
  <si>
    <t>240,01</t>
  </si>
  <si>
    <t>TUBO DE CONCRETO PARA REDES COLETORAS DE ÁGUAS PLUVIAIS, DIÂMETRO DE 1000 MM, JUNTA RÍGIDA, INSTALADO EM LOCAL COM BAIXO NÍVEL DE INTERFERÊNCIAS - FORNECIMENTO E ASSENTAMENTO. AF_12/2015</t>
  </si>
  <si>
    <t>269,42</t>
  </si>
  <si>
    <t>TUBO DE CONCRETO PARA REDES COLETORAS DE ÁGUAS PLUVIAIS, DIÂMETRO DE 400 MM, JUNTA RÍGIDA, INSTALADO EM LOCAL COM ALTO NÍVEL DE INTERFERÊNCIAS - FORNECIMENTO E ASSENTAMENTO. AF_12/2015</t>
  </si>
  <si>
    <t>87,85</t>
  </si>
  <si>
    <t>TUBO DE CONCRETO PARA REDES COLETORAS DE ÁGUAS PLUVIAIS, DIÂMETRO DE 500 MM, JUNTA RÍGIDA, INSTALADO EM LOCAL COM ALTO NÍVEL DE INTERFERÊNCIAS - FORNECIMENTO E ASSENTAMENTO. AF_12/2015</t>
  </si>
  <si>
    <t>112,06</t>
  </si>
  <si>
    <t>TUBO DE CONCRETO PARA REDES COLETORAS DE ÁGUAS PLUVIAIS, DIÂMETRO DE 600 MM, JUNTA RÍGIDA, INSTALADO EM LOCAL COM ALTO NÍVEL DE INTERFERÊNCIAS - FORNECIMENTO E ASSENTAMENTO. AF_12/2015</t>
  </si>
  <si>
    <t>141,78</t>
  </si>
  <si>
    <t>TUBO DE CONCRETO PARA REDES COLETORAS DE ÁGUAS PLUVIAIS, DIÂMETRO DE 700 MM, JUNTA RÍGIDA, INSTALADO EM LOCAL COM ALTO NÍVEL DE INTERFERÊNCIAS - FORNECIMENTO E ASSENTAMENTO. AF_12/2015</t>
  </si>
  <si>
    <t>184,97</t>
  </si>
  <si>
    <t>TUBO DE CONCRETO PARA REDES COLETORAS DE ÁGUAS PLUVIAIS, DIÂMETRO DE 800 MM, JUNTA RÍGIDA, INSTALADO EM LOCAL COM ALTO NÍVEL DE INTERFERÊNCIAS - FORNECIMENTO E ASSENTAMENTO. AF_12/2015</t>
  </si>
  <si>
    <t>211,10</t>
  </si>
  <si>
    <t>TUBO DE CONCRETO PARA REDES COLETORAS DE ÁGUAS PLUVIAIS, DIÂMETRO DE 900 MM, JUNTA RÍGIDA, INSTALADO EM LOCAL COM ALTO NÍVEL DE INTERFERÊNCIAS - FORNECIMENTO E ASSENTAMENTO. AF_12/2015</t>
  </si>
  <si>
    <t>253,35</t>
  </si>
  <si>
    <t>TUBO DE CONCRETO PARA REDES COLETORAS DE ÁGUAS PLUVIAIS, DIÂMETRO DE 1000 MM, JUNTA RÍGIDA, INSTALADO EM LOCAL COM ALTO NÍVEL DE INTERFERÊNCIAS - FORNECIMENTO E ASSENTAMENTO. AF_12/2015</t>
  </si>
  <si>
    <t>284,35</t>
  </si>
  <si>
    <t>ASSENTAMENTO DE TUBO DE CONCRETO PARA REDES COLETORAS DE ÁGUAS PLUVIAIS, DIÂMETRO DE 300 MM, JUNTA RÍGIDA, INSTALADO EM LOCAL COM BAIXO NÍVEL DE INTERFERÊNCIAS (NÃO INCLUI FORNECIMENTO). AF_12/2015</t>
  </si>
  <si>
    <t>25,83</t>
  </si>
  <si>
    <t>ASSENTAMENTO DE TUBO DE CONCRETO PARA REDES COLETORAS DE ÁGUAS PLUVIAIS, DIÂMETRO DE 400 MM, JUNTA RÍGIDA, INSTALADO EM LOCAL COM BAIXO NÍVEL DE INTERFERÊNCIAS (NÃO INCLUI FORNECIMENTO). AF_12/2015</t>
  </si>
  <si>
    <t>33,14</t>
  </si>
  <si>
    <t>ASSENTAMENTO DE TUBO DE CONCRETO PARA REDES COLETORAS DE ÁGUAS PLUVIAIS, DIÂMETRO DE 500 MM, JUNTA RÍGIDA, INSTALADO EM LOCAL COM BAIXO NÍVEL DE INTERFERÊNCIAS (NÃO INCLUI FORNECIMENTO). AF_12/2015</t>
  </si>
  <si>
    <t>40,33</t>
  </si>
  <si>
    <t>ASSENTAMENTO DE TUBO DE CONCRETO PARA REDES COLETORAS DE ÁGUAS PLUVIAIS, DIÂMETRO DE 600 MM, JUNTA RÍGIDA, INSTALADO EM LOCAL COM BAIXO NÍVEL DE INTERFERÊNCIAS (NÃO INCLUI FORNECIMENTO). AF_12/2015</t>
  </si>
  <si>
    <t>48,08</t>
  </si>
  <si>
    <t>ASSENTAMENTO DE TUBO DE CONCRETO PARA REDES COLETORAS DE ÁGUAS PLUVIAIS, DIÂMETRO DE 700 MM, JUNTA RÍGIDA, INSTALADO EM LOCAL COM BAIXO NÍVEL DE INTERFERÊNCIAS (NÃO INCLUI FORNECIMENTO). AF_12/2015</t>
  </si>
  <si>
    <t>55,67</t>
  </si>
  <si>
    <t>ASSENTAMENTO DE TUBO DE CONCRETO PARA REDES COLETORAS DE ÁGUAS PLUVIAIS, DIÂMETRO DE 800 MM, JUNTA RÍGIDA, INSTALADO EM LOCAL COM BAIXO NÍVEL DE INTERFERÊNCIAS (NÃO INCLUI FORNECIMENTO). AF_12/2015</t>
  </si>
  <si>
    <t>64,66</t>
  </si>
  <si>
    <t>ASSENTAMENTO DE TUBO DE CONCRETO PARA REDES COLETORAS DE ÁGUAS PLUVIAIS, DIÂMETRO DE 900 MM, JUNTA RÍGIDA, INSTALADO EM LOCAL COM BAIXO NÍVEL DE INTERFERÊNCIAS (NÃO INCLUI FORNECIMENTO). AF_12/2015</t>
  </si>
  <si>
    <t>74,04</t>
  </si>
  <si>
    <t>ASSENTAMENTO DE TUBO DE CONCRETO PARA REDES COLETORAS DE ÁGUAS PLUVIAIS, DIÂMETRO DE 1000 MM, JUNTA RÍGIDA, INSTALADO EM LOCAL COM BAIXO NÍVEL DE INTERFERÊNCIAS (NÃO INCLUI FORNECIMENTO). AF_12/2015</t>
  </si>
  <si>
    <t>84,90</t>
  </si>
  <si>
    <t>TUBO DE CONCRETO PARA REDES COLETORAS DE ÁGUAS PLUVIAIS, DIÂMETRO DE 1200 MM, JUNTA RÍGIDA, INSTALADO EM LOCAL COM BAIXO NÍVEL DE INTERFERÊNCIAS - FORNECIMENTO E ASSENTAMENTO. AF_12/2015</t>
  </si>
  <si>
    <t>367,74</t>
  </si>
  <si>
    <t>ASSENTAMENTO DE TUBO DE CONCRETO PARA REDES COLETORAS DE ÁGUAS PLUVIAIS, DIÂMETRO DE 1200 MM, JUNTA RÍGIDA, INSTALADO EM LOCAL COM BAIXO NÍVEL DE INTERFERÊNCIAS (NÃO INCLUI FORNECIMENTO). AF_12/2015</t>
  </si>
  <si>
    <t>106,24</t>
  </si>
  <si>
    <t>TUBO DE CONCRETO PARA REDES COLETORAS DE ÁGUAS PLUVIAIS, DIÂMETRO DE 1500 MM, JUNTA RÍGIDA, INSTALADO EM LOCAL COM BAIXO NÍVEL DE INTERFERÊNCIAS - FORNECIMENTO E ASSENTAMENTO. AF_12/2015</t>
  </si>
  <si>
    <t>531,97</t>
  </si>
  <si>
    <t>ASSENTAMENTO DE TUBO DE CONCRETO PARA REDES COLETORAS DE ÁGUAS PLUVIAIS, DIÂMETRO DE 1500 MM, JUNTA RÍGIDA, INSTALADO EM LOCAL COM BAIXO NÍVEL DE INTERFERÊNCIAS (NÃO INCLUI FORNECIMENTO). AF_12/2015</t>
  </si>
  <si>
    <t>143,00</t>
  </si>
  <si>
    <t>ASSENTAMENTO DE TUBO DE CONCRETO PARA REDES COLETORAS DE ÁGUAS PLUVIAIS, DIÂMETRO DE 300 MM, JUNTA RÍGIDA, INSTALADO EM LOCAL COM ALTO NÍVEL DE INTERFERÊNCIAS (NÃO INCLUI FORNECIMENTO). AF_12/2015</t>
  </si>
  <si>
    <t>30,81</t>
  </si>
  <si>
    <t>ASSENTAMENTO DE TUBO DE CONCRETO PARA REDES COLETORAS DE ÁGUAS PLUVIAIS, DIÂMETRO DE 400 MM, JUNTA RÍGIDA, INSTALADO EM LOCAL COM ALTO NÍVEL DE INTERFERÊNCIAS (NÃO INCLUI FORNECIMENTO). AF_12/2015</t>
  </si>
  <si>
    <t>39,51</t>
  </si>
  <si>
    <t>ASSENTAMENTO DE TUBO DE CONCRETO PARA REDES COLETORAS DE ÁGUAS PLUVIAIS, DIÂMETRO DE 500 MM, JUNTA RÍGIDA, INSTALADO EM LOCAL COM ALTO NÍVEL DE INTERFERÊNCIAS (NÃO INCLUI FORNECIMENTO). AF_12/2015</t>
  </si>
  <si>
    <t>48,23</t>
  </si>
  <si>
    <t>ASSENTAMENTO DE TUBO DE CONCRETO PARA REDES COLETORAS DE ÁGUAS PLUVIAIS, DIÂMETRO DE 600 MM, JUNTA RÍGIDA, INSTALADO EM LOCAL COM ALTO NÍVEL DE INTERFERÊNCIAS (NÃO INCLUI FORNECIMENTO). AF_12/2015</t>
  </si>
  <si>
    <t>57,32</t>
  </si>
  <si>
    <t>ASSENTAMENTO DE TUBO DE CONCRETO PARA REDES COLETORAS DE ÁGUAS PLUVIAIS, DIÂMETRO DE 700 MM, JUNTA RÍGIDA, INSTALADO EM LOCAL COM ALTO NÍVEL DE INTERFERÊNCIAS (NÃO INCLUI FORNECIMENTO). AF_12/2015</t>
  </si>
  <si>
    <t>66,42</t>
  </si>
  <si>
    <t>ASSENTAMENTO DE TUBO DE CONCRETO PARA REDES COLETORAS DE ÁGUAS PLUVIAIS, DIÂMETRO DE 800 MM, JUNTA RÍGIDA, INSTALADO EM LOCAL COM ALTO NÍVEL DE INTERFERÊNCIAS (NÃO INCLUI FORNECIMENTO). AF_12/2015</t>
  </si>
  <si>
    <t>76,67</t>
  </si>
  <si>
    <t>ASSENTAMENTO DE TUBO DE CONCRETO PARA REDES COLETORAS DE ÁGUAS PLUVIAIS, DIÂMETRO DE 900 MM, JUNTA RÍGIDA, INSTALADO EM LOCAL COM ALTO NÍVEL DE INTERFERÊNCIAS (NÃO INCLUI FORNECIMENTO). AF_12/2015</t>
  </si>
  <si>
    <t>87,38</t>
  </si>
  <si>
    <t>ASSENTAMENTO DE TUBO DE CONCRETO PARA REDES COLETORAS DE ÁGUAS PLUVIAIS, DIÂMETRO DE 1000 MM, JUNTA RÍGIDA, INSTALADO EM LOCAL COM ALTO NÍVEL DE INTERFERÊNCIAS (NÃO INCLUI FORNECIMENTO). AF_12/2015</t>
  </si>
  <si>
    <t>99,83</t>
  </si>
  <si>
    <t>TUBO DE CONCRETO PARA REDES COLETORAS DE ÁGUAS PLUVIAIS, DIÂMETRO DE 1200 MM, JUNTA RÍGIDA, INSTALADO EM LOCAL COM ALTO NÍVEL DE INTERFERÊNCIAS - FORNECIMENTO E ASSENTAMENTO. AF_12/2015</t>
  </si>
  <si>
    <t>385,34</t>
  </si>
  <si>
    <t>ASSENTAMENTO DE TUBO DE CONCRETO PARA REDES COLETORAS DE ÁGUAS PLUVIAIS, DIÂMETRO DE 1200 MM, JUNTA RÍGIDA, INSTALADO EM LOCAL COM ALTO NÍVEL DE INTERFERÊNCIAS (NÃO INCLUI FORNECIMENTO). AF_12/2015</t>
  </si>
  <si>
    <t>123,84</t>
  </si>
  <si>
    <t>TUBO DE CONCRETO PARA REDES COLETORAS DE ÁGUAS PLUVIAIS, DIÂMETRO DE 1500 MM, JUNTA RÍGIDA, INSTALADO EM LOCAL COM ALTO NÍVEL DE INTERFERÊNCIAS - FORNECIMENTO E ASSENTAMENTO. AF_12/2015</t>
  </si>
  <si>
    <t>553,59</t>
  </si>
  <si>
    <t>ASSENTAMENTO DE TUBO DE CONCRETO PARA REDES COLETORAS DE ÁGUAS PLUVIAIS, DIÂMETRO DE 1500 MM, JUNTA RÍGIDA, INSTALADO EM LOCAL COM ALTO NÍVEL DE INTERFERÊNCIAS (NÃO INCLUI FORNECIMENTO). AF_12/2015</t>
  </si>
  <si>
    <t>164,62</t>
  </si>
  <si>
    <t>TUBO DE CONCRETO PARA REDES COLETORAS DE ÁGUAS PLUVIAIS, DIÂMETRO DE 300MM, JUNTA RÍGIDA, INSTALADO EM LOCAL COM BAIXO NÍVEL DE INTERFERÊNCIAS - FORNECIMENTO E ASSENTAMENTO. AF_12/2015</t>
  </si>
  <si>
    <t>71,23</t>
  </si>
  <si>
    <t>TUBO DE CONCRETO PARA REDES COLETORAS DE ÁGUAS PLUVIAIS, DIÂMETRO DE 300MM, JUNTA RÍGIDA, INSTALADO EM LOCAL COM ALTO NÍVEL DE INTERFERÊNCIAS - FORNECIMENTO E ASSENTAMENTO. AF_12/2015</t>
  </si>
  <si>
    <t>76,14</t>
  </si>
  <si>
    <t>TUBO DE CONCRETO (SIMPLES) PARA REDES COLETORAS DE ÁGUAS PLUVIAIS, DIÂMETRO DE 300 MM, JUNTA RÍGIDA, INSTALADO EM LOCAL COM BAIXO NÍVEL DE INTERFERÊNCIAS - FORNECIMENTO E ASSENTAMENTO. AF_12/2015</t>
  </si>
  <si>
    <t>55,79</t>
  </si>
  <si>
    <t>TUBO DE CONCRETO (SIMPLES) PARA REDES COLETORAS DE ÁGUAS PLUVIAIS, DIÂMETRO DE 400 MM, JUNTA RÍGIDA, INSTALADO EM LOCAL COM BAIXO NÍVEL DE INTERFERÊNCIAS - FORNECIMENTO E ASSENTAMENTO. AF_12/2015</t>
  </si>
  <si>
    <t>72,76</t>
  </si>
  <si>
    <t>TUBO DE CONCRETO (SIMPLES) PARA REDES COLETORAS DE ÁGUAS PLUVIAIS, DIÂMETRO DE 500 MM, JUNTA RÍGIDA, INSTALADO EM LOCAL COM BAIXO NÍVEL DE INTERFERÊNCIAS - FORNECIMENTO E ASSENTAMENTO. AF_12/2015</t>
  </si>
  <si>
    <t>97,84</t>
  </si>
  <si>
    <t>TUBO DE CONCRETO (SIMPLES) PARA REDES COLETORAS DE ÁGUAS PLUVIAIS, DIÂMETRO DE 300 MM, JUNTA RÍGIDA, INSTALADO EM LOCAL COM ALTO NÍVEL DE INTERFERÊNCIAS - FORNECIMENTO E ASSENTAMENTO. AF_12/2015</t>
  </si>
  <si>
    <t>60,70</t>
  </si>
  <si>
    <t>TUBO DE CONCRETO (SIMPLES) PARA REDES COLETORAS DE ÁGUAS PLUVIAIS, DIÂMETRO DE 400 MM, JUNTA RÍGIDA, INSTALADO EM LOCAL COM ALTO NÍVEL DE INTERFERÊNCIAS - FORNECIMENTO E ASSENTAMENTO. AF_12/2015</t>
  </si>
  <si>
    <t>79,04</t>
  </si>
  <si>
    <t>TUBO DE CONCRETO (SIMPLES) PARA REDES COLETORAS DE ÁGUAS PLUVIAIS, DIÂMETRO DE 500 MM, JUNTA RÍGIDA, INSTALADO EM LOCAL COM ALTO NÍVEL DE INTERFERÊNCIAS - FORNECIMENTO E ASSENTAMENTO. AF_12/2015</t>
  </si>
  <si>
    <t>105,63</t>
  </si>
  <si>
    <t>ASSENTAMENTO DE TAMPAO DE FERRO FUNDIDO 900 MM</t>
  </si>
  <si>
    <t>108,91</t>
  </si>
  <si>
    <t>ASSENTAMENTO DE TAMPAO DE FERRO FUNDIDO 600 MM</t>
  </si>
  <si>
    <t>72,61</t>
  </si>
  <si>
    <t>GRELHA DE FERRO FUNDIDO PARA CANALETA LARG = 30CM, FORNECIMENTO E ASSENTAMENTO</t>
  </si>
  <si>
    <t>246,01</t>
  </si>
  <si>
    <t>GRELHA DE FERRO FUNDIDO PARA CANALETA LARG = 20CM, FORNECIMENTO E ASSENTAMENTO</t>
  </si>
  <si>
    <t>173,16</t>
  </si>
  <si>
    <t>GRELHA DE FERRO FUNDIDO PARA CANALETA LARG = 15CM, FORNECIMENTO E ASSENTAMENTO</t>
  </si>
  <si>
    <t>136,74</t>
  </si>
  <si>
    <t>TAMPAO FOFO ARTICULADO, CLASSE B125 CARGA MAX 12,5 T, REDONDO TAMPA 600 MM, REDE PLUVIAL/ESGOTO, P = CHAMINE CX AREIA / POCO VISITA ASSENTADO COM ARG CIM/AREIA 1:4, FORNECIMENTO E ASSENTAMENTO</t>
  </si>
  <si>
    <t>462,38</t>
  </si>
  <si>
    <t>ASSENTAMENTO DE PECAS, CONEXOES, APARELHOS E ACESSORIOS DE FERRO FUNDIDO DUCTIL, JUNTA ELASTICA, MECANICA OU FLANGEADA, COM DIAMETROS DE 50 A 300 MM.</t>
  </si>
  <si>
    <t>1,27</t>
  </si>
  <si>
    <t>ASSENTAMENTO DE PECAS, CONEXOES, APARELHOS E ACESSORIOS DE FERRO FUNDIDO DUCTIL, JUNTA ELASTICA, MECANICA OU FLANGEADA, COM DIAMETROS DE 350 A 600 MM.</t>
  </si>
  <si>
    <t>0,86</t>
  </si>
  <si>
    <t>ASSENTAMENTO DE PECAS, CONEXOES, APARELHOS E ACESSORIOS DE FERRO FUNDIDO DUCTIL, JUNTA ELASTICA, MECANICA OU FLANGEADA, COM DIAMETROS DE 700 A 1200 MM.</t>
  </si>
  <si>
    <t>0,62</t>
  </si>
  <si>
    <t>ASSENTAMENTO DE TUBO DE PVC DEFOFO OU PRFV OU RPVC PARA REDE DE ÁGUA, DN 150 MM, JUNTA ELÁSTICA INTEGRADA, INSTALADO EM LOCAL COM NÍVEL ALTO DE INTERFERÊNCIAS (NÃO INCLUI FORNECIMENTO). AF_11/2017</t>
  </si>
  <si>
    <t>3,39</t>
  </si>
  <si>
    <t>ASSENTAMENTO DE TUBO DE PVC DEFOFO OU PRFV OU RPVC PARA REDE DE ÁGUA, DN 200 MM, JUNTA ELÁSTICA INTEGRADA, INSTALADO EM LOCAL COM NÍVEL ALTO DE INTERFERÊNCIAS (NÃO INCLUI FORNECIMENTO). AF_11/2017</t>
  </si>
  <si>
    <t>6,62</t>
  </si>
  <si>
    <t>ASSENTAMENTO DE TUBO DE PVC DEFOFO OU PRFV OU RPVC PARA REDE DE ÁGUA, DN 250 MM, JUNTA ELÁSTICA INTEGRADA, INSTALADO EM LOCAL COM NÍVEL ALTO DE INTERFERÊNCIAS (NÃO INCLUI FORNECIMENTO). AF_11/2017</t>
  </si>
  <si>
    <t>8,14</t>
  </si>
  <si>
    <t>ASSENTAMENTO DE TUBO DE PVC DEFOFO OU PRFV OU RPVC PARA REDE DE ÁGUA, DN 300 MM, JUNTA ELÁSTICA INTEGRADA, INSTALADO EM LOCAL COM NÍVEL ALTO DE INTERFERÊNCIAS (NÃO INCLUI FORNECIMENTO). AF_11/2017</t>
  </si>
  <si>
    <t>9,67</t>
  </si>
  <si>
    <t>ASSENTAMENTO DE TUBO DE PVC DEFOFO OU PRFV OU RPVC PARA REDE DE ÁGUA, DN 350 MM, JUNTA ELÁSTICA INTEGRADA, INSTALADO EM LOCAL COM NÍVEL ALTO DE INTERFERÊNCIAS (NÃO INCLUI FORNECIMENTO). AF_11/2017</t>
  </si>
  <si>
    <t>11,18</t>
  </si>
  <si>
    <t>ASSENTAMENTO DE TUBO DE PVC DEFOFO OU PRFV OU RPVC PARA REDE DE ÁGUA, DN 400 MM, JUNTA ELÁSTICA INTEGRADA, INSTALADO EM LOCAL COM NÍVEL ALTO DE INTERFERÊNCIAS (NÃO INCLUI FORNECIMENTO). AF_11/2017</t>
  </si>
  <si>
    <t>12,71</t>
  </si>
  <si>
    <t>ASSENTAMENTO DE TUBO DE PVC DEFOFO OU PRFV OU RPVC PARA REDE DE ÁGUA, DN 500 MM, JUNTA ELÁSTICA INTEGRADA, INSTALADO EM LOCAL COM NÍVEL ALTO DE INTERFERÊNCIAS (NÃO INCLUI FORNECIMENTO). AF_11/2017</t>
  </si>
  <si>
    <t>15,76</t>
  </si>
  <si>
    <t>ASSENTAMENTO DE TUBO DE PVC DEFOFO OU PRFV OU RPVC PARA REDE DE ÁGUA, DN 150 MM, JUNTA ELÁSTICA INTEGRADA, INSTALADO EM LOCAL COM NÍVEL BAIXO DE INTERFERÊNCIAS (NÃO INCLUI FORNECIMENTO). AF_11/2017</t>
  </si>
  <si>
    <t>1,55</t>
  </si>
  <si>
    <t>ASSENTAMENTO DE TUBO DE PVC DEFOFO OU PRFV OU RPVC PARA REDE DE ÁGUA, DN 200 MM, JUNTA ELÁSTICA INTEGRADA, INSTALADO EM LOCAL COM NÍVEL BAIXO DE INTERFERÊNCIAS (NÃO INCLUI FORNECIMENTO). AF_11/2017</t>
  </si>
  <si>
    <t>3,41</t>
  </si>
  <si>
    <t>ASSENTAMENTO DE TUBO DE PVC DEFOFO OU PRFV OU RPVC PARA REDE DE ÁGUA, DN 250 MM, JUNTA ELÁSTICA INTEGRADA, INSTALADO EM LOCAL COM NÍVEL BAIXO DE INTERFERÊNCIAS (NÃO INCLUI FORNECIMENTO). AF_11/2017</t>
  </si>
  <si>
    <t>4,19</t>
  </si>
  <si>
    <t>ASSENTAMENTO DE TUBO DE PVC DEFOFO OU PRFV OU RPVC PARA REDE DE ÁGUA, DN 300 MM, JUNTA ELÁSTICA INTEGRADA, INSTALADO EM LOCAL COM NÍVEL BAIXO DE INTERFERÊNCIAS (NÃO INCLUI FORNECIMENTO). AF_11/2017</t>
  </si>
  <si>
    <t>4,98</t>
  </si>
  <si>
    <t>ASSENTAMENTO DE TUBO DE PVC DEFOFO OU PRFV OU RPVC PARA REDE DE ÁGUA, DN 350 MM, JUNTA ELÁSTICA INTEGRADA, INSTALADO EM LOCAL COM NÍVEL BAIXO DE INTERFERÊNCIAS (NÃO INCLUI FORNECIMENTO). AF_11/2017</t>
  </si>
  <si>
    <t>5,75</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</si>
  <si>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</si>
  <si>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</si>
  <si>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8,12</t>
  </si>
  <si>
    <t>TE PVC PARA COLETOR ESGOTO, EB644, D=100MM, COM JUNTA ELASTICA.</t>
  </si>
  <si>
    <t>107,31</t>
  </si>
  <si>
    <t>CURVA PARA REDE COLETOR ESGOTO, EB 644, 90GR, DN=200MM, COM JUNTA ELASTICA</t>
  </si>
  <si>
    <t>277,19</t>
  </si>
  <si>
    <t>CURVA PVC PARA REDE COLETOR ESGOTO, EB-644, 45 GR, 200 MM, COM JUNTA ELASTICA.</t>
  </si>
  <si>
    <t>229,35</t>
  </si>
  <si>
    <t>73884/1</t>
  </si>
  <si>
    <t>INSTALAÇÃO DE VÁLVULAS OU REGISTROS COM JUNTA FLANGEADA - DN 50</t>
  </si>
  <si>
    <t>39,95</t>
  </si>
  <si>
    <t>73884/2</t>
  </si>
  <si>
    <t>INSTALAÇÃO DE VÁLVULAS OU REGISTROS COM JUNTA FLANGEADA - DN 75</t>
  </si>
  <si>
    <t>68,30</t>
  </si>
  <si>
    <t>73884/3</t>
  </si>
  <si>
    <t>INSTALAÇÃO DE VÁLVULAS OU REGISTROS COM JUNTA FLANGEADA - DN 100</t>
  </si>
  <si>
    <t>85,40</t>
  </si>
  <si>
    <t>73884/4</t>
  </si>
  <si>
    <t>INSTALAÇÃO DE VÁLVULAS OU REGISTROS COM JUNTA FLANGEADA - DN 150</t>
  </si>
  <si>
    <t>433,91</t>
  </si>
  <si>
    <t>73884/5</t>
  </si>
  <si>
    <t>INSTALAÇÃO DE VÁLVULAS OU REGISTROS COM JUNTA FLANGEADA - DN 200</t>
  </si>
  <si>
    <t>506,22</t>
  </si>
  <si>
    <t>73884/6</t>
  </si>
  <si>
    <t>INSTALAÇÃO DE VÁLVULAS OU REGISTROS COM JUNTA FLANGEADA - DN 250</t>
  </si>
  <si>
    <t>614,71</t>
  </si>
  <si>
    <t>73884/7</t>
  </si>
  <si>
    <t>INSTALAÇÃO DE VÁLVULAS OU REGISTROS COM JUNTA FLANGEADA - DN 300</t>
  </si>
  <si>
    <t>687,02</t>
  </si>
  <si>
    <t>73884/8</t>
  </si>
  <si>
    <t>INSTALAÇÃO DE VÁLVULAS OU REGISTROS COM JUNTA FLANGEADA - DN 350</t>
  </si>
  <si>
    <t>723,20</t>
  </si>
  <si>
    <t>73884/9</t>
  </si>
  <si>
    <t>INSTALAÇÃO DE VÁLVULAS OU REGISTROS COM JUNTA FLANGEADA - DN 400</t>
  </si>
  <si>
    <t>795,51</t>
  </si>
  <si>
    <t>73884/10</t>
  </si>
  <si>
    <t>INSTALAÇÃO DE VÁLVULAS OU REGISTROS COM JUNTA FLANGEADA - DN 450</t>
  </si>
  <si>
    <t>831,66</t>
  </si>
  <si>
    <t>73884/11</t>
  </si>
  <si>
    <t>INSTALAÇÃO DE VÁLVULAS OU REGISTROS COM JUNTA FLANGEADA - DN 500</t>
  </si>
  <si>
    <t>904,00</t>
  </si>
  <si>
    <t>73884/12</t>
  </si>
  <si>
    <t>INSTALAÇÃO DE VÁLVULAS OU REGISTROS COM JUNTA FLANGEADA - DN 600</t>
  </si>
  <si>
    <t>976,31</t>
  </si>
  <si>
    <t>73884/13</t>
  </si>
  <si>
    <t>INSTALAÇÃO DE VÁLVULAS OU REGISTROS COM JUNTA FLANGEADA - DN 700</t>
  </si>
  <si>
    <t>1.091,59</t>
  </si>
  <si>
    <t>73884/14</t>
  </si>
  <si>
    <t>INSTALAÇÃO DE VÁLVULAS OU REGISTROS COM JUNTA FLANGEADA - DN 800</t>
  </si>
  <si>
    <t>73884/15</t>
  </si>
  <si>
    <t>INSTALAÇÃO DE VÁLVULAS OU REGISTROS COM JUNTA FLANGEADA - DN 900</t>
  </si>
  <si>
    <t>1.102,95</t>
  </si>
  <si>
    <t>73884/16</t>
  </si>
  <si>
    <t>INSTALAÇÃO DE VÁLVULAS OU REGISTROS COM JUNTA FLANGEADA - DN 1000</t>
  </si>
  <si>
    <t>1.247,54</t>
  </si>
  <si>
    <t>73885/1</t>
  </si>
  <si>
    <t>INSTALAÇÃO DE VÁLVULAS OU REGISTROS COM JUNTA ELÁSTICA - DN 50</t>
  </si>
  <si>
    <t>73885/2</t>
  </si>
  <si>
    <t>INSTALAÇÃO DE VÁLVULAS OU REGISTROS COM JUNTA ELÁSTICA - DN 75</t>
  </si>
  <si>
    <t>25,60</t>
  </si>
  <si>
    <t>73885/3</t>
  </si>
  <si>
    <t>INSTALAÇÃO DE VÁLVULAS OU REGISTROS COM JUNTA ELÁSTICA - DN 100</t>
  </si>
  <si>
    <t>29,02</t>
  </si>
  <si>
    <t>73885/4</t>
  </si>
  <si>
    <t>INSTALAÇÃO DE VÁLVULAS OU REGISTROS COM JUNTA ELÁSTICA - DN 150</t>
  </si>
  <si>
    <t>159,09</t>
  </si>
  <si>
    <t>73885/5</t>
  </si>
  <si>
    <t>INSTALAÇÃO DE VÁLVULAS OU REGISTROS COM JUNTA ELÁSTICA - DN 200</t>
  </si>
  <si>
    <t>206,10</t>
  </si>
  <si>
    <t>73885/6</t>
  </si>
  <si>
    <t>INSTALAÇÃO DE VÁLVULAS OU REGISTROS COM JUNTA ELÁSTICA - DN 250</t>
  </si>
  <si>
    <t>242,25</t>
  </si>
  <si>
    <t>73885/7</t>
  </si>
  <si>
    <t>INSTALAÇÃO DE VÁLVULAS OU REGISTROS COM JUNTA ELÁSTICA - DN 300</t>
  </si>
  <si>
    <t>263,95</t>
  </si>
  <si>
    <t>73885/8</t>
  </si>
  <si>
    <t>INSTALAÇÃO DE VÁLVULAS OU REGISTROS COM JUNTA ELÁSTICA - DN 350</t>
  </si>
  <si>
    <t>289,26</t>
  </si>
  <si>
    <t>73885/9</t>
  </si>
  <si>
    <t>INSTALAÇÃO DE VÁLVULAS OU REGISTROS COM JUNTA ELÁSTICA - DN 400</t>
  </si>
  <si>
    <t>318,19</t>
  </si>
  <si>
    <t>73885/10</t>
  </si>
  <si>
    <t>INSTALAÇÃO DE VÁLVULAS OU REGISTROS COM JUNTA ELÁSTICA - DN 450</t>
  </si>
  <si>
    <t>343,51</t>
  </si>
  <si>
    <t>73885/11</t>
  </si>
  <si>
    <t>INSTALAÇÃO DE VÁLVULAS OU REGISTROS COM JUNTA ELÁSTICA - DN 500</t>
  </si>
  <si>
    <t>361,60</t>
  </si>
  <si>
    <t>73885/12</t>
  </si>
  <si>
    <t>INSTALAÇÃO DE VÁLVULAS OU REGISTROS COM JUNTA ELÁSTICA - DN 600</t>
  </si>
  <si>
    <t>412,21</t>
  </si>
  <si>
    <t>FECHAMENTO DE CONSTRUÇÃO TEMPORÁRIA EM CHAPA DE MADEIRA COMPENSADA E=10MM, COM REAPROVEITAMENTO DE 2X.</t>
  </si>
  <si>
    <t>49,83</t>
  </si>
  <si>
    <t>EXECUÇÃO DE ESCRITÓRIO EM CANTEIRO DE OBRA EM ALVENARIA, NÃO INCLUSO MOBILIÁRIO E EQUIPAMENTOS. AF_02/2016</t>
  </si>
  <si>
    <t>730,08</t>
  </si>
  <si>
    <t>EXECUÇÃO DE ESCRITÓRIO EM CANTEIRO DE OBRA EM CHAPA DE MADEIRA COMPENSADA, NÃO INCLUSO MOBILIÁRIO E EQUIPAMENTOS. AF_02/2016</t>
  </si>
  <si>
    <t>607,28</t>
  </si>
  <si>
    <t>EXECUÇÃO DE ALMOXARIFADO EM CANTEIRO DE OBRA EM CHAPA DE MADEIRA COMPENSADA, INCLUSO PRATELEIRAS. AF_02/2016</t>
  </si>
  <si>
    <t>449,81</t>
  </si>
  <si>
    <t>EXECUÇÃO DE ALMOXARIFADO EM CANTEIRO DE OBRA EM ALVENARIA, INCLUSO PRATELEIRAS. AF_02/2016</t>
  </si>
  <si>
    <t>567,75</t>
  </si>
  <si>
    <t>EXECUÇÃO DE REFEITÓRIO EM CANTEIRO DE OBRA EM CHAPA DE MADEIRA COMPENSADA, NÃO INCLUSO MOBILIÁRIO E EQUIPAMENTOS. AF_02/2016</t>
  </si>
  <si>
    <t>326,79</t>
  </si>
  <si>
    <t>EXECUÇÃO DE REFEITÓRIO EM CANTEIRO DE OBRA EM ALVENARIA, NÃO INCLUSO MOBILIÁRIO E EQUIPAMENTOS. AF_02/2016</t>
  </si>
  <si>
    <t>351,29</t>
  </si>
  <si>
    <t>EXECUÇÃO DE SANITÁRIO E VESTIÁRIO EM CANTEIRO DE OBRA EM CHAPA DE MADEIRA COMPENSADA, NÃO INCLUSO MOBILIÁRIO. AF_02/2016</t>
  </si>
  <si>
    <t>550,99</t>
  </si>
  <si>
    <t>EXECUÇÃO DE SANITÁRIO E VESTIÁRIO EM CANTEIRO DE OBRA EM ALVENARIA, NÃO INCLUSO MOBILIÁRIO. AF_02/2016</t>
  </si>
  <si>
    <t>655,32</t>
  </si>
  <si>
    <t>EXECUÇÃO DE RESERVATÓRIO ELEVADO DE ÁGUA (1000 LITROS) EM CANTEIRO DE OBRA, APOIADO EM ESTRUTURA DE MADEIRA. AF_02/2016</t>
  </si>
  <si>
    <t>2.616,02</t>
  </si>
  <si>
    <t>EXECUÇÃO DE RESERVATÓRIO ELEVADO DE ÁGUA (2000 LITROS) EM CANTEIRO DE OBRA, APOIADO EM ESTRUTURA DE MADEIRA. AF_02/2016</t>
  </si>
  <si>
    <t>3.997,85</t>
  </si>
  <si>
    <t>EXECUÇÃO DE CENTRAL DE ARMADURA EM CANTEIRO DE OBRA, NÃO INCLUSO MOBILIÁRIO E EQUIPAMENTOS. AF_04/2016</t>
  </si>
  <si>
    <t>150,69</t>
  </si>
  <si>
    <t>EXECUÇÃO DE CENTRAL DE FÔRMAS, PRODUÇÃO DE ARGAMASSA OU CONCRETO EM CANTEIRO DE OBRA, NÃO INCLUSO MOBILIÁRIO E EQUIPAMENTOS. AF_04/2016</t>
  </si>
  <si>
    <t>261,06</t>
  </si>
  <si>
    <t>EXECUÇÃO DE DEPÓSITO EM CANTEIRO DE OBRA EM CHAPA DE MADEIRA COMPENSADA, NÃO INCLUSO MOBILIÁRIO. AF_04/2016</t>
  </si>
  <si>
    <t>469,72</t>
  </si>
  <si>
    <t>EXECUÇÃO DE GUARITA EM CANTEIRO DE OBRA EM CHAPA DE MADEIRA COMPENSADA, NÃO INCLUSO MOBILIÁRIO. AF_04/2016</t>
  </si>
  <si>
    <t>595,43</t>
  </si>
  <si>
    <t>PAREDE DE MADEIRA COMPENSADA PARA CONSTRUÇÃO TEMPORÁRIA EM CHAPA SIMPLES, EXTERNA, COM ÁREA LÍQUIDA MAIOR OU IGUAL A 6 M², SEM VÃO. AF_05/2018</t>
  </si>
  <si>
    <t>57,20</t>
  </si>
  <si>
    <t>PAREDE DE MADEIRA COMPENSADA PARA CONSTRUÇÃO TEMPORÁRIA EM CHAPA SIMPLES, EXTERNA, COM ÁREA LÍQUIDA MENOR QUE 6 M², SEM VÃO. AF_05/2018</t>
  </si>
  <si>
    <t>59,43</t>
  </si>
  <si>
    <t>PAREDE DE MADEIRA COMPENSADA PARA CONSTRUÇÃO TEMPORÁRIA EM CHAPA SIMPLES, INTERNA, COM ÁREA LÍQUIDA MAIOR OU IGUAL A 6 M², SEM VÃO. AF_05/2018</t>
  </si>
  <si>
    <t>47,01</t>
  </si>
  <si>
    <t>PAREDE DE MADEIRA COMPENSADA PARA CONSTRUÇÃO TEMPORÁRIA EM CHAPA SIMPLES, INTERNA, COM ÁREA LÍQUIDA MENOR QUE 6 M², SEM VÃO. AF_05/2018</t>
  </si>
  <si>
    <t>48,62</t>
  </si>
  <si>
    <t>PAREDE DE MADEIRA COMPENSADA PARA CONSTRUÇÃO TEMPORÁRIA EM CHAPA SIMPLES, EXTERNA, COM ÁREA LÍQUIDA MAIOR OU IGUAL A 6 M², COM VÃO. AF_05/2018</t>
  </si>
  <si>
    <t>70,07</t>
  </si>
  <si>
    <t>PAREDE DE MADEIRA COMPENSADA PARA CONSTRUÇÃO TEMPORÁRIA EM CHAPA SIMPLES, EXTERNA, COM ÁREA LÍQUIDA MENOR QUE 6 M², COM VÃO. AF_05/2018</t>
  </si>
  <si>
    <t>93,56</t>
  </si>
  <si>
    <t>PAREDE DE MADEIRA COMPENSADA PARA CONSTRUÇÃO TEMPORÁRIA EM CHAPA SIMPLES, INTERNA, COM ÁREA LÍQUIDA MAIOR OU IGUAL A 6 M², COM VÃO. AF_05/2018</t>
  </si>
  <si>
    <t>56,08</t>
  </si>
  <si>
    <t>PAREDE DE MADEIRA COMPENSADA PARA CONSTRUÇÃO TEMPORÁRIA EM CHAPA SIMPLES, INTERNA, COM ÁREA LÍQUIDA MENOR QUE 6 M², COM VÃO. AF_05/2018</t>
  </si>
  <si>
    <t>73,47</t>
  </si>
  <si>
    <t>PAREDE DE MADEIRA COMPENSADA PARA CONSTRUÇÃO TEMPORÁRIA EM CHAPA DUPLA, EXTERNA, COM ÁREA LÍQUIDA MAIOR OU IGUAL A 6 M², SEM VÃO. AF_05/2018</t>
  </si>
  <si>
    <t>77,01</t>
  </si>
  <si>
    <t>PAREDE DE MADEIRA COMPENSADA PARA CONSTRUÇÃO TEMPORÁRIA EM CHAPA DUPLA, EXTERNA, COM ÁREA LÍQUIDA MENOR QUE 6 M², SEM VÃO. AF_05/2018</t>
  </si>
  <si>
    <t>80,25</t>
  </si>
  <si>
    <t>PAREDE DE MADEIRA COMPENSADA PARA CONSTRUÇÃO TEMPORÁRIA EM CHAPA DUPLA, INTERNA, COM ÁREA LÍQUIDA MAIOR OU IGUAL A 6 M², SEM VÃO. AF_05/2018</t>
  </si>
  <si>
    <t>64,92</t>
  </si>
  <si>
    <t>PAREDE DE MADEIRA COMPENSADA PARA CONSTRUÇÃO TEMPORÁRIA EM CHAPA DUPLA, INTERNA, COM ÁREA LÍQUIDA MENOR QUE 6 M², SEM VÃO. AF_05/2018</t>
  </si>
  <si>
    <t>66,89</t>
  </si>
  <si>
    <t>PAREDE DE MADEIRA COMPENSADA PARA CONSTRUÇÃO TEMPORÁRIA EM CHAPA DUPLA, EXTERNA, COM ÁREA LÍQUIDA MAIOR OU IGUAL A QUE 6 M², COM VÃO. AF_05/2018</t>
  </si>
  <si>
    <t>93,59</t>
  </si>
  <si>
    <t>PAREDE DE MADEIRA COMPENSADA PARA CONSTRUÇÃO TEMPORÁRIA EM CHAPA DUPLA, EXTERNA, COM ÁREA LÍQUIDA MENOR QUE 6 M², COM VÃO. AF_05/2018</t>
  </si>
  <si>
    <t>126,27</t>
  </si>
  <si>
    <t>PAREDE DE MADEIRA COMPENSADA PARA CONSTRUÇÃO TEMPORÁRIA EM CHAPA DUPLA, INTERNA, COM ÁREA LÍQUIDA MAIOR OU IGUAL A 6 M², COM VÃO. AF_05/2018</t>
  </si>
  <si>
    <t>77,69</t>
  </si>
  <si>
    <t>PAREDE DE MADEIRA COMPENSADA PARA CONSTRUÇÃO TEMPORÁRIA EM CHAPA DUPLA, INTERNA, COM ÁREA LÍQUIDA MENOR QUE 6 M², COM VÃO. AF_05/2018</t>
  </si>
  <si>
    <t>103,64</t>
  </si>
  <si>
    <t>TAPUME COM COMPENSADO DE MADEIRA. AF_05/2018</t>
  </si>
  <si>
    <t>53,59</t>
  </si>
  <si>
    <t>TAPUME COM TELHA METÁLICA. AF_05/2018</t>
  </si>
  <si>
    <t>60,20</t>
  </si>
  <si>
    <t>PISO PARA CONSTRUÇÃO TEMPORÁRIA EM MADEIRA, SEM REAPROVEITAMENTO. AF_05/2018</t>
  </si>
  <si>
    <t>56,84</t>
  </si>
  <si>
    <t>ESTRUTURA DE MADEIRA PROVISÓRIA PARA SUPORTE DE CAIXA DÁGUA ELEVADA DE 1000 LITROS. AF_05/2018</t>
  </si>
  <si>
    <t>2.096,88</t>
  </si>
  <si>
    <t>ESTRUTURA DE MADEIRA PROVISÓRIA PARA SUPORTE DE CAIXA DÁGUA ELEVADA DE 3000 LITROS. AF_05/2018</t>
  </si>
  <si>
    <t>3.117,95</t>
  </si>
  <si>
    <t>74209/1</t>
  </si>
  <si>
    <t>PLACA DE OBRA EM CHAPA DE ACO GALVANIZADO</t>
  </si>
  <si>
    <t>569,12</t>
  </si>
  <si>
    <t>73847/1</t>
  </si>
  <si>
    <t>ALUGUEL CONTAINER/ESCRIT INCL INST ELET LARG=2,20 COMP=6,20M          ALT=2,50M CHAPA ACO C/NERV TRAPEZ FORRO C/ISOL TERMO/ACUSTICO         CHASSIS REFORC PISO COMPENS NAVAL EXC TRANSP/CARGA/DESCARGA</t>
  </si>
  <si>
    <t>MES</t>
  </si>
  <si>
    <t>394,53</t>
  </si>
  <si>
    <t>ESCAVADEIRA HIDRÁULICA SOBRE ESTEIRAS, CAÇAMBA 0,80 M3, PESO OPERACIONAL 17 T, POTENCIA BRUTA 111 HP - CHP DIURNO. AF_06/2014</t>
  </si>
  <si>
    <t>132,89</t>
  </si>
  <si>
    <t>RETROESCAVADEIRA SOBRE RODAS COM CARREGADEIRA, TRAÇÃO 4X4, POTÊNCIA LÍQ. 88 HP, CAÇAMBA CARREG. CAP. MÍN. 1 M3, CAÇAMBA RETRO CAP. 0,26 M3, PESO OPERACIONAL MÍN. 6.674 KG, PROFUNDIDADE ESCAVAÇÃO MÁX. 4,37 M - CHP DIURNO. AF_06/2014</t>
  </si>
  <si>
    <t>97,16</t>
  </si>
  <si>
    <t>RETROESCAVADEIRA SOBRE RODAS COM CARREGADEIRA, TRAÇÃO 4X2, POTÊNCIA LÍQ. 79 HP, CAÇAMBA CARREG. CAP. MÍN. 1 M3, CAÇAMBA RETRO CAP. 0,20 M3, PESO OPERACIONAL MÍN. 6.570 KG, PROFUNDIDADE ESCAVAÇÃO MÁX. 4,37 M - CHP DIURNO. AF_06/2014</t>
  </si>
  <si>
    <t>89,86</t>
  </si>
  <si>
    <t>ROLO COMPACTADOR VIBRATÓRIO DE UM CILINDRO AÇO LISO, POTÊNCIA 80 HP, PESO OPERACIONAL MÁXIMO 8,1 T, IMPACTO DINÂMICO 16,15 / 9,5 T, LARGURA DE TRABALHO 1,68 M - CHP DIURNO. AF_06/2014</t>
  </si>
  <si>
    <t>87,33</t>
  </si>
  <si>
    <t>GRADE DE DISCO CONTROLE REMOTO REBOCÁVEL, COM 24 DISCOS 24 X 6 MM COM PNEUS PARA TRANSPORTE - CHP DIURNO. AF_06/2014</t>
  </si>
  <si>
    <t>2,90</t>
  </si>
  <si>
    <t>MARTELETE OU ROMPEDOR PNEUMÁTICO MANUAL, 28 KG, COM SILENCIADOR - CHP DIURNO. AF_07/2016</t>
  </si>
  <si>
    <t>14,77</t>
  </si>
  <si>
    <t>CAMINHÃO BASCULANTE 6 M3, PESO BRUTO TOTAL 16.000 KG, CARGA ÚTIL MÁXIMA 13.071 KG, DISTÂNCIA ENTRE EIXOS 4,80 M, POTÊNCIA 230 CV INCLUSIVE CAÇAMBA METÁLICA - CHP DIURNO. AF_06/2014</t>
  </si>
  <si>
    <t>163,62</t>
  </si>
  <si>
    <t>USINA DE CONCRETO FIXA, CAPACIDADE NOMINAL DE 90 A 120 M3/H, SEM SILO - CHP DIURNO. AF_07/2016</t>
  </si>
  <si>
    <t>159,85</t>
  </si>
  <si>
    <t>CAMINHÃO TOCO, PBT 16.000 KG, CARGA ÚTIL MÁX. 10.685 KG, DIST. ENTRE EIXOS 4,8 M, POTÊNCIA 189 CV, INCLUSIVE CARROCERIA FIXA ABERTA DE MADEIRA P/ TRANSPORTE GERAL DE CARGA SECA, DIMEN. APROX. 2,5 X 7,00 X 0,50 M - CHP DIURNO. AF_06/2014</t>
  </si>
  <si>
    <t>130,40</t>
  </si>
  <si>
    <t>VIBROACABADORA DE ASFALTO SOBRE ESTEIRAS, LARGURA DE PAVIMENTAÇÃO 1,90 M A 5,30 M, POTÊNCIA 105 HP CAPACIDADE 450 T/H - CHP DIURNO. AF_11/2014</t>
  </si>
  <si>
    <t>212,06</t>
  </si>
  <si>
    <t>VASSOURA MECÂNICA REBOCÁVEL COM ESCOVA CILÍNDRICA, LARGURA ÚTIL DE VARRIMENTO DE 2,44 M - CHP DIURNO. AF_06/2014</t>
  </si>
  <si>
    <t>4,29</t>
  </si>
  <si>
    <t>TRATOR DE PNEUS, POTÊNCIA 122 CV, TRAÇÃO 4X4, PESO COM LASTRO DE 4.510 KG - CHP DIURNO. AF_06/2014</t>
  </si>
  <si>
    <t>97,70</t>
  </si>
  <si>
    <t>TRATOR DE ESTEIRAS, POTÊNCIA 170 HP, PESO OPERACIONAL 19 T, CAÇAMBA 5,2 M3 - CHP DIURNO. AF_06/2014</t>
  </si>
  <si>
    <t>166,59</t>
  </si>
  <si>
    <t>TRATOR DE ESTEIRAS, POTÊNCIA 150 HP, PESO OPERACIONAL 16,7 T, COM RODA MOTRIZ ELEVADA E LÂMINA 3,18 M3 - CHP DIURNO. AF_06/2014</t>
  </si>
  <si>
    <t>156,97</t>
  </si>
  <si>
    <t>TRATOR DE ESTEIRAS, POTÊNCIA 347 HP, PESO OPERACIONAL 38,5 T, COM LÂMINA 8,70 M3 - CHP DIURNO. AF_06/2014</t>
  </si>
  <si>
    <t>409,26</t>
  </si>
  <si>
    <t>ROLO COMPACTADOR VIBRATÓRIO REBOCÁVEL, CILINDRO DE AÇO LISO, POTÊNCIA DE TRAÇÃO DE 65 CV, PESO 4,7 T, IMPACTO DINÂMICO 18,3 T, LARGURA DE TRABALHO 1,67 M - CHP DIURNO. AF_02/2016</t>
  </si>
  <si>
    <t>10,08</t>
  </si>
  <si>
    <t>ROLO COMPACTADOR VIBRATÓRIO TANDEM AÇO LISO, POTÊNCIA 58 HP, PESO SEM/COM LASTRO 6,5 / 9,4 T, LARGURA DE TRABALHO 1,2 M - CHP DIURNO. AF_06/2014</t>
  </si>
  <si>
    <t>83,93</t>
  </si>
  <si>
    <t>RETROESCAVADEIRA SOBRE RODAS COM CARREGADEIRA, TRAÇÃO 4X4, POTÊNCIA LÍQ. 72 HP, CAÇAMBA CARREG. CAP. MÍN. 0,79 M3, CAÇAMBA RETRO CAP. 0,18 M3, PESO OPERACIONAL MÍN. 7.140 KG, PROFUNDIDADE ESCAVAÇÃO MÁX. 4,50 M - CHP DIURNO. AF_06/2014</t>
  </si>
  <si>
    <t>88,95</t>
  </si>
  <si>
    <t>ROLO COMPACTADOR VIBRATÓRIO PÉ DE CARNEIRO, OPERADO POR CONTROLE REMOTO, POTÊNCIA 12,5 KW, PESO OPERACIONAL 1,675 T, LARGURA DE TRABALHO 0,85 M - CHP DIURNO. AF_02/2016</t>
  </si>
  <si>
    <t>67,91</t>
  </si>
  <si>
    <t>USINA DE LAMA ASFÁLTICA, PROD 30 A 50 T/H, SILO DE AGREGADO 7 M3, RESERVATÓRIOS PARA EMULSÃO E ÁGUA DE 2,3 M3 CADA, MISTURADOR TIPO PUG MILL A SER MONTADO SOBRE CAMINHÃO - CHP DIURNO. AF_10/2014</t>
  </si>
  <si>
    <t>74,54</t>
  </si>
  <si>
    <t>CAMINHÃO TOCO, PESO BRUTO TOTAL 14.300 KG, CARGA ÚTIL MÁXIMA 9590 KG, DISTÂNCIA ENTRE EIXOS 4,76 M, POTÊNCIA 185 CV (NÃO INCLUI CARROCERIA) - CHP DIURNO. AF_06/2014</t>
  </si>
  <si>
    <t>130,75</t>
  </si>
  <si>
    <t>CAMINHÃO TOCO, PESO BRUTO TOTAL 16.000 KG, CARGA ÚTIL MÁXIMA DE 10.685 KG, DISTÂNCIA ENTRE EIXOS 4,80 M, POTÊNCIA 189 CV EXCLUSIVE CARROCERIA - CHP DIURNO. AF_06/2014</t>
  </si>
  <si>
    <t>128,67</t>
  </si>
  <si>
    <t>CAMINHÃO PIPA 10.000 L TRUCADO, PESO BRUTO TOTAL 23.000 KG, CARGA ÚTIL MÁXIMA 15.935 KG, DISTÂNCIA ENTRE EIXOS 4,8 M, POTÊNCIA 230 CV, INCLUSIVE TANQUE DE AÇO PARA TRANSPORTE DE ÁGUA - CHP DIURNO. AF_06/2014</t>
  </si>
  <si>
    <t>163,75</t>
  </si>
  <si>
    <t>ESPARGIDOR DE ASFALTO PRESSURIZADO COM TANQUE DE 2500 L, REBOCÁVEL COM MOTOR A GASOLINA POTÊNCIA 3,4 HP - CHP DIURNO. AF_07/2014</t>
  </si>
  <si>
    <t>21,33</t>
  </si>
  <si>
    <t>GRADE DE DISCO REBOCÁVEL COM 20 DISCOS 24" X 6 MM COM PNEUS PARA TRANSPORTE - CHP DIURNO. AF_06/2014</t>
  </si>
  <si>
    <t>2,27</t>
  </si>
  <si>
    <t>GUINDAUTO HIDRÁULICO, CAPACIDADE MÁXIMA DE CARGA 6200 KG, MOMENTO MÁXIMO DE CARGA 11,7 TM, ALCANCE MÁXIMO HORIZONTAL 9,70 M, INCLUSIVE CAMINHÃO TOCO PBT 16.000 KG, POTÊNCIA DE 189 CV - CHP DIURNO. AF_06/2014</t>
  </si>
  <si>
    <t>138,16</t>
  </si>
  <si>
    <t>MOTONIVELADORA POTÊNCIA BÁSICA LÍQUIDA (PRIMEIRA MARCHA) 125 HP, PESO BRUTO 13032 KG, LARGURA DA LÂMINA DE 3,7 M - CHP DIURNO. AF_06/2014</t>
  </si>
  <si>
    <t>144,75</t>
  </si>
  <si>
    <t>PÁ CARREGADEIRA SOBRE RODAS, POTÊNCIA LÍQUIDA 128 HP, CAPACIDADE DA CAÇAMBA 1,7 A 2,8 M3, PESO OPERACIONAL 11632 KG - CHP DIURNO. AF_06/2014</t>
  </si>
  <si>
    <t>115,33</t>
  </si>
  <si>
    <t>PÁ CARREGADEIRA SOBRE RODAS, POTÊNCIA 197 HP, CAPACIDADE DA CAÇAMBA 2,5 A 3,5 M3, PESO OPERACIONAL 18338 KG - CHP DIURNO. AF_06/2014</t>
  </si>
  <si>
    <t>163,97</t>
  </si>
  <si>
    <t>COMPRESSOR DE AR REBOCÁVEL, VAZÃO 189 PCM, PRESSÃO EFETIVA DE TRABALHO 102 PSI, MOTOR DIESEL, POTÊNCIA 63 CV - CHP DIURNO. AF_06/2015</t>
  </si>
  <si>
    <t>35,96</t>
  </si>
  <si>
    <t>CAMINHÃO PIPA 6.000 L, PESO BRUTO TOTAL 13.000 KG, DISTÂNCIA ENTRE EIXOS 4,80 M, POTÊNCIA 189 CV INCLUSIVE TANQUE DE AÇO PARA TRANSPORTE DE ÁGUA, CAPACIDADE 6 M3 - CHP DIURNO. AF_06/2014</t>
  </si>
  <si>
    <t>135,39</t>
  </si>
  <si>
    <t>ROLO COMPACTADOR DE PNEUS ESTÁTICO, PRESSÃO VARIÁVEL, POTÊNCIA 111 HP, PESO SEM/COM LASTRO 9,5 / 26 T, LARGURA DE TRABALHO 1,90 M - CHP DIURNO. AF_07/2014</t>
  </si>
  <si>
    <t>121,70</t>
  </si>
  <si>
    <t>TANQUE DE ASFALTO ESTACIONÁRIO COM SERPENTINA, CAPACIDADE 30.000 L - CHP DIURNO. AF_06/2014</t>
  </si>
  <si>
    <t>167,38</t>
  </si>
  <si>
    <t>MOTOBOMBA TRASH (PARA ÁGUA SUJA) AUTO ESCORVANTE, MOTOR GASOLINA DE 6,41 HP, DIÂMETROS DE SUCÇÃO X RECALQUE: 3" X 3", HM/Q = 10 MCA / 60 M3/H A 23 MCA / 0 M3/H - CHP DIURNO. AF_10/2014</t>
  </si>
  <si>
    <t>4,85</t>
  </si>
  <si>
    <t>ROLO COMPACTADOR PE DE CARNEIRO VIBRATORIO, POTENCIA 125 HP, PESO OPERACIONAL SEM/COM LASTRO 11,95 / 13,30 T, IMPACTO DINAMICO 38,5 / 22,5 T, LARGURA DE TRABALHO 2,15 M - CHP DIURNO. AF_06/2014</t>
  </si>
  <si>
    <t>122,80</t>
  </si>
  <si>
    <t>CAMINHÃO BASCULANTE 6 M3 TOCO, PESO BRUTO TOTAL 16.000 KG, CARGA ÚTIL MÁXIMA 11.130 KG, DISTÂNCIA ENTRE EIXOS 5,36 M, POTÊNCIA 185 CV, INCLUSIVE CAÇAMBA METÁLICA - CHP DIURNO. AF_06/2014</t>
  </si>
  <si>
    <t>139,72</t>
  </si>
  <si>
    <t>GRUPO GERADOR ESTACIONÁRIO, MOTOR DIESEL POTÊNCIA 170 KVA - CHP DIURNO. AF_02/2016</t>
  </si>
  <si>
    <t>111,08</t>
  </si>
  <si>
    <t>ROLO COMPACTADOR VIBRATÓRIO PÉ DE CARNEIRO PARA SOLOS, POTÊNCIA 80 HP, PESO OPERACIONAL SEM/COM LASTRO 7,4 / 8,8 T, LARGURA DE TRABALHO 1,68 M - CHP DIURNO. AF_02/2016</t>
  </si>
  <si>
    <t>116,33</t>
  </si>
  <si>
    <t>CAMINHÃO TOCO, PBT 14.300 KG, CARGA ÚTIL MÁX. 9.710 KG, DIST. ENTRE EIXOS 3,56 M, POTÊNCIA 185 CV, INCLUSIVE CARROCERIA FIXA ABERTA DE MADEIRA P/ TRANSPORTE GERAL DE CARGA SECA, DIMEN. APROX. 2,50 X 6,50 X 0,50 M - CHP DIURNO. AF_06/2014</t>
  </si>
  <si>
    <t>132,83</t>
  </si>
  <si>
    <t>MOTOBOMBA CENTRÍFUGA, MOTOR A GASOLINA, POTÊNCIA 5,42 HP, BOCAIS 1 1/2" X 1", DIÂMETRO ROTOR 143 MM HM/Q = 6 MCA / 16,8 M3/H A 38 MCA / 6,6 M3/H - CHP DIURNO. AF_06/2014</t>
  </si>
  <si>
    <t>4,08</t>
  </si>
  <si>
    <t>ESPARGIDOR DE ASFALTO PRESSURIZADO, TANQUE 6 M3 COM ISOLAÇÃO TÉRMICA, AQUECIDO COM 2 MAÇARICOS, COM BARRA ESPARGIDORA 3,60 M, MONTADO SOBRE CAMINHÃO  TOCO, PBT 14.300 KG, POTÊNCIA 185 CV - CHP DIURNO. AF_08/2015</t>
  </si>
  <si>
    <t>169,20</t>
  </si>
  <si>
    <t>GRUPO DE SOLDAGEM COM GERADOR A DIESEL 60 CV PARA SOLDA ELÉTRICA, SOBRE 04 RODAS, COM MOTOR 4 CILINDROS 600 A - CHP DIURNO. AF_02/2016</t>
  </si>
  <si>
    <t>63,42</t>
  </si>
  <si>
    <t>BETONEIRA CAPACIDADE NOMINAL 400 L, CAPACIDADE DE MISTURA 310 L, MOTOR A DIESEL POTÊNCIA 5,0 HP, SEM CARREGADOR - CHP DIURNO. AF_06/2014</t>
  </si>
  <si>
    <t>3,16</t>
  </si>
  <si>
    <t>MISTURADOR DE ARGAMASSA, EIXO HORIZONTAL, CAPACIDADE DE MISTURA 300 KG, MOTOR ELÉTRICO POTÊNCIA 5 CV - CHP DIURNO. AF_06/2014</t>
  </si>
  <si>
    <t>3,10</t>
  </si>
  <si>
    <t>MISTURADOR DE ARGAMASSA, EIXO HORIZONTAL, CAPACIDADE DE MISTURA 600 KG, MOTOR ELÉTRICO POTÊNCIA 7,5 CV - CHP DIURNO. AF_06/2014</t>
  </si>
  <si>
    <t>4,20</t>
  </si>
  <si>
    <t>MISTURADOR DE ARGAMASSA, EIXO HORIZONTAL, CAPACIDADE DE MISTURA 160 KG, MOTOR ELÉTRICO POTÊNCIA 3 CV - CHP DIURNO. AF_06/2014</t>
  </si>
  <si>
    <t>2,39</t>
  </si>
  <si>
    <t>PROJETOR DE ARGAMASSA, CAPACIDADE DE PROJEÇÃO 1,5 M3/H, ALCANCE DE 30 ATÉ 60 M, MOTOR ELÉTRICO POTÊNCIA 7,5 HP - CHP DIURNO. AF_06/2014</t>
  </si>
  <si>
    <t>11,24</t>
  </si>
  <si>
    <t>PROJETOR DE ARGAMASSA, CAPACIDADE DE PROJEÇÃO 2 M3/H, ALCANCE ATÉ 50 M, MOTOR ELÉTRICO POTÊNCIA 7,5 HP - CHP DIURNO. AF_06/2014</t>
  </si>
  <si>
    <t>14,12</t>
  </si>
  <si>
    <t>BETONEIRA CAPACIDADE NOMINAL DE 400 L, CAPACIDADE DE MISTURA 280 L, MOTOR ELÉTRICO TRIFÁSICO POTÊNCIA DE 2 CV, SEM CARREGADOR - CHP DIURNO. AF_10/2014</t>
  </si>
  <si>
    <t>1,12</t>
  </si>
  <si>
    <t>TRATOR DE ESTEIRAS, POTÊNCIA 125 HP, PESO OPERACIONAL 12,9 T, COM LÂMINA 2,7 M3 - CHP DIURNO. AF_10/2014</t>
  </si>
  <si>
    <t>131,45</t>
  </si>
  <si>
    <t>ESCAVADEIRA HIDRÁULICA SOBRE ESTEIRAS, CAÇAMBA 1,20 M3, PESO OPERACIONAL 21 T, POTÊNCIA BRUTA 155 HP - CHP DIURNO. AF_06/2014</t>
  </si>
  <si>
    <t>161,67</t>
  </si>
  <si>
    <t>BOMBA SUBMERSÍVEL ELÉTRICA TRIFÁSICA, POTÊNCIA 2,96 HP, Ø ROTOR 144 MM SEMI-ABERTO, BOCAL DE SAÍDA Ø 2, HM/Q = 2 MCA / 38,8 M3/H A 28 MCA / 5 M3/H - CHP DIURNO. AF_06/2014</t>
  </si>
  <si>
    <t>1,48</t>
  </si>
  <si>
    <t>TANQUE DE ASFALTO ESTACIONÁRIO COM MAÇARICO, CAPACIDADE 20.000 L - CHP DIURNO. AF_06/2014</t>
  </si>
  <si>
    <t>155,08</t>
  </si>
  <si>
    <t>TRATOR DE ESTEIRAS, POTÊNCIA 100 HP, PESO OPERACIONAL 9,4 T, COM LÂMINA 2,19 M3 - CHP DIURNO. AF_06/2014</t>
  </si>
  <si>
    <t>116,50</t>
  </si>
  <si>
    <t>TRATOR DE PNEUS, POTÊNCIA 85 CV, TRAÇÃO 4X4, PESO COM LASTRO DE 4.675 KG - CHP DIURNO. AF_06/2014</t>
  </si>
  <si>
    <t>73,26</t>
  </si>
  <si>
    <t>BETONEIRA CAPACIDADE NOMINAL DE 600 L, CAPACIDADE DE MISTURA 360 L, MOTOR ELÉTRICO TRIFÁSICO POTÊNCIA DE 4 CV, SEM CARREGADOR - CHP DIURNO. AF_11/2014</t>
  </si>
  <si>
    <t>3,32</t>
  </si>
  <si>
    <t>FRESADORA DE ASFALTO A FRIO SOBRE RODAS, LARGURA FRESAGEM DE 1,0 M, POTÊNCIA 208 HP - CHP DIURNO. AF_11/2014</t>
  </si>
  <si>
    <t>329,20</t>
  </si>
  <si>
    <t>FRESADORA DE ASFALTO A FRIO SOBRE RODAS, LARGURA FRESAGEM DE 2,0 M, POTÊNCIA 550 HP - CHP DIURNO. AF_11/2014</t>
  </si>
  <si>
    <t>779,33</t>
  </si>
  <si>
    <t>RECICLADORA DE ASFALTO A FRIO SOBRE RODAS, LARGURA FRESAGEM DE 2,0 M, POTÊNCIA 422 HP - CHP DIURNO. AF_11/2014</t>
  </si>
  <si>
    <t>651,31</t>
  </si>
  <si>
    <t>VIBROACABADORA DE ASFALTO SOBRE ESTEIRAS, LARGURA DE PAVIMENTAÇÃO 2,13 M A 4,55 M, POTÊNCIA 100 HP CAPACIDADE 400 T/H - CHP DIURNO. AF_11/2014</t>
  </si>
  <si>
    <t>183,72</t>
  </si>
  <si>
    <t>GUINDASTE HIDRÁULICO AUTOPROPELIDO, COM LANÇA TELESCÓPICA 28,80 M, CAPACIDADE MÁXIMA 30 T, POTÊNCIA 97 KW, TRAÇÃO 4 X 4 - CHP DIURNO. AF_11/2014</t>
  </si>
  <si>
    <t>150,92</t>
  </si>
  <si>
    <t>BETONEIRA CAPACIDADE NOMINAL DE 600 L, CAPACIDADE DE MISTURA 440 L, MOTOR A DIESEL POTÊNCIA 10 HP, COM CARREGADOR - CHP DIURNO. AF_11/2014</t>
  </si>
  <si>
    <t>7,48</t>
  </si>
  <si>
    <t>BATE-ESTACAS POR GRAVIDADE, POTÊNCIA DE 160 HP, PESO DO MARTELO ATÉ 3 TONELADAS - CHP DIURNO. AF_11/2014</t>
  </si>
  <si>
    <t>141,02</t>
  </si>
  <si>
    <t>CAMINHÃO BASCULANTE 14 M3, COM CAVALO MECÂNICO DE CAPACIDADE MÁXIMA DE TRAÇÃO COMBINADO DE 36000 KG, POTÊNCIA 286 CV, INCLUSIVE SEMIREBOQUE COM CAÇAMBA METÁLICA - CHP DIURNO. AF_12/2014</t>
  </si>
  <si>
    <t>214,89</t>
  </si>
  <si>
    <t>CAMINHÃO BASCULANTE 18 M3, COM CAVALO MECÂNICO DE CAPACIDADE MÁXIMA DE TRAÇÃO COMBINADO DE 45000 KG, POTÊNCIA 330 CV, INCLUSIVE SEMIREBOQUE COM CAÇAMBA METÁLICA - CHP DIURNO. AF_12/2014</t>
  </si>
  <si>
    <t>239,81</t>
  </si>
  <si>
    <t>VIBRADOR DE IMERSÃO, DIÂMETRO DE PONTEIRA 45MM, MOTOR ELÉTRICO TRIFÁSICO POTÊNCIA DE 2 CV - CHP DIURNO. AF_06/2015</t>
  </si>
  <si>
    <t>PERFURATRIZ MANUAL, TORQUE MÁXIMO 83 N.M, POTÊNCIA 5 CV, COM DIÂMETRO MÁXIMO 4" - CHP DIURNO. AF_06/2015</t>
  </si>
  <si>
    <t>5,59</t>
  </si>
  <si>
    <t>PERFURATRIZ SOBRE ESTEIRA, TORQUE MÁXIMO 600 KGF, PESO MÉDIO 1000 KG, POTÊNCIA 20 HP, DIÂMETRO MÁXIMO 10" - CHP DIURNO. AF_06/2015</t>
  </si>
  <si>
    <t>81,93</t>
  </si>
  <si>
    <t>MISTURADOR DUPLO HORIZONTAL DE ALTA TURBULÊNCIA, CAPACIDADE / VOLUME 2 X 500 LITROS, MOTORES ELÉTRICOS MÍNIMO 5 CV CADA, PARA NATA CIMENTO, ARGAMASSA E OUTROS - CHP DIURNO. AF_06/2015</t>
  </si>
  <si>
    <t>9,97</t>
  </si>
  <si>
    <t>BOMBA TRIPLEX, PARA INJEÇÃO DE NATA DE CIMENTO, VAZÃO MÁXIMA DE 100 LITROS/MINUTO, PRESSÃO MÁXIMA DE 70 BAR - CHP DIURNO. AF_06/2015</t>
  </si>
  <si>
    <t>15,57</t>
  </si>
  <si>
    <t>BOMBA CENTRÍFUGA MONOESTÁGIO COM MOTOR ELÉTRICO MONOFÁSICO, POTÊNCIA 15 HP, DIÂMETRO DO ROTOR 173 MM, HM/Q = 30 MCA / 90 M3/H A 45 MCA / 55 M3/H - CHP DIURNO. AF_06/2015</t>
  </si>
  <si>
    <t>6,05</t>
  </si>
  <si>
    <t>BOMBA DE PROJEÇÃO DE CONCRETO SECO, POTÊNCIA 10 CV, VAZÃO 3 M3/H - CHP DIURNO. AF_06/2015</t>
  </si>
  <si>
    <t>9,85</t>
  </si>
  <si>
    <t>BOMBA DE PROJEÇÃO DE CONCRETO SECO, POTÊNCIA 10 CV, VAZÃO 6 M3/H - CHP DIURNO. AF_06/2015</t>
  </si>
  <si>
    <t>10,31</t>
  </si>
  <si>
    <t>PROJETOR PNEUMÁTICO DE ARGAMASSA PARA CHAPISCO E REBOCO COM RECIPIENTE ACOPLADO, TIPO CANEQUINHA, COM COMPRESSOR DE AR REBOCÁVEL VAZÃO 89 PCM E MOTOR DIESEL DE 20 CV - CHP DIURNO. AF_06/2015</t>
  </si>
  <si>
    <t>17,08</t>
  </si>
  <si>
    <t>PERFURATRIZ COM TORRE METÁLICA PARA EXECUÇÃO DE ESTACA HÉLICE CONTÍNUA, PROFUNDIDADE MÁXIMA DE 30 M, DIÂMETRO MÁXIMO DE 800 MM, POTÊNCIA INSTALADA DE 268 HP, MESA ROTATIVA COM TORQUE MÁXIMO DE 170 KNM - CHP DIURNO. AF_06/2015</t>
  </si>
  <si>
    <t>430,88</t>
  </si>
  <si>
    <t>PERFURATRIZ HIDRÁULICA SOBRE CAMINHÃO COM TRADO CURTO ACOPLADO, PROFUNDIDADE MÁXIMA DE 20 M, DIÂMETRO MÁXIMO DE 1500 MM, POTÊNCIA INSTALADA DE 137 HP, MESA ROTATIVA COM TORQUE MÁXIMO DE 30 KNM - CHP DIURNO. AF_06/2015</t>
  </si>
  <si>
    <t>229,94</t>
  </si>
  <si>
    <t>MANIPULADOR TELESCÓPICO, POTÊNCIA DE 85 HP, CAPACIDADE DE CARGA DE 3.500 KG, ALTURA MÁXIMA DE ELEVAÇÃO DE 12,3 M - CHP DIURNO. AF_06/2015</t>
  </si>
  <si>
    <t>111,39</t>
  </si>
  <si>
    <t>MINICARREGADEIRA SOBRE RODAS, POTÊNCIA LÍQUIDA DE 47 HP, CAPACIDADE NOMINAL DE OPERAÇÃO DE 646 KG - CHP DIURNO. AF_06/2015</t>
  </si>
  <si>
    <t>65,60</t>
  </si>
  <si>
    <t>COMPRESSOR DE AR REBOCÁVEL, VAZÃO 89 PCM, PRESSÃO EFETIVA DE TRABALHO 102 PSI, MOTOR DIESEL, POTÊNCIA 20 CV - CHP DIURNO. AF_06/2015</t>
  </si>
  <si>
    <t>16,32</t>
  </si>
  <si>
    <t>COMPRESSOR DE AR REBOCAVEL, VAZÃO 250 PCM, PRESSAO DE TRABALHO 102 PSI, MOTOR A DIESEL POTÊNCIA 81 CV - CHP DIURNO. AF_06/2015</t>
  </si>
  <si>
    <t>46,48</t>
  </si>
  <si>
    <t>COMPRESSOR DE AR REBOCÁVEL, VAZÃO 748 PCM, PRESSÃO EFETIVA DE TRABALHO 102 PSI, MOTOR DIESEL, POTÊNCIA 210 CV - CHP DIURNO. AF_06/2015</t>
  </si>
  <si>
    <t>120,19</t>
  </si>
  <si>
    <t>ESCAVADEIRA HIDRÁULICA SOBRE ESTEIRAS, CAÇAMBA 0,80 M3, PESO OPERACIONAL 17,8 T, POTÊNCIA LÍQUIDA 110 HP - CHP DIURNO. AF_10/2014</t>
  </si>
  <si>
    <t>129,58</t>
  </si>
  <si>
    <t>COMPRESSOR DE AR REBOCAVEL, VAZÃO 400 PCM, PRESSAO DE TRABALHO 102 PSI, MOTOR A DIESEL POTÊNCIA 110 CV - CHP DIURNO. AF_06/2015</t>
  </si>
  <si>
    <t>62,01</t>
  </si>
  <si>
    <t>CAMINHÃO TRUCADO (C/ TERCEIRO EIXO) ELETRÔNICO - POTÊNCIA 231CV - PBT = 22000KG - DIST. ENTRE EIXOS 5170 MM - INCLUI CARROCERIA FIXA ABERTA DE MADEIRA - CHP DIURNO. AF_06/2015</t>
  </si>
  <si>
    <t>160,85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</si>
  <si>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</si>
  <si>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</si>
  <si>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10,24</t>
  </si>
  <si>
    <t>CAMINHÃO BASCULANTE 10 M3, TRUCADO CABINE SIMPLES, PESO BRUTO TOTAL 23.000 KG, CARGA ÚTIL MÁXIMA 15.935 KG, DISTÂNCIA ENTRE EIXOS 4,80 M, POTÊNCIA 230 CV INCLUSIVE CAÇAMBA METÁLICA - CHP DIURNO. AF_06/2014</t>
  </si>
  <si>
    <t>168,41</t>
  </si>
  <si>
    <t>COMPACTADOR DE SOLOS DE PERCUSSÃO (SOQUETE) COM MOTOR A GASOLINA 4 TEMPOS, POTÊNCIA 4 CV - CHP DIURNO. AF_08/2015</t>
  </si>
  <si>
    <t>18,20</t>
  </si>
  <si>
    <t>GUINDAUTO HIDRÁULICO, CAPACIDADE MÁXIMA DE CARGA 6500 KG, MOMENTO MÁXIMO DE CARGA 5,8 TM, ALCANCE MÁXIMO HORIZONTAL 7,60 M, INCLUSIVE CAMINHÃO TOCO PBT 9.700 KG, POTÊNCIA DE 160 CV - CHP DIURNO. AF_08/2015</t>
  </si>
  <si>
    <t>121,64</t>
  </si>
  <si>
    <t>CAMINHÃO DE TRANSPORTE DE MATERIAL ASFÁLTICO 30.000 L, COM CAVALO MECÂNICO DE CAPACIDADE MÁXIMA DE TRAÇÃO COMBINADO DE 66.000 KG, POTÊNCIA 360 CV, INCLUSIVE TANQUE DE ASFALTO COM SERPENTINA - CHP DIURNO. AF_08/2015</t>
  </si>
  <si>
    <t>259,04</t>
  </si>
  <si>
    <t>SERRA CIRCULAR DE BANCADA COM MOTOR ELÉTRICO POTÊNCIA DE 5HP, COM COIFA PARA DISCO 10" - CHP DIURNO. AF_08/2015</t>
  </si>
  <si>
    <t>15,56</t>
  </si>
  <si>
    <t>DISTRIBUIDOR DE AGREGADOS REBOCAVEL, CAPACIDADE 1,9 M³, LARGURA DE TRABALHO 3,66 M - CHP DIURNO. AF_11/2015</t>
  </si>
  <si>
    <t>7,76</t>
  </si>
  <si>
    <t>CAMINHÃO PARA EQUIPAMENTO DE LIMPEZA A SUCÇÃO, COM CAMINHÃO TRUCADO DE PESO BRUTO TOTAL 23000 KG, CARGA ÚTIL MÁXIMA 15935 KG, DISTÂNCIA ENTRE EIXOS 4,80 M, POTÊNCIA 230 CV, INCLUSIVE LIMPADORA A SUCÇÃO, TANQUE 12000 L - CHP DIURNO. AF_11/2015</t>
  </si>
  <si>
    <t>167,30</t>
  </si>
  <si>
    <t>PENEIRA ROTATIVA COM MOTOR ELÉTRICO TRIFÁSICO DE 2 CV, CILINDRO DE 1 M X 0,60 M, COM FUROS DE 3,17 MM - CHP DIURNO. AF_11/2015</t>
  </si>
  <si>
    <t>1,99</t>
  </si>
  <si>
    <t>DOSADOR DE AREIA, CAPACIDADE DE 26 LITROS - CHP DIURNO. AF_11/2015</t>
  </si>
  <si>
    <t>0,17</t>
  </si>
  <si>
    <t>CAMINHONETE COM MOTOR A DIESEL, POTÊNCIA 180 CV, CABINE DUPLA, 4X4 - CHP DIURNO. AF_11/2015</t>
  </si>
  <si>
    <t>120,90</t>
  </si>
  <si>
    <t>CAMINHONETE CABINE SIMPLES COM MOTOR 1.6 FLEX, CÂMBIO MANUAL, POTÊNCIA 101/104 CV, 2 PORTAS - CHP DIURNO. AF_11/2015</t>
  </si>
  <si>
    <t>87,93</t>
  </si>
  <si>
    <t>CAMINHÃO DE TRANSPORTE DE MATERIAL ASFÁLTICO 20.000 L, COM CAVALO MECÂNICO DE CAPACIDADE MÁXIMA DE TRAÇÃO COMBINADO DE 45.000 KG, POTÊNCIA 330 CV, INCLUSIVE TANQUE DE ASFALTO COM MAÇARICO - CHP DIURNO. AF_12/2015</t>
  </si>
  <si>
    <t>226,86</t>
  </si>
  <si>
    <t>APARELHO PARA CORTE E SOLDA OXI-ACETILENO SOBRE RODAS, INCLUSIVE CILINDROS E MAÇARICOS - CHP DIURNO. AF_12/2015</t>
  </si>
  <si>
    <t>22,31</t>
  </si>
  <si>
    <t>MÁQUINA EXTRUSORA DE CONCRETO PARA GUIAS E SARJETAS, MOTOR A DIESEL, POTÊNCIA 14 CV - CHP DIURNO. AF_12/2015</t>
  </si>
  <si>
    <t>15,14</t>
  </si>
  <si>
    <t>MARTELO PERFURADOR PNEUMÁTICO MANUAL, HASTE 25 X 75 MM, 21 KG - CHP DIURNO. AF_12/2015</t>
  </si>
  <si>
    <t>14,86</t>
  </si>
  <si>
    <t>PERFURATRIZ COM TORRE METÁLICA PARA EXECUÇÃO DE ESTACA HÉLICE CONTÍNUA, PROFUNDIDADE MÁXIMA DE 32 M, DIÂMETRO MÁXIMO DE 1000 MM, POTÊNCIA INSTALADA DE 350 HP, MESA ROTATIVA COM TORQUE MÁXIMO DE 263 KNM - CHP DIURNO. AF_01/2016</t>
  </si>
  <si>
    <t>628,89</t>
  </si>
  <si>
    <t>BETONEIRA CAPACIDADE NOMINAL 400 L, CAPACIDADE DE MISTURA 310 L, MOTOR A GASOLINA POTÊNCIA 5,5 HP, SEM CARREGADOR - CHP DIURNO. AF_02/2016</t>
  </si>
  <si>
    <t>4,44</t>
  </si>
  <si>
    <t>GRUA ASCENSIONAL, LANCA DE 30 M, CAPACIDADE DE 1,0 T A 30 M, ALTURA ATE 39 M - CHP DIURNO. AF_03/2016</t>
  </si>
  <si>
    <t>69,19</t>
  </si>
  <si>
    <t>GUINCHO ELÉTRICO DE COLUNA, CAPACIDADE 400 KG, COM MOTO FREIO, MOTOR TRIFÁSICO DE 1,25 CV - CHP DIURNO. AF_03/2016</t>
  </si>
  <si>
    <t>14,32</t>
  </si>
  <si>
    <t>GUINDASTE HIDRÁULICO AUTOPROPELIDO, COM LANÇA TELESCÓPICA 40 M, CAPACIDADE MÁXIMA 60 T, POTÊNCIA 260 KW - CHP DIURNO. AF_03/2016</t>
  </si>
  <si>
    <t>264,83</t>
  </si>
  <si>
    <t>GUINDAUTO HIDRÁULICO, CAPACIDADE MÁXIMA DE CARGA 3300 KG, MOMENTO MÁXIMO DE CARGA 5,8 TM, ALCANCE MÁXIMO HORIZONTAL 7,60 M, INCLUSIVE CAMINHÃO TOCO PBT 16.000 KG, POTÊNCIA DE 189 CV - CHP DIURNO. AF_03/2016</t>
  </si>
  <si>
    <t>135,96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</si>
  <si>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</si>
  <si>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58,11</t>
  </si>
  <si>
    <t>GERADOR PORTÁTIL MONOFÁSICO, POTÊNCIA 5500 VA, MOTOR A GASOLINA, POTÊNCIA DO MOTOR 13 CV - CHP DIURNO. AF_03/2016</t>
  </si>
  <si>
    <t>9,23</t>
  </si>
  <si>
    <t>GRUPO GERADOR REBOCÁVEL, POTÊNCIA 66 KVA, MOTOR A DIESEL - CHP DIURNO. AF_03/2016</t>
  </si>
  <si>
    <t>43,99</t>
  </si>
  <si>
    <t>GRUPO GERADOR ESTACIONÁRIO, POTÊNCIA 150 KVA, MOTOR A DIESEL- CHP DIURNO. AF_03/2016</t>
  </si>
  <si>
    <t>100,86</t>
  </si>
  <si>
    <t>USINA DE MISTURA ASFÁLTICA À QUENTE, TIPO CONTRA FLUXO, PROD 40 A 80 TON/HORA - CHP DIURNO. AF_03/2016</t>
  </si>
  <si>
    <t>2.051,51</t>
  </si>
  <si>
    <t>USINA DE ASFALTO À FRIO, CAPACIDADE DE 40 A 60 TON/HORA, ELÉTRICA POTÊNCIA 30 CV - CHP DIURNO. AF_03/2016</t>
  </si>
  <si>
    <t>100,10</t>
  </si>
  <si>
    <t>USINA MISTURADORA DE SOLOS, CAPACIDADE DE 200 A 500 TON/H, POTENCIA 75KW - CHP DIURNO. AF_07/2016</t>
  </si>
  <si>
    <t>189,76</t>
  </si>
  <si>
    <t>DISTRIBUIDOR DE AGREGADOS AUTOPROPELIDO, CAP 3 M3, A DIESEL, POTÊNCIA 176CV - CHP DIURNO. AF_07/2016</t>
  </si>
  <si>
    <t>126,10</t>
  </si>
  <si>
    <t>MÁQUINA DEMARCADORA DE FAIXA DE TRÁFEGO À FRIO, AUTOPROPELIDA, POTÊNCIA 38 HP - CHP DIURNO. AF_07/2016</t>
  </si>
  <si>
    <t>95,18</t>
  </si>
  <si>
    <t>TALHA MANUAL DE CORRENTE, CAPACIDADE DE 2 TON. COM ELEVAÇÃO DE 3 M - CHP DIURNO. AF_07/2016</t>
  </si>
  <si>
    <t>0,06</t>
  </si>
  <si>
    <t>GRUA ASCENCIONAL, LANCA DE 42 M, CAPACIDADE DE 1,5 T A 30 M, ALTURA ATE 39 M - CHP DIURNO. AF_08/2016</t>
  </si>
  <si>
    <t>75,91</t>
  </si>
  <si>
    <t>PULVERIZADOR DE TINTA ELÉTRICO/MÁQUINA DE PINTURA AIRLESS, VAZÃO 2 L/MIN - CHP DIURNO. AF_08/2016</t>
  </si>
  <si>
    <t>19,32</t>
  </si>
  <si>
    <t>MARTELO DEMOLIDOR PNEUMÁTICO MANUAL, 32 KG - CHP DIURNO. AF_09/2016</t>
  </si>
  <si>
    <t>14,44</t>
  </si>
  <si>
    <t>COMPACTADOR DE SOLOS DE PERCUSÃO (SOQUETE) COM MOTOR A GASOLINA, POTÊNCIA 3 CV - CHP DIURNO. AF_09/2016</t>
  </si>
  <si>
    <t>3,91</t>
  </si>
  <si>
    <t>RÉGUA VIBRATÓRIA DUPLA PARA CONCRETO, PESO DE 60KG, COMPRIMENTO 4 M, COM MOTOR A GASOLINA, POTÊNCIA 5,5 HP - CHP DIURNO. AF_09/2016</t>
  </si>
  <si>
    <t>4,71</t>
  </si>
  <si>
    <t>POLIDORA DE PISO (POLITRIZ), PESO DE 100KG, DIÂMETRO 450 MM, MOTOR ELÉTRICO, POTÊNCIA 4 HP - CHP DIURNO. AF_09/2016</t>
  </si>
  <si>
    <t>2,09</t>
  </si>
  <si>
    <t>DESEMPENADEIRA DE CONCRETO, PESO DE 75KG, 4 PÁS, MOTOR A GASOLINA, POTÊNCIA 5,5 HP - CHP DIURNO. AF_09/2016</t>
  </si>
  <si>
    <t>4,69</t>
  </si>
  <si>
    <t>PERFURATRIZ PNEUMATICA MANUAL DE PESO MEDIO, MARTELETE, 18KG, COMPRIMENTO MÁXIMO DE CURSO DE 6 M, DIAMETRO DO PISTAO DE 5,5 CM - CHP DIURNO. AF_11/2016</t>
  </si>
  <si>
    <t>13,94</t>
  </si>
  <si>
    <t>ROLO COMPACTADOR VIBRATORIO TANDEM, ACO LISO, POTENCIA 125 HP, PESO SEM/COM LASTRO 10,20/11,65 T, LARGURA DE TRABALHO 1,73 M - CHP DIURNO. AF_11/2016</t>
  </si>
  <si>
    <t>126,46</t>
  </si>
  <si>
    <t>PERFURATRIZ MANUAL, TORQUE MAXIMO 55 KGF.M, POTENCIA 5 CV, COM DIAMETRO MAXIMO 8 1/2" - CHP DIURNO. AF_11/2016</t>
  </si>
  <si>
    <t>24,33</t>
  </si>
  <si>
    <t>PERFURATRIZ SOBRE ESTEIRA, TORQUE MÁXIMO 600 KGF, POTÊNCIA ENTRE 50 E 60 HP, DIÂMETRO MÁXIMO 10 - CHP DIURNO. AF_11/2016</t>
  </si>
  <si>
    <t>90,69</t>
  </si>
  <si>
    <t>ESCAVADEIRA HIDRAULICA SOBRE ESTEIRA, COM GARRA GIRATORIA DE MANDIBULAS, PESO OPERACIONAL ENTRE 22,00 E 25,50 TON, POTENCIA LIQUIDA ENTRE 150 E 160 HP - CHP DIURNO. AF_11/2016</t>
  </si>
  <si>
    <t>165,31</t>
  </si>
  <si>
    <t>ESCAVADEIRA HIDRAULICA SOBRE ESTEIRA, EQUIPADA COM CLAMSHELL, COM CAPACIDADE DA CAÇAMBA ENTRE 1,20 E 1,50 M3, PESO OPERACIONAL ENTRE 20,00 E 22,00 TON, POTENCIA LIQUIDA ENTRE 150 E 160 HP - CHP DIURNO. AF_11/2016</t>
  </si>
  <si>
    <t>162,66</t>
  </si>
  <si>
    <t>GRUPO GERADOR COM CARENAGEM, MOTOR DIESEL POTÊNCIA STANDART ENTRE 250 E 260 KVA - CHP DIURNO. AF_12/2016</t>
  </si>
  <si>
    <t>171,20</t>
  </si>
  <si>
    <t>TRATOR DE PNEUS COM POTÊNCIA DE 122 CV, TRAÇÃO 4X4, COM VASSOURA MECÂNICA ACOPLADA - CHP DIURNO. AF_02/2017</t>
  </si>
  <si>
    <t>101,53</t>
  </si>
  <si>
    <t>TRATOR DE PNEUS COM POTÊNCIA DE 122 CV, TRAÇÃO 4X4, COM GRADE DE DISCOS ACOPLADA - CHP DIURNO. AF_02/2017</t>
  </si>
  <si>
    <t>101,32</t>
  </si>
  <si>
    <t>TRATOR DE PNEUS COM POTÊNCIA DE 85 CV, TRAÇÃO 4X4, COM GRADE DE DISCOS ACOPLADA - CHP DIURNO. AF_02/2017</t>
  </si>
  <si>
    <t>76,88</t>
  </si>
  <si>
    <t>CAMINHÃO BASCULANTE 10 M3, TRUCADO, POTÊNCIA 230 CV, INCLUSIVE CAÇAMBA METÁLICA, COM DISTRIBUIDOR DE AGREGADOS ACOPLADO - CHP DIURNO. AF_02/2017</t>
  </si>
  <si>
    <t>175,40</t>
  </si>
  <si>
    <t>TRATOR DE PNEUS COM POTÊNCIA DE 85 CV, TRAÇÃO 4X4, COM VASSOURA MECÂNICA ACOPLADA - CHP DIURNO. AF_03/2017</t>
  </si>
  <si>
    <t>77,09</t>
  </si>
  <si>
    <t>MINICARREGADEIRA SOBRE RODAS POTENCIA 47HP CAPACIDADE OPERACAO 646 KG, COM VASSOURA MECÂNICA ACOPLADA - CHP DIURNO. AF_03/2017</t>
  </si>
  <si>
    <t>71,58</t>
  </si>
  <si>
    <t>MINIESCAVADEIRA SOBRE ESTEIRAS, POTENCIA LIQUIDA DE *30* HP, PESO OPERACIONAL DE *3.500* KG - CHP DIURNO. AF_04/2017</t>
  </si>
  <si>
    <t>61,77</t>
  </si>
  <si>
    <t>PERFURATRIZ ROTATIVA SOBRE ESTEIRA, TORQUE MAXIMO 2500 KGM, POTENCIA 110 HP, MOTOR DIESEL- CHP DIURNO. AF_05/2017</t>
  </si>
  <si>
    <t>161,14</t>
  </si>
  <si>
    <t>COMPRESSOR DE AR, VAZAO DE 10 PCM, RESERVATORIO 100 L, PRESSAO DE TRABALHO ENTRE 6,9 E 9,7 BAR, POTENCIA 2 HP, TENSAO 110/220 V - CHP DIURNO. AF_05/2017</t>
  </si>
  <si>
    <t>ROLO COMPACTADOR DE PNEUS, ESTATICO, PRESSAO VARIAVEL, POTENCIA 110 HP, PESO SEM/COM LASTRO 10,8/27 T, LARGURA DE ROLAGEM 2,30 M - CHP DIURNO. AF_06/2017</t>
  </si>
  <si>
    <t>124,39</t>
  </si>
  <si>
    <t>ESCAVADEIRA HIDRÁULICA SOBRE ESTEIRAS, CAÇAMBA 0,80 M3, PESO OPERACIONAL 17 T, POTENCIA BRUTA 111 HP - CHI DIURNO. AF_06/2014</t>
  </si>
  <si>
    <t>47,18</t>
  </si>
  <si>
    <t>RETROESCAVADEIRA SOBRE RODAS COM CARREGADEIRA, TRAÇÃO 4X4, POTÊNCIA LÍQ. 88 HP, CAÇAMBA CARREG. CAP. MÍN. 1 M3, CAÇAMBA RETRO CAP. 0,26 M3, PESO OPERACIONAL MÍN. 6.674 KG, PROFUNDIDADE ESCAVAÇÃO MÁX. 4,37 M - CHI DIURNO. AF_06/2014</t>
  </si>
  <si>
    <t>34,05</t>
  </si>
  <si>
    <t>RETROESCAVADEIRA SOBRE RODAS COM CARREGADEIRA, TRAÇÃO 4X2, POTÊNCIA LÍQ. 79 HP, CAÇAMBA CARREG. CAP. MÍN. 1 M3, CAÇAMBA RETRO CAP. 0,20 M3, PESO OPERACIONAL MÍN. 6.570 KG, PROFUNDIDADE ESCAVAÇÃO MÁX. 4,37 M - CHI DIURNO. AF_06/2014</t>
  </si>
  <si>
    <t>32,15</t>
  </si>
  <si>
    <t>ROLO COMPACTADOR VIBRATÓRIO DE UM CILINDRO AÇO LISO, POTÊNCIA 80 HP, PESO OPERACIONAL MÁXIMO 8,1 T, IMPACTO DINÂMICO 16,15 / 9,5 T, LARGURA DE TRABALHO 1,68 M - CHI DIURNO. AF_06/2014</t>
  </si>
  <si>
    <t>30,63</t>
  </si>
  <si>
    <t>GRADE DE DISCO CONTROLE REMOTO REBOCÁVEL, COM 24 DISCOS 24 X 6 MM COM PNEUS PARA TRANSPORTE - CHI DIURNO. AF_06/2014</t>
  </si>
  <si>
    <t>1,87</t>
  </si>
  <si>
    <t>MOTOBOMBA CENTRÍFUGA, MOTOR A GASOLINA, POTÊNCIA 5,42 HP, BOCAIS 1 1/2" X 1", DIÂMETRO ROTOR 143 MM HM/Q = 6 MCA / 16,8 M3/H A 38 MCA / 6,6 M3/H - CHI DIURNO. AF_06/2014</t>
  </si>
  <si>
    <t>0,16</t>
  </si>
  <si>
    <t>CAMINHÃO TOCO, PBT 16.000 KG, CARGA ÚTIL MÁX. 10.685 KG, DIST. ENTRE EIXOS 4,8 M, POTÊNCIA 189 CV, INCLUSIVE CARROCERIA FIXA ABERTA DE MADEIRA P/ TRANSPORTE GERAL DE CARGA SECA, DIMEN. APROX. 2,5 X 7,00 X 0,50 M - CHI DIURNO. AF_06/2014</t>
  </si>
  <si>
    <t>23,92</t>
  </si>
  <si>
    <t>USINA DE CONCRETO FIXA, CAPACIDADE NOMINAL DE 90 A 120 M3/H, SEM SILO - CHI DIURNO. AF_07/2016</t>
  </si>
  <si>
    <t>112,72</t>
  </si>
  <si>
    <t>VIBROACABADORA DE ASFALTO SOBRE ESTEIRAS, LARGURA DE PAVIMENTAÇÃO 1,90 M A 5,30 M, POTÊNCIA 105 HP CAPACIDADE 450 T/H - CHI DIURNO. AF_11/2014</t>
  </si>
  <si>
    <t>VASSOURA MECÂNICA REBOCÁVEL COM ESCOVA CILÍNDRICA, LARGURA ÚTIL DE VARRIMENTO DE 2,44 M - CHI DIURNO. AF_06/2014</t>
  </si>
  <si>
    <t>2,15</t>
  </si>
  <si>
    <t>TRATOR DE PNEUS, POTÊNCIA 122 CV, TRAÇÃO 4X4, PESO COM LASTRO DE 4.510 KG - CHI DIURNO. AF_06/2014</t>
  </si>
  <si>
    <t>26,72</t>
  </si>
  <si>
    <t>TRATOR DE ESTEIRAS, POTÊNCIA 170 HP, PESO OPERACIONAL 19 T, CAÇAMBA 5,2 M3 - CHI DIURNO. AF_06/2014</t>
  </si>
  <si>
    <t>44,14</t>
  </si>
  <si>
    <t>TRATOR DE ESTEIRAS, POTÊNCIA 150 HP, PESO OPERACIONAL 16,7 T, COM RODA MOTRIZ ELEVADA E LÂMINA 3,18 M3 - CHI DIURNO. AF_06/2014</t>
  </si>
  <si>
    <t>44,32</t>
  </si>
  <si>
    <t>TRATOR DE ESTEIRAS, POTÊNCIA 347 HP, PESO OPERACIONAL 38,5 T, COM LÂMINA 8,70 M3 - CHI DIURNO. AF_06/2014</t>
  </si>
  <si>
    <t>112,52</t>
  </si>
  <si>
    <t>ROLO COMPACTADOR VIBRATÓRIO REBOCÁVEL, CILINDRO DE AÇO LISO, POTÊNCIA DE TRAÇÃO DE 65 CV, PESO 4,7 T, IMPACTO DINÂMICO 18,3 T, LARGURA DE TRABALHO 1,67 M - CHI DIURNO. AF_02/2016</t>
  </si>
  <si>
    <t>5,06</t>
  </si>
  <si>
    <t>ROLO COMPACTADOR VIBRATÓRIO TANDEM AÇO LISO, POTÊNCIA 58 HP, PESO SEM/COM LASTRO 6,5 / 9,4 T, LARGURA DE TRABALHO 1,2 M - CHI DIURNO. AF_06/2014</t>
  </si>
  <si>
    <t>34,45</t>
  </si>
  <si>
    <t>RETROESCAVADEIRA SOBRE RODAS COM CARREGADEIRA, TRAÇÃO 4X4, POTÊNCIA LÍQ. 72 HP, CAÇAMBA CARREG. CAP. MÍN. 0,79 M3, CAÇAMBA RETRO CAP. 0,18 M3, PESO OPERACIONAL MÍN. 7.140 KG, PROFUNDIDADE ESCAVAÇÃO MÁX. 4,50 M - CHI DIURNO. AF_06/2014</t>
  </si>
  <si>
    <t>33,45</t>
  </si>
  <si>
    <t>ROLO COMPACTADOR VIBRATÓRIO PÉ DE CARNEIRO, OPERADO POR CONTROLE REMOTO, POTÊNCIA 12,5 KW, PESO OPERACIONAL 1,675 T, LARGURA DE TRABALHO 0,85 M - CHI DIURNO. AF_02/2016</t>
  </si>
  <si>
    <t>36,78</t>
  </si>
  <si>
    <t>USINA DE LAMA ASFÁLTICA, PROD 30 A 50 T/H, SILO DE AGREGADO 7 M3, RESERVATÓRIOS PARA EMULSÃO E ÁGUA DE 2,3 M3 CADA, MISTURADOR TIPO PUG MILL A SER MONTADO SOBRE CAMINHÃO - CHI DIURNO. AF_10/2014</t>
  </si>
  <si>
    <t>32,98</t>
  </si>
  <si>
    <t>CAMINHÃO TOCO, PESO BRUTO TOTAL 14.300 KG, CARGA ÚTIL MÁXIMA 9590 KG, DISTÂNCIA ENTRE EIXOS 4,76 M, POTÊNCIA 185 CV (NÃO INCLUI CARROCERIA) - CHI DIURNO. AF_06/2014</t>
  </si>
  <si>
    <t>24,95</t>
  </si>
  <si>
    <t>CAMINHÃO TOCO, PESO BRUTO TOTAL 16.000 KG, CARGA ÚTIL MÁXIMA DE 10.685 KG, DISTÂNCIA ENTRE EIXOS 4,80 M, POTÊNCIA 189 CV EXCLUSIVE CARROCERIA - CHI DIURNO. AF_06/2014</t>
  </si>
  <si>
    <t>23,16</t>
  </si>
  <si>
    <t>CAMINHÃO PIPA 10.000 L TRUCADO, PESO BRUTO TOTAL 23.000 KG, CARGA ÚTIL MÁXIMA 15.935 KG, DISTÂNCIA ENTRE EIXOS 4,8 M, POTÊNCIA 230 CV, INCLUSIVE TANQUE DE AÇO PARA TRANSPORTE DE ÁGUA - CHI DIURNO. AF_06/2014</t>
  </si>
  <si>
    <t>29,69</t>
  </si>
  <si>
    <t>ESPARGIDOR DE ASFALTO PRESSURIZADO COM TANQUE DE 2500 L, REBOCÁVEL COM MOTOR A GASOLINA POTÊNCIA 3,4 HP - CHI DIURNO. AF_07/2014</t>
  </si>
  <si>
    <t>GRADE DE DISCO REBOCÁVEL COM 20 DISCOS 24" X 6 MM COM PNEUS PARA TRANSPORTE - CHI DIURNO. AF_06/2014</t>
  </si>
  <si>
    <t>1,47</t>
  </si>
  <si>
    <t>GUINDAUTO HIDRÁULICO, CAPACIDADE MÁXIMA DE CARGA 6200 KG, MOMENTO MÁXIMO DE CARGA 11,7 TM, ALCANCE MÁXIMO HORIZONTAL 9,70 M, INCLUSIVE CAMINHÃO TOCO PBT 16.000 KG, POTÊNCIA DE 189 CV - CHI DIURNO. AF_06/2014</t>
  </si>
  <si>
    <t>28,41</t>
  </si>
  <si>
    <t>MOTONIVELADORA POTÊNCIA BÁSICA LÍQUIDA (PRIMEIRA MARCHA) 125 HP, PESO BRUTO 13032 KG, LARGURA DA LÂMINA DE 3,7 M - CHI DIURNO. AF_06/2014</t>
  </si>
  <si>
    <t>47,54</t>
  </si>
  <si>
    <t>PÁ CARREGADEIRA SOBRE RODAS, POTÊNCIA LÍQUIDA 128 HP, CAPACIDADE DA CAÇAMBA 1,7 A 2,8 M3, PESO OPERACIONAL 11632 KG - CHI DIURNO. AF_06/2014</t>
  </si>
  <si>
    <t>33,02</t>
  </si>
  <si>
    <t>PÁ CARREGADEIRA SOBRE RODAS, POTÊNCIA 197 HP, CAPACIDADE DA CAÇAMBA 2,5 A 3,5 M3, PESO OPERACIONAL 18338 KG - CHI DIURNO. AF_06/2014</t>
  </si>
  <si>
    <t>40,09</t>
  </si>
  <si>
    <t>MARTELETE OU ROMPEDOR PNEUMÁTICO MANUAL, 28 KG, COM SILENCIADOR - CHI DIURNO. AF_07/2016</t>
  </si>
  <si>
    <t>13,25</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</si>
  <si>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</si>
  <si>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</si>
  <si>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28,94</t>
  </si>
  <si>
    <t>CAMINHÃO PIPA 6.000 L, PESO BRUTO TOTAL 13.000 KG, DISTÂNCIA ENTRE EIXOS 4,80 M, POTÊNCIA 189 CV INCLUSIVE TANQUE DE AÇO PARA TRANSPORTE DE ÁGUA, CAPACIDADE 6 M3 - CHI DIURNO. AF_06/2014</t>
  </si>
  <si>
    <t>26,13</t>
  </si>
  <si>
    <t>ROLO COMPACTADOR DE PNEUS ESTÁTICO, PRESSÃO VARIÁVEL, POTÊNCIA 111 HP, PESO SEM/COM LASTRO 9,5 / 26 T, LARGURA DE TRABALHO 1,90 M - CHI DIURNO. AF_07/2014</t>
  </si>
  <si>
    <t>TANQUE DE ASFALTO ESTACIONÁRIO COM SERPENTINA, CAPACIDADE 30.000 L - CHI DIURNO. AF_06/2014</t>
  </si>
  <si>
    <t>3,21</t>
  </si>
  <si>
    <t>MOTOBOMBA TRASH (PARA ÁGUA SUJA) AUTO ESCORVANTE, MOTOR GASOLINA DE 6,41 HP, DIÂMETROS DE SUCÇÃO X RECALQUE: 3" X 3", HM/Q = 10 MCA / 60 M3/H A 23 MCA / 0 M3/H - CHI DIURNO. AF_10/2014</t>
  </si>
  <si>
    <t>0,20</t>
  </si>
  <si>
    <t>ROLO COMPACTADOR PE DE CARNEIRO VIBRATORIO, POTENCIA 125 HP, PESO OPERACIONAL SEM/COM LASTRO 11,95 / 13,30 T, IMPACTO DINAMICO 38,5 / 22,5 T, LARGURA DE TRABALHO 2,15 M - CHI DIURNO. AF_06/2014</t>
  </si>
  <si>
    <t>37,11</t>
  </si>
  <si>
    <t>CAMINHÃO BASCULANTE 6 M3 TOCO, PESO BRUTO TOTAL 16.000 KG, CARGA ÚTIL MÁXIMA 11.130 KG, DISTÂNCIA ENTRE EIXOS 5,36 M, POTÊNCIA 185 CV, INCLUSIVE CAÇAMBA METÁLICA - CHI DIURNO. AF_06/2014</t>
  </si>
  <si>
    <t>28,22</t>
  </si>
  <si>
    <t>GRUPO GERADOR ESTACIONÁRIO, MOTOR DIESEL POTÊNCIA 170 KVA - CHI DIURNO. AF_02/2016</t>
  </si>
  <si>
    <t>4,18</t>
  </si>
  <si>
    <t>GRUPO DE SOLDAGEM COM GERADOR A DIESEL 60 CV PARA SOLDA ELÉTRICA, SOBRE 04 RODAS, COM MOTOR 4 CILINDROS 600 A - CHI DIURNO. AF_02/2016</t>
  </si>
  <si>
    <t>25,46</t>
  </si>
  <si>
    <t>ESCAVADEIRA HIDRÁULICA SOBRE ESTEIRAS, CAÇAMBA 0,80 M3, PESO OPERACIONAL 17,8 T, POTÊNCIA LÍQUIDA 110 HP - CHI DIURNO. AF_10/2014</t>
  </si>
  <si>
    <t>45,78</t>
  </si>
  <si>
    <t>BETONEIRA CAPACIDADE NOMINAL 400 L, CAPACIDADE DE MISTURA 310 L, MOTOR A DIESEL POTÊNCIA 5,0 HP, SEM CARREGADOR - CHI DIURNO. AF_06/2014</t>
  </si>
  <si>
    <t>0,38</t>
  </si>
  <si>
    <t>MISTURADOR DE ARGAMASSA, EIXO HORIZONTAL, CAPACIDADE DE MISTURA 300 KG, MOTOR ELÉTRICO POTÊNCIA 5 CV - CHI DIURNO. AF_06/2014</t>
  </si>
  <si>
    <t>0,74</t>
  </si>
  <si>
    <t>MISTURADOR DE ARGAMASSA, EIXO HORIZONTAL, CAPACIDADE DE MISTURA 600 KG, MOTOR ELÉTRICO POTÊNCIA 7,5 CV - CHI DIURNO. AF_06/2014</t>
  </si>
  <si>
    <t>0,89</t>
  </si>
  <si>
    <t>MISTURADOR DE ARGAMASSA, EIXO HORIZONTAL, CAPACIDADE DE MISTURA 160 KG, MOTOR ELÉTRICO POTÊNCIA 3 CV - CHI DIURNO. AF_06/2014</t>
  </si>
  <si>
    <t>0,71</t>
  </si>
  <si>
    <t>PROJETOR DE ARGAMASSA, CAPACIDADE DE PROJEÇÃO 1,5 M3/H, ALCANCE DE 30 ATÉ 60 M, MOTOR ELÉTRICO POTÊNCIA 7,5 HP - CHI DIURNO. AF_06/2014</t>
  </si>
  <si>
    <t>4,66</t>
  </si>
  <si>
    <t>PROJETOR DE ARGAMASSA, CAPACIDADE DE PROJEÇÃO 2 M3/H, ALCANCE ATÉ 50 M, MOTOR ELÉTRICO POTÊNCIA 7,5 HP - CHI DIURNO. AF_06/2014</t>
  </si>
  <si>
    <t>BETONEIRA CAPACIDADE NOMINAL DE 400 L, CAPACIDADE DE MISTURA 280 L, MOTOR ELÉTRICO TRIFÁSICO POTÊNCIA DE 2 CV, SEM CARREGADOR - CHI DIURNO. AF_10/2014</t>
  </si>
  <si>
    <t>0,28</t>
  </si>
  <si>
    <t>TRATOR DE ESTEIRAS, POTÊNCIA 125 HP, PESO OPERACIONAL 12,9 T, COM LÂMINA 2,7 M3 - CHI DIURNO. AF_10/2014</t>
  </si>
  <si>
    <t>38,54</t>
  </si>
  <si>
    <t>ESCAVADEIRA HIDRÁULICA SOBRE ESTEIRAS, CAÇAMBA 1,20 M3, PESO OPERACIONAL 21 T, POTÊNCIA BRUTA 155 HP - CHI DIURNO. AF_06/2014</t>
  </si>
  <si>
    <t>50,57</t>
  </si>
  <si>
    <t>BOMBA SUBMERSÍVEL ELÉTRICA TRIFÁSICA, POTÊNCIA 2,96 HP, Ø ROTOR 144 MM SEMI-ABERTO, BOCAL DE SAÍDA Ø 2, HM/Q = 2 MCA / 38,8 M3/H A 28 MCA / 5 M3/H - CHI DIURNO. AF_06/2014</t>
  </si>
  <si>
    <t>0,27</t>
  </si>
  <si>
    <t>TANQUE DE ASFALTO ESTACIONÁRIO COM MAÇARICO, CAPACIDADE 20.000 L - CHI DIURNO. AF_06/2014</t>
  </si>
  <si>
    <t>2,61</t>
  </si>
  <si>
    <t>TRATOR DE ESTEIRAS, POTÊNCIA 100 HP, PESO OPERACIONAL 9,4 T, COM LÂMINA 2,19 M3 - CHI DIURNO. AF_06/2014</t>
  </si>
  <si>
    <t>37,47</t>
  </si>
  <si>
    <t>TRATOR DE PNEUS, POTÊNCIA 85 CV, TRAÇÃO 4X4, PESO COM LASTRO DE 4.675 KG - CHI DIURNO. AF_06/2014</t>
  </si>
  <si>
    <t>23,42</t>
  </si>
  <si>
    <t>BATE-ESTACAS POR GRAVIDADE, POTÊNCIA DE 160 HP, PESO DO MARTELO ATÉ 3 TONELADAS - CHI DIURNO. AF_11/2014</t>
  </si>
  <si>
    <t>48,05</t>
  </si>
  <si>
    <t>BETONEIRA CAPACIDADE NOMINAL DE 600 L, CAPACIDADE DE MISTURA 360 L, MOTOR ELÉTRICO TRIFÁSICO POTÊNCIA DE 4 CV, SEM CARREGADOR - CHI DIURNO. AF_11/2014</t>
  </si>
  <si>
    <t>1,16</t>
  </si>
  <si>
    <t>FRESADORA DE ASFALTO A FRIO SOBRE RODAS, LARGURA FRESAGEM DE 1,0 M, POTÊNCIA 208 HP - CHI DIURNO. AF_11/2014</t>
  </si>
  <si>
    <t>104,31</t>
  </si>
  <si>
    <t>FRESADORA DE ASFALTO A FRIO SOBRE RODAS, LARGURA FRESAGEM DE 2,0 M, POTÊNCIA 550 HP - CHI DIURNO. AF_11/2014</t>
  </si>
  <si>
    <t>221,84</t>
  </si>
  <si>
    <t>RECICLADORA DE ASFALTO A FRIO SOBRE RODAS, LARGURA FRESAGEM DE 2,0 M, POTÊNCIA 422 HP - CHI DIURNO. AF_11/2014</t>
  </si>
  <si>
    <t>194,90</t>
  </si>
  <si>
    <t>VIBROACABADORA DE ASFALTO SOBRE ESTEIRAS, LARGURA DE PAVIMENTAÇÃO 2,13 M A 4,55 M, POTÊNCIA 100 HP, CAPACIDADE 400 T/H - CHI DIURNO. AF_11/2014</t>
  </si>
  <si>
    <t>69,72</t>
  </si>
  <si>
    <t>GUINDASTE HIDRÁULICO AUTOPROPELIDO, COM LANÇA TELESCÓPICA 28,80 M, CAPACIDADE MÁXIMA 30 T, POTÊNCIA 97 KW, TRAÇÃO 4 X 4 - CHI DIURNO. AF_11/2014</t>
  </si>
  <si>
    <t>47,56</t>
  </si>
  <si>
    <t>BETONEIRA CAPACIDADE NOMINAL DE 600 L, CAPACIDADE DE MISTURA 440 L, MOTOR A DIESEL POTÊNCIA 10 HP, COM CARREGADOR - CHI DIURNO. AF_11/2014</t>
  </si>
  <si>
    <t>1,41</t>
  </si>
  <si>
    <t>CAMINHÃO BASCULANTE 14 M3, COM CAVALO MECÂNICO DE CAPACIDADE MÁXIMA DE TRAÇÃO COMBINADO DE 36000 KG, POTÊNCIA 286 CV, INCLUSIVE SEMIREBOQUE COM CAÇAMBA METÁLICA - CHI DIURNO. AF_12/2014</t>
  </si>
  <si>
    <t>39,12</t>
  </si>
  <si>
    <t>CAMINHÃO BASCULANTE 18 M3, COM CAVALO MECÂNICO DE CAPACIDADE MÁXIMA DE TRAÇÃO COMBINADO DE 45000 KG, POTÊNCIA 330 CV, INCLUSIVE SEMIREBOQUE COM CAÇAMBA METÁLICA - CHI DIURNO. AF_12/2014</t>
  </si>
  <si>
    <t>40,49</t>
  </si>
  <si>
    <t>VIBRADOR DE IMERSÃO, DIÂMETRO DE PONTEIRA 45MM, MOTOR ELÉTRICO TRIFÁSICO POTÊNCIA DE 2 CV - CHI DIURNO. AF_06/2015</t>
  </si>
  <si>
    <t>0,30</t>
  </si>
  <si>
    <t>PERFURATRIZ MANUAL, TORQUE MÁXIMO 83 N.M, POTÊNCIA 5 CV, COM DIÂMETRO MÁXIMO 4" - CHI DIURNO. AF_06/2015</t>
  </si>
  <si>
    <t>1,98</t>
  </si>
  <si>
    <t>PERFURATRIZ SOBRE ESTEIRA, TORQUE MÁXIMO 600 KGF, PESO MÉDIO 1000 KG, POTÊNCIA 20 HP, DIÂMETRO MÁXIMO 10" - CHI DIURNO. AF_06/2015</t>
  </si>
  <si>
    <t>44,80</t>
  </si>
  <si>
    <t>MISTURADOR DUPLO HORIZONTAL DE ALTA TURBULÊNCIA, CAPACIDADE / VOLUME 2 X 500 LITROS, MOTORES ELÉTRICOS MÍNIMO 5 CV CADA, PARA NATA CIMENTO, ARGAMASSA E OUTROS - CHI DIURNO. AF_06/2015</t>
  </si>
  <si>
    <t>3,58</t>
  </si>
  <si>
    <t>BOMBA TRIPLEX, PARA INJEÇÃO DE NATA DE CIMENTO, VAZÃO MÁXIMA DE 100 LITROS/MINUTO, PRESSÃO MÁXIMA DE 70 BAR - CHI DIURNO. AF_06/2015</t>
  </si>
  <si>
    <t>5,35</t>
  </si>
  <si>
    <t>BOMBA CENTRÍFUGA MONOESTÁGIO COM MOTOR ELÉTRICO MONOFÁSICO, POTÊNCIA 15 HP, DIÂMETRO DO ROTOR 173 MM, HM/Q = 30 MCA / 90 M3/H A 45 MCA / 55 M3/H - CHI DIURNO. AF_06/2015</t>
  </si>
  <si>
    <t>BOMBA DE PROJEÇÃO DE CONCRETO SECO, POTÊNCIA 10 CV, VAZÃO 3 M3/H - CHI DIURNO. AF_06/2015</t>
  </si>
  <si>
    <t>3,49</t>
  </si>
  <si>
    <t>BOMBA DE PROJEÇÃO DE CONCRETO SECO, POTÊNCIA 10 CV, VAZÃO 6 M3/H - CHI DIURNO. AF_06/2015</t>
  </si>
  <si>
    <t>3,73</t>
  </si>
  <si>
    <t>PROJETOR PNEUMÁTICO DE ARGAMASSA PARA CHAPISCO E REBOCO COM RECIPIENTE ACOPLADO, TIPO CANEQUINHA, COM COMPRESSOR DE AR REBOCÁVEL VAZÃO 89 PCM E MOTOR DIESEL DE 20 CV - CHI DIURNO. AF_06/2015</t>
  </si>
  <si>
    <t>3,80</t>
  </si>
  <si>
    <t>PERFURATRIZ COM TORRE METÁLICA PARA EXECUÇÃO DE ESTACA HÉLICE CONTÍNUA, PROFUNDIDADE MÁXIMA DE 30 M, DIÂMETRO MÁXIMO DE 800 MM, POTÊNCIA INSTALADA DE 268 HP, MESA ROTATIVA COM TORQUE MÁXIMO DE 170 KNM - CHI DIURNO. AF_06/2015</t>
  </si>
  <si>
    <t>155,88</t>
  </si>
  <si>
    <t>PERFURATRIZ HIDRÁULICA SOBRE CAMINHÃO COM TRADO CURTO ACOPLADO, PROFUNDIDADE MÁXIMA DE 20 M, DIÂMETRO MÁXIMO DE 1500 MM, POTÊNCIA INSTALADA DE 137 HP, MESA ROTATIVA COM TORQUE MÁXIMO DE 30 KNM - CHI DIURNO. AF_06/2015</t>
  </si>
  <si>
    <t>89,46</t>
  </si>
  <si>
    <t>MANIPULADOR TELESCÓPICO, POTÊNCIA DE 85 HP, CAPACIDADE DE CARGA DE 3.500 KG, ALTURA MÁXIMA DE ELEVAÇÃO DE 12,3 M - CHI DIURNO. AF_06/2015</t>
  </si>
  <si>
    <t>43,31</t>
  </si>
  <si>
    <t>MINICARREGADEIRA SOBRE RODAS, POTÊNCIA LÍQUIDA DE 47 HP, CAPACIDADE NOMINAL DE OPERAÇÃO DE 646 KG - CHI DIURNO. AF_06/2015</t>
  </si>
  <si>
    <t>28,07</t>
  </si>
  <si>
    <t>COMPRESSOR DE AR REBOCÁVEL, VAZÃO 89 PCM, PRESSÃO EFETIVA DE TRABALHO 102 PSI, MOTOR DIESEL, POTÊNCIA 20 CV - CHI DIURNO. AF_06/2015</t>
  </si>
  <si>
    <t>3,23</t>
  </si>
  <si>
    <t>COMPRESSOR DE AR REBOCAVEL, VAZÃO 250 PCM, PRESSAO DE TRABALHO 102 PSI, MOTOR A DIESEL POTÊNCIA 81 CV - CHI DIURNO. AF_06/2015</t>
  </si>
  <si>
    <t>3,24</t>
  </si>
  <si>
    <t>COMPRESSOR DE AR REBOCÁVEL, VAZÃO 748 PCM, PRESSÃO EFETIVA DE TRABALHO 102 PSI, MOTOR DIESEL, POTÊNCIA 210 CV - CHI DIURNO. AF_06/2015</t>
  </si>
  <si>
    <t>8,25</t>
  </si>
  <si>
    <t>COMPRESSOR DE AR REBOCAVEL, VAZÃO 400 PCM, PRESSAO DE TRABALHO 102 PSI, MOTOR A DIESEL POTÊNCIA 110 CV - CHI DIURNO. AF_06/2015</t>
  </si>
  <si>
    <t>3,85</t>
  </si>
  <si>
    <t>CAMINHÃO TRUCADO (C/ TERCEIRO EIXO) ELETRÔNICO - POTÊNCIA 231CV - PBT = 22000KG - DIST. ENTRE EIXOS 5170 MM - INCLUI CARROCERIA FIXA ABERTA DE MADEIRA - CHI DIURNO. AF_06/2015</t>
  </si>
  <si>
    <t>28,20</t>
  </si>
  <si>
    <t>PLACA VIBRATÓRIA REVERSÍVEL COM MOTOR 4 TEMPOS A GASOLINA, FORÇA CENTRÍFUGA DE 25 KN (2500 KGF), POTÊNCIA 5,5 CV - CHI DIURNO. AF_08/2015</t>
  </si>
  <si>
    <t>0,54</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</si>
  <si>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</si>
  <si>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</si>
  <si>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31,01</t>
  </si>
  <si>
    <t>CAMINHÃO TOCO, PBT 14.300 KG, CARGA ÚTIL MÁX. 9.710 KG, DIST. ENTRE EIXOS 3,56 M, POTÊNCIA 185 CV, INCLUSIVE CARROCERIA FIXA ABERTA DE MADEIRA P/ TRANSPORTE GERAL DE CARGA SECA, DIMEN. APROX. 2,50 X 6,50 X 0,50 M - CHI DIURNO. AF_06/2014</t>
  </si>
  <si>
    <t>25,86</t>
  </si>
  <si>
    <t>ESPARGIDOR DE ASFALTO PRESSURIZADO, TANQUE 6 M3 COM ISOLAÇÃO TÉRMICA, AQUECIDO COM 2 MAÇARICOS, COM BARRA ESPARGIDORA 3,60 M, MONTADO SOBRE CAMINHÃO  TOCO, PBT 14.300 KG, POTÊNCIA 185 CV - CHI DIURNO. AF_08/2015</t>
  </si>
  <si>
    <t>30,89</t>
  </si>
  <si>
    <t>COMPACTADOR DE SOLOS DE PERCUSSÃO (SOQUETE) COM MOTOR A GASOLINA 4 TEMPOS, POTÊNCIA 4 CV - CHI DIURNO. AF_08/2015</t>
  </si>
  <si>
    <t>14,66</t>
  </si>
  <si>
    <t>GUINDAUTO HIDRÁULICO, CAPACIDADE MÁXIMA DE CARGA 6500 KG, MOMENTO MÁXIMO DE CARGA 5,8 TM, ALCANCE MÁXIMO HORIZONTAL 7,60 M, INCLUSIVE CAMINHÃO TOCO PBT 9.700 KG, POTÊNCIA DE 160 CV - CHI DIURNO. AF_08/2015</t>
  </si>
  <si>
    <t>27,44</t>
  </si>
  <si>
    <t>CAMINHÃO DE TRANSPORTE DE MATERIAL ASFÁLTICO 30.000 L, COM CAVALO MECÂNICO DE CAPACIDADE MÁXIMA DE TRAÇÃO COMBINADO DE 66.000 KG, POTÊNCIA 360 CV, INCLUSIVE TANQUE DE ASFALTO COM SERPENTINA - CHI DIURNO. AF_08/2015</t>
  </si>
  <si>
    <t>45,37</t>
  </si>
  <si>
    <t>SERRA CIRCULAR DE BANCADA COM MOTOR ELÉTRICO POTÊNCIA DE 5HP, COM COIFA PARA DISCO 10" - CHI DIURNO. AF_08/2015</t>
  </si>
  <si>
    <t>13,92</t>
  </si>
  <si>
    <t>DISTRIBUIDOR DE AGREGADOS REBOCAVEL, CAPACIDADE 1,9 M³, LARGURA DE TRABALHO 3,66 M - CHI DIURNO. AF_11/2015</t>
  </si>
  <si>
    <t>4,58</t>
  </si>
  <si>
    <t>CAMINHÃO PARA EQUIPAMENTO DE LIMPEZA A SUCÇÃO COM CAMINHÃO TRUCADO DE PESO BRUTO TOTAL 23000 KG, CARGA ÚTIL MÁXIMA 15935 KG, DISTÂNCIA ENTRE EIXOS 4,80 M, POTÊNCIA 230 CV, INCLUSIVE LIMPADORA A SUCÇÃO, TANQUE 12000 L - CHI DIURNO. AF_11/2015</t>
  </si>
  <si>
    <t>31,26</t>
  </si>
  <si>
    <t>PENEIRA ROTATIVA COM MOTOR ELÉTRICO TRIFÁSICO DE 2 CV, CILINDRO DE 1 M X 0,60 M, COM FUROS DE 3,17 MM - CHI DIURNO. AF_11/2015</t>
  </si>
  <si>
    <t>0,83</t>
  </si>
  <si>
    <t>DOSADOR DE AREIA, CAPACIDADE DE 26 LITROS - CHI DIURNO. AF_11/2015</t>
  </si>
  <si>
    <t>0,08</t>
  </si>
  <si>
    <t>CAMINHONETE COM MOTOR A DIESEL, POTÊNCIA 180 CV, CABINE DUPLA, 4X4 - CHI DIURNO. AF_11/2015</t>
  </si>
  <si>
    <t>22,79</t>
  </si>
  <si>
    <t>CAMINHONETE CABINE SIMPLES COM MOTOR 1.6 FLEX, CÂMBIO MANUAL, POTÊNCIA 101/104 CV, 2 PORTAS - CHI DIURNO. AF_11/2015</t>
  </si>
  <si>
    <t>15,85</t>
  </si>
  <si>
    <t>CAMINHÃO DE TRANSPORTE DE MATERIAL ASFÁLTICO 20.000 L, COM CAVALO MECÂNICO DE CAPACIDADE MÁXIMA DE TRAÇÃO COMBINADO DE 45.000 KG, POTÊNCIA 330 CV, INCLUSIVE TANQUE DE ASFALTO COM MAÇARICO - CHI DIURNO. AF_12/2015</t>
  </si>
  <si>
    <t>37,71</t>
  </si>
  <si>
    <t>APARELHO PARA CORTE E SOLDA OXI-ACETILENO SOBRE RODAS, INCLUSIVE CILINDROS E MAÇARICOS - CHI DIURNO. AF_12/2015</t>
  </si>
  <si>
    <t>MÁQUINA EXTRUSORA DE CONCRETO PARA GUIAS E SARJETAS, MOTOR A DIESEL, POTÊNCIA 14 CV - CHI DIURNO. AF_12/2015</t>
  </si>
  <si>
    <t>4,35</t>
  </si>
  <si>
    <t>MARTELO PERFURADOR PNEUMÁTICO MANUAL, HASTE 25 X 75 MM, 21 KG - CHI DIURNO. AF_12/2015</t>
  </si>
  <si>
    <t>13,30</t>
  </si>
  <si>
    <t>PERFURATRIZ COM TORRE METÁLICA PARA EXECUÇÃO DE ESTACA HÉLICE CONTÍNUA, PROFUNDIDADE MÁXIMA DE 32 M, DIÂMETRO MÁXIMO DE 1000 MM, POTÊNCIA INSTALADA DE 350 HP, MESA ROTATIVA COM TORQUE MÁXIMO DE 263 KNM - CHI DIURNO. AF_01/2016</t>
  </si>
  <si>
    <t>234,70</t>
  </si>
  <si>
    <t>BETONEIRA CAPACIDADE NOMINAL 400 L, CAPACIDADE DE MISTURA 310 L, MOTOR A GASOLINA POTÊNCIA 5,5 HP, SEM CARREGADOR - CHI DIURNO. AF_02/2016</t>
  </si>
  <si>
    <t>0,35</t>
  </si>
  <si>
    <t>ROLO COMPACTADOR VIBRATÓRIO PÉ DE CARNEIRO PARA SOLOS, POTÊNCIA 80 HP, PESO OPERACIONAL SEM/COM LASTRO 7,4 / 8,8 T, LARGURA DE TRABALHO 1,68 M - CHI DIURNO. AF_02/2016</t>
  </si>
  <si>
    <t>31,29</t>
  </si>
  <si>
    <t>GRUA ASCENSIONAL, LANÇA DE 30 M, CAPACIDADE DE 1,0 T A 30 M, ALTURA ATÉ 39 M - CHI DIURNO. AF_03/2016</t>
  </si>
  <si>
    <t>40,63</t>
  </si>
  <si>
    <t>GUINCHO ELÉTRICO DE COLUNA, CAPACIDADE 400 KG, COM MOTO FREIO, MOTOR TRIFÁSICO DE 1,25 CV - CHI DIURNO. AF_03/2016</t>
  </si>
  <si>
    <t>GUINDASTE HIDRÁULICO AUTOPROPELIDO, COM LANÇA TELESCÓPICA 40 M, CAPACIDADE MÁXIMA 60 T, POTÊNCIA 260 KW - CHI DIURNO. AF_03/2016</t>
  </si>
  <si>
    <t>78,58</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</si>
  <si>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</si>
  <si>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</si>
  <si>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22,45</t>
  </si>
  <si>
    <t>GERADOR PORTÁTIL MONOFÁSICO, POTÊNCIA 5500 VA, MOTOR A GASOLINA, POTÊNCIA DO MOTOR 13 CV - CHI DIURNO. AF_03/2016</t>
  </si>
  <si>
    <t>GRUPO GERADOR REBOCÁVEL, POTÊNCIA 66 KVA, MOTOR A DIESEL - CHI DIURNO. AF_03/2016</t>
  </si>
  <si>
    <t>2,63</t>
  </si>
  <si>
    <t>GRUPO GERADOR ESTACIONÁRIO, POTÊNCIA 150 KVA, MOTOR A DIESEL- CHI DIURNO. AF_03/2016</t>
  </si>
  <si>
    <t>3,72</t>
  </si>
  <si>
    <t>USINA DE MISTURA ASFÁLTICA À QUENTE, TIPO CONTRA FLUXO, PROD 40 A 80 TON/HORA - CHI DIURNO. AF_03/2016</t>
  </si>
  <si>
    <t>157,59</t>
  </si>
  <si>
    <t>USINA DE ASFALTO À FRIO, CAPACIDADE DE 40 A 60 TON/HORA, ELÉTRICA POTÊNCIA 30 CV - CHI DIURNO. AF_03/2016</t>
  </si>
  <si>
    <t>76,01</t>
  </si>
  <si>
    <t>USINA MISTURADORA DE SOLOS, CAPACIDADE DE 200 A 500 TON/H, POTENCIA 75KW - CHI DIURNO. AF_07/2016</t>
  </si>
  <si>
    <t>115,73</t>
  </si>
  <si>
    <t>DISTRIBUIDOR DE AGREGADOS AUTOPROPELIDO, CAP 3 M3, A DIESEL, POTÊNCIA 176CV - CHI DIURNO. AF_07/2016</t>
  </si>
  <si>
    <t>27,57</t>
  </si>
  <si>
    <t>TALHA MANUAL DE CORRENTE, CAPACIDADE DE 2 TON. COM ELEVAÇÃO DE 3 M - CHI DIURNO. AF_07/2016</t>
  </si>
  <si>
    <t>0,04</t>
  </si>
  <si>
    <t>GRUA ASCENCIONAL, LANÇA DE 42 M, CAPACIDADE DE 1,5 T A 30 M, ALTURA ATÉ 39 M - CHI DIURNO. AF_08/2016</t>
  </si>
  <si>
    <t>44,18</t>
  </si>
  <si>
    <t>PULVERIZADOR DE TINTA ELÉTRICO/MÁQUINA DE PINTURA AIRLESS, VAZÃO 2 L/MIN - CHI DIURNO. AF_08/2016</t>
  </si>
  <si>
    <t>18,40</t>
  </si>
  <si>
    <t>MARTELO DEMOLIDOR PNEUMÁTICO MANUAL, 32 KG - CHI DIURNO. AF_09/2016</t>
  </si>
  <si>
    <t>13,09</t>
  </si>
  <si>
    <t>COMPACTADOR DE SOLOS DE PERCUSÃO (SOQUETE) COM MOTOR A GASOLINA, POTÊNCIA 3 CV - CHI DIURNO. AF_09/2016</t>
  </si>
  <si>
    <t>RÉGUA VIBRATÓRIA DUPLA PARA CONCRETO, PESO DE 60KG, COMPRIMENTO 4 M, COM MOTOR A GASOLINA, POTÊNCIA 5,5 HP - CHI DIURNO. AF_09/2016</t>
  </si>
  <si>
    <t>0,49</t>
  </si>
  <si>
    <t>POLIDORA DE PISO (POLITRIZ), PESO DE 100KG, DIÂMETRO 450 MM, MOTOR ELÉTRICO, POTÊNCIA 4 HP - CHI DIURNO. AF_09/2016</t>
  </si>
  <si>
    <t>DESEMPENADEIRA DE CONCRETO, PESO DE 75KG, 4 PÁS, MOTOR A GASOLINA, POTÊNCIA 5,5 HP - CHI DIURNO. AF_09/2016</t>
  </si>
  <si>
    <t>0,53</t>
  </si>
  <si>
    <t>PERFURATRIZ PNEUMATICA MANUAL DE PESO MEDIO, MARTELETE, 18KG, COMPRIMENTO MÁXIMO DE CURSO DE 6 M, DIAMETRO DO PISTAO DE 5,5 CM - CHI DIURNO. AF_11/2016</t>
  </si>
  <si>
    <t>12,84</t>
  </si>
  <si>
    <t>ROLO COMPACTADOR VIBRATORIO TANDEM, ACO LISO, POTENCIA 125 HP, PESO SEM/COM LASTRO 10,20/11,65 T, LARGURA DE TRABALHO 1,73 M - CHI DIURNO. AF_11/2016</t>
  </si>
  <si>
    <t>38,95</t>
  </si>
  <si>
    <t>PERFURATRIZ MANUAL, TORQUE MAXIMO 55 KGF.M, POTENCIA 5 CV, COM DIAMETRO MAXIMO 8 1/2" - CHI DIURNO. AF_11/2016</t>
  </si>
  <si>
    <t>18,25</t>
  </si>
  <si>
    <t>PERFURATRIZ SOBRE ESTEIRA, TORQUE MÁXIMO 600 KGF, POTÊNCIA ENTRE 50 E 60 HP, DIÂMETRO MÁXIMO 10 - CHI DIURNO. AF_11/2016</t>
  </si>
  <si>
    <t>43,52</t>
  </si>
  <si>
    <t>ESCAVADEIRA HIDRAULICA SOBRE ESTEIRA, COM GARRA GIRATORIA DE MANDIBULAS, PESO OPERACIONAL ENTRE 22,00 E 25,50 TON, POTENCIA LIQUIDA ENTRE 150 E 160 HP - CHI DIURNO. AF_11/2016</t>
  </si>
  <si>
    <t>52,40</t>
  </si>
  <si>
    <t>ESCAVADEIRA HIDRAULICA SOBRE ESTEIRA, EQUIPADA COM CLAMSHELL, COM CAPACIDADE DA CAÇAMBA ENTRE 1,20 E 1,50 M3, PESO OPERACIONAL ENTRE 20,00 E 22,00 TON, POTENCIA LIQUIDA ENTRE 150 E 160 HP - CHI DIURNO. AF_11/2016</t>
  </si>
  <si>
    <t>51,07</t>
  </si>
  <si>
    <t>GRUPO GERADOR COM CARENAGEM, MOTOR DIESEL POTÊNCIA STANDART ENTRE 250 E 260 KVA - CHI DIURNO. AF_12/2016</t>
  </si>
  <si>
    <t>5,96</t>
  </si>
  <si>
    <t>TRATOR DE PNEUS COM POTÊNCIA DE 122 CV, TRAÇÃO 4X4, COM VASSOURA MECÂNICA ACOPLADA - CHI DIURNO. AF_02/2017</t>
  </si>
  <si>
    <t>28,77</t>
  </si>
  <si>
    <t>TRATOR DE PNEUS COM POTÊNCIA DE 122 CV, TRAÇÃO 4X4, COM GRADE DE DISCOS ACOPLADA - CHI DIURNO. AF_02/2017</t>
  </si>
  <si>
    <t>28,66</t>
  </si>
  <si>
    <t>TRATOR DE PNEUS COM POTÊNCIA DE 85 CV, TRAÇÃO 4X4, COM GRADE DE DISCOS ACOPLADA - CHI DIURNO. AF_02/2017</t>
  </si>
  <si>
    <t>25,36</t>
  </si>
  <si>
    <t>CAMINHÃO BASCULANTE 10 M3, TRUCADO, POTÊNCIA 230 CV, INCLUSIVE CAÇAMBA METÁLICA, COM DISTRIBUIDOR DE AGREGADOS ACOPLADO - CHI DIURNO. AF_02/2017</t>
  </si>
  <si>
    <t>34,02</t>
  </si>
  <si>
    <t>TRATOR DE PNEUS COM POTÊNCIA DE 85 CV, TRAÇÃO 4X4, COM VASSOURA MECÂNICA ACOPLADA - CHI DIURNO. AF_02/2017</t>
  </si>
  <si>
    <t>25,47</t>
  </si>
  <si>
    <t>MINICARREGADEIRA SOBRE RODAS POTENCIA 47HP CAPACIDADE OPERACAO 646 KG, COM VASSOURA MECÂNICA ACOPLADA - CHI DIURNO. AF_03/2017</t>
  </si>
  <si>
    <t>30,99</t>
  </si>
  <si>
    <t>MÁQUINA DEMARCADORA DE FAIXA DE TRÁFEGO À FRIO, AUTOPROPELIDA, POTÊNCIA 38 HP - CHI DIURNO. AF_07/2016</t>
  </si>
  <si>
    <t>41,04</t>
  </si>
  <si>
    <t>MINIESCAVADEIRA SOBRE ESTEIRAS, POTENCIA LIQUIDA DE *30* HP, PESO OPERACIONAL DE *3.500* KG - CHI DIURNO. AF_04/2017</t>
  </si>
  <si>
    <t>31,87</t>
  </si>
  <si>
    <t>PERFURATRIZ ROTATIVA SOBRE ESTEIRA, TORQUE MAXIMO 2500 KGM, POTENCIA 110 HP, MOTOR DIESEL - CHI DIURNO. AF_05/2017</t>
  </si>
  <si>
    <t>60,16</t>
  </si>
  <si>
    <t>COMPRESSOR DE AR, VAZAO DE 10 PCM, RESERVATORIO 100 L, PRESSAO DE TRABALHO ENTRE 6,9 E 9,7 BAR  POTENCIA 2 HP, TENSAO 110/220 V  CHI DIURNO. AF_05/2017</t>
  </si>
  <si>
    <t>0,11</t>
  </si>
  <si>
    <t>ROLO COMPACTADOR DE PNEUS, ESTATICO, PRESSAO VARIAVEL, POTENCIA 110 HP, PESO SEM/COM LASTRO 10,8/27 T, LARGURA DE ROLAGEM 2,30 M - CHI DIURNO. AF_06/2017</t>
  </si>
  <si>
    <t>41,69</t>
  </si>
  <si>
    <t>ROLO COMPACTADOR VIBRATÓRIO PÉ DE CARNEIRO PARA SOLOS, POTÊNCIA 80 HP, PESO OPERACIONAL SEM/COM LASTRO 7,4 / 8,8 T, LARGURA DE TRABALHO 1,68 M - MANUTENÇÃO. AF_02/2016</t>
  </si>
  <si>
    <t>17,30</t>
  </si>
  <si>
    <t>ESCAVADEIRA HIDRÁULICA SOBRE ESTEIRAS, CAÇAMBA 0,80 M3, PESO OPERACIONAL 17 T, POTENCIA BRUTA 111 HP - DEPRECIAÇÃO. AF_06/2014</t>
  </si>
  <si>
    <t>24,08</t>
  </si>
  <si>
    <t>ESCAVADEIRA HIDRÁULICA SOBRE ESTEIRAS, CAÇAMBA 0,80 M3, PESO OPERACIONAL 17 T, POTENCIA BRUTA 111 HP - JUROS. AF_06/2014</t>
  </si>
  <si>
    <t>6,19</t>
  </si>
  <si>
    <t>ESCAVADEIRA HIDRÁULICA SOBRE ESTEIRAS, CAÇAMBA 0,80 M3, PESO OPERACIONAL 17 T, POTENCIA BRUTA 111 HP - MANUTENÇÃO. AF_06/2014</t>
  </si>
  <si>
    <t>30,10</t>
  </si>
  <si>
    <t>ESCAVADEIRA HIDRÁULICA SOBRE ESTEIRAS, CAÇAMBA 0,80 M3, PESO OPERACIONAL 17 T, POTENCIA BRUTA 111 HP - MATERIAIS NA OPERAÇÃO. AF_06/2014</t>
  </si>
  <si>
    <t>55,61</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</si>
  <si>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</si>
  <si>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</si>
  <si>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17,05</t>
  </si>
  <si>
    <t>RETROESCAVADEIRA SOBRE RODAS COM CARREGADEIRA, TRAÇÃO 4X2, POTÊNCIA LÍQ. 79 HP, CAÇAMBA CARREG. CAP. MÍN. 1 M3, CAÇAMBA RETRO CAP. 0,20 M3, PESO OPERACIONAL MÍN. 6.570 KG, PROFUNDIDADE ESCAVAÇÃO MÁX. 4,37 M - MANUTENÇÃO. AF_06/2014</t>
  </si>
  <si>
    <t>15,16</t>
  </si>
  <si>
    <t>RETROESCAVADEIRA SOBRE RODAS COM CARREGADEIRA, TRAÇÃO 4X2, POTÊNCIA LÍQ. 79 HP, CAÇAMBA CARREG. CAP. MÍN. 1 M3, CAÇAMBA RETRO CAP. 0,20 M3, PESO OPERACIONAL MÍN. 6.570 KG, PROFUNDIDADE ESCAVAÇÃO MÁX. 4,37 M - MATERIAIS NA OPERAÇÃO. AF_06/2014</t>
  </si>
  <si>
    <t>42,55</t>
  </si>
  <si>
    <t>ROLO COMPACTADOR VIBRATÓRIO DE UM CILINDRO AÇO LISO, POTÊNCIA 80 HP, PESO OPERACIONAL MÁXIMO 8,1 T, IMPACTO DINÂMICO 16,15 / 9,5 T, LARGURA DE TRABALHO 1,68 M - MANUTENÇÃO. AF_06/2014</t>
  </si>
  <si>
    <t>16,64</t>
  </si>
  <si>
    <t>MOTOBOMBA CENTRÍFUGA, MOTOR A GASOLINA, POTÊNCIA 5,42 HP, BOCAIS 1 1/2" X 1", DIÂMETRO ROTOR 143 MM HM/Q = 6 MCA / 16,8 M3/H A 38 MCA / 6,6 M3/H - MANUTENÇÃO. AF_06/2014</t>
  </si>
  <si>
    <t>0,15</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</si>
  <si>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</si>
  <si>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</si>
  <si>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21,03</t>
  </si>
  <si>
    <t>USINA DE CONCRETO FIXA, CAPACIDADE NOMINAL DE 90 A 120 M3/H, SEM SILO - MATERIAIS NA OPERAÇÃO. AF_07/2016</t>
  </si>
  <si>
    <t>12,13</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</si>
  <si>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</si>
  <si>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</si>
  <si>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41,52</t>
  </si>
  <si>
    <t>VIBROACABADORA DE ASFALTO SOBRE ESTEIRAS, LARGURA DE PAVIMENTAÇÃO 1,90 M A 5,30 M, POTÊNCIA 105 HP CAPACIDADE 450 T/H - MANUTENÇÃO. AF_11/2014</t>
  </si>
  <si>
    <t>77,99</t>
  </si>
  <si>
    <t>VIBROACABADORA DE ASFALTO SOBRE ESTEIRAS, LARGURA DE PAVIMENTAÇÃO 1,90 M A 5,30 M, POTÊNCIA 105 HP CAPACIDADE 450 T/H - MATERIAIS NA OPERAÇÃO. AF_11/2014</t>
  </si>
  <si>
    <t>52,59</t>
  </si>
  <si>
    <t>TRATOR DE PNEUS, POTÊNCIA 85 CV, TRAÇÃO 4X4, PESO COM LASTRO DE 4.675 KG - MANUTENÇÃO. AF_06/2014</t>
  </si>
  <si>
    <t>7,85</t>
  </si>
  <si>
    <t>TRATOR DE PNEUS, POTÊNCIA 85 CV, TRAÇÃO 4X4, PESO COM LASTRO DE 4.675 KG - MATERIAIS NA OPERAÇÃO. AF_06/2014</t>
  </si>
  <si>
    <t>41,99</t>
  </si>
  <si>
    <t>TRATOR DE ESTEIRAS, POTÊNCIA 170 HP, PESO OPERACIONAL 19 T, CAÇAMBA 5,2 M3 - MATERIAIS NA OPERAÇÃO. AF_06/2014</t>
  </si>
  <si>
    <t>85,15</t>
  </si>
  <si>
    <t>TRATOR DE ESTEIRAS, POTÊNCIA 150 HP, PESO OPERACIONAL 16,7 T, COM RODA MOTRIZ ELEVADA E LÂMINA 3,18 M3 - MATERIAIS NA OPERAÇÃO. AF_06/2014</t>
  </si>
  <si>
    <t>75,12</t>
  </si>
  <si>
    <t>TRATOR DE ESTEIRAS, POTÊNCIA 347 HP, PESO OPERACIONAL 38,5 T, COM LÂMINA 8,70 M3 - MATERIAIS NA OPERAÇÃO. AF_06/2014</t>
  </si>
  <si>
    <t>173,81</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</si>
  <si>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</si>
  <si>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</si>
  <si>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5,02</t>
  </si>
  <si>
    <t>ROLO COMPACTADOR VIBRATÓRIO TANDEM AÇO LISO, POTÊNCIA 58 HP, PESO SEM/COM LASTRO 6,5 / 9,4 T, LARGURA DE TRABALHO 1,2 M - MANUTENÇÃO. AF_06/2014</t>
  </si>
  <si>
    <t>20,43</t>
  </si>
  <si>
    <t>ROLO COMPACTADOR VIBRATÓRIO TANDEM AÇO LISO, POTÊNCIA 58 HP, PESO SEM/COM LASTRO 6,5 / 9,4 T, LARGURA DE TRABALHO 1,2 M - MATERIAIS NA OPERAÇÃO. AF_06/2014</t>
  </si>
  <si>
    <t>29,05</t>
  </si>
  <si>
    <t>RETROESCAVADEIRA SOBRE RODAS COM CARREGADEIRA, TRAÇÃO 4X4, POTÊNCIA LÍQ. 72 HP, CAÇAMBA CARREG. CAP. MÍN. 0,79 M3, CAÇAMBA RETRO CAP. 0,18 M3, PESO OPERACIONAL MÍN. 7.140 KG, PROFUNDIDADE ESCAVAÇÃO MÁX. 4,50 M - MANUTENÇÃO. AF_06/2014</t>
  </si>
  <si>
    <t>16,45</t>
  </si>
  <si>
    <t>RETROESCAVADEIRA SOBRE RODAS COM CARREGADEIRA, TRAÇÃO 4X4, POTÊNCIA LÍQ. 72 HP, CAÇAMBA CARREG. CAP. MÍN. 0,79 M3, CAÇAMBA RETRO CAP. 0,18 M3, PESO OPERACIONAL MÍN. 7.140 KG, PROFUNDIDADE ESCAVAÇÃO MÁX. 4,50 M - MATERIAIS NA OPERAÇÃO. AF_06/2014</t>
  </si>
  <si>
    <t>39,05</t>
  </si>
  <si>
    <t>ROLO COMPACTADOR VIBRATÓRIO PÉ DE CARNEIRO, OPERADO POR CONTROLE REMOTO, POTÊNCIA 12,5 KW, PESO OPERACIONAL 1,675 T, LARGURA DE TRABALHO 0,85 M - DEPRECIAÇÃO. AF_02/2016</t>
  </si>
  <si>
    <t>18,17</t>
  </si>
  <si>
    <t>ROLO COMPACTADOR VIBRATÓRIO PÉ DE CARNEIRO, OPERADO POR CONTROLE REMOTO, POTÊNCIA 12,5 KW, PESO OPERACIONAL 1,675 T, LARGURA DE TRABALHO 0,85 M - MANUTENÇÃO. AF_02/2016</t>
  </si>
  <si>
    <t>22,74</t>
  </si>
  <si>
    <t>USINA DE LAMA ASFÁLTICA, PROD 30 A 50 T/H, SILO DE AGREGADO 7 M3, RESERVATÓRIOS PARA EMULSÃO E ÁGUA DE 2,3 M3 CADA, MISTURADOR TIPO PUG MILL A SER MONTADO SOBRE CAMINHÃO - MANUTENÇÃO. AF_10/2014</t>
  </si>
  <si>
    <t>25,26</t>
  </si>
  <si>
    <t>USINA DE LAMA ASFÁLTICA, PROD 30 A 50 T/H, SILO DE AGREGADO 7 M3, RESERVATÓRIOS PARA EMULSÃO E ÁGUA DE 2,3 M3 CADA, MISTURADOR TIPO PUG MILL A SER MONTADO SOBRE CAMINHÃO - MATERIAIS NA OPERAÇÃO. AF_10/2014</t>
  </si>
  <si>
    <t>16,30</t>
  </si>
  <si>
    <t>CAMINHÃO PIPA 6.000 L, PESO BRUTO TOTAL 13.000 KG, DISTÂNCIA ENTRE EIXOS 4,80 M, POTÊNCIA 189 CV INCLUSIVE TANQUE DE AÇO PARA TRANSPORTE DE ÁGUA, CAPACIDADE 6 M3 - MATERIAIS NA OPERAÇÃO. AF_06/2014</t>
  </si>
  <si>
    <t>93,39</t>
  </si>
  <si>
    <t>CAMINHÃO TOCO, PESO BRUTO TOTAL 14.300 KG, CARGA ÚTIL MÁXIMA 9590 KG, DISTÂNCIA ENTRE EIXOS 4,76 M, POTÊNCIA 185 CV (NÃO INCLUI CARROCERIA) - MANUTENÇÃO. AF_06/2014</t>
  </si>
  <si>
    <t>14,38</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</si>
  <si>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</si>
  <si>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</si>
  <si>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20,41</t>
  </si>
  <si>
    <t>ESPARGIDOR DE ASFALTO PRESSURIZADO COM TANQUE DE 2500 L, REBOCÁVEL COM MOTOR A GASOLINA POTÊNCIA 3,4 HP - MANUTENÇÃO. AF_07/2014</t>
  </si>
  <si>
    <t>1,78</t>
  </si>
  <si>
    <t>ESPARGIDOR DE ASFALTO PRESSURIZADO COM TANQUE DE 2500 L, REBOCÁVEL COM MOTOR A GASOLINA POTÊNCIA 3,4 HP - MATERIAIS NA OPERAÇÃO. AF_07/2014</t>
  </si>
  <si>
    <t>2,37</t>
  </si>
  <si>
    <t>MOTONIVELADORA POTÊNCIA BÁSICA LÍQUIDA (PRIMEIRA MARCHA) 125 HP, PESO BRUTO 13032 KG, LARGURA DA LÂMINA DE 3,7 M - MANUTENÇÃO. AF_06/2014</t>
  </si>
  <si>
    <t>34,59</t>
  </si>
  <si>
    <t>PÁ CARREGADEIRA SOBRE RODAS, POTÊNCIA 197 HP, CAPACIDADE DA CAÇAMBA 2,5 A 3,5 M3, PESO OPERACIONAL 18338 KG - MATERIAIS NA OPERAÇÃO. AF_06/2014</t>
  </si>
  <si>
    <t>98,65</t>
  </si>
  <si>
    <t>COMPRESSOR DE AR REBOCÁVEL, VAZÃO 189 PCM, PRESSÃO EFETIVA DE TRABALHO 102 PSI, MOTOR DIESEL, POTÊNCIA 63 CV - MANUTENÇÃO. AF_06/2015</t>
  </si>
  <si>
    <t>2,40</t>
  </si>
  <si>
    <t>BOMBA SUBMERSÍVEL ELÉTRICA TRIFÁSICA, POTÊNCIA 2,96 HP, Ø ROTOR 144 MM SEMI-ABERTO, BOCAL DE SAÍDA Ø 2, HM/Q = 2 MCA / 38,8 M3/H A 28 MCA / 5 M3/H - MANUTENÇÃO. AF_06/2014</t>
  </si>
  <si>
    <t>0,24</t>
  </si>
  <si>
    <t>TANQUE DE ASFALTO ESTACIONÁRIO COM SERPENTINA, CAPACIDADE 30.000 L - DEPRECIAÇÃO. AF_06/2014</t>
  </si>
  <si>
    <t>2,30</t>
  </si>
  <si>
    <t>TANQUE DE ASFALTO ESTACIONÁRIO COM SERPENTINA, CAPACIDADE 30.000 L - JUROS. AF_06/2014</t>
  </si>
  <si>
    <t>0,91</t>
  </si>
  <si>
    <t>TANQUE DE ASFALTO ESTACIONÁRIO COM SERPENTINA, CAPACIDADE 30.000 L - MANUTENÇÃO. AF_06/2014</t>
  </si>
  <si>
    <t>4,31</t>
  </si>
  <si>
    <t>TANQUE DE ASFALTO ESTACIONÁRIO COM SERPENTINA, CAPACIDADE 30.000 L - MATERIAIS NA OPERAÇÃO. AF_06/2014</t>
  </si>
  <si>
    <t>159,86</t>
  </si>
  <si>
    <t>ROLO COMPACTADOR DE PNEUS ESTÁTICO, PRESSÃO VARIÁVEL, POTÊNCIA 111 HP, PESO SEM/COM LASTRO 9,5 / 26 T, LARGURA DE TRABALHO 1,90 M - DEPRECIAÇÃO. AF_07/2014</t>
  </si>
  <si>
    <t>20,78</t>
  </si>
  <si>
    <t>ROLO COMPACTADOR DE PNEUS ESTÁTICO, PRESSÃO VARIÁVEL, POTÊNCIA 111 HP, PESO SEM/COM LASTRO 9,5 / 26 T, LARGURA DE TRABALHO 1,90 M - JUROS. AF_07/2014</t>
  </si>
  <si>
    <t>5,46</t>
  </si>
  <si>
    <t>ROLO COMPACTADOR DE PNEUS ESTÁTICO, PRESSÃO VARIÁVEL, POTÊNCIA 111 HP, PESO SEM/COM LASTRO 9,5 / 26 T, LARGURA DE TRABALHO 1,90 M - MANUTENÇÃO. AF_07/2014</t>
  </si>
  <si>
    <t>26,01</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</si>
  <si>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</si>
  <si>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</si>
  <si>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0,03</t>
  </si>
  <si>
    <t>MOTOBOMBA TRASH (PARA ÁGUA SUJA) AUTO ESCORVANTE, MOTOR GASOLINA DE 6,41 HP, DIÂMETROS DE SUCÇÃO X RECALQUE: 3" X 3", HM/Q = 10 MCA / 60 M3/H A 23 MCA / 0 M3/H - MANUTENÇÃO. AF_10/2014</t>
  </si>
  <si>
    <t>0,18</t>
  </si>
  <si>
    <t>MOTOBOMBA TRASH (PARA ÁGUA SUJA) AUTO ESCORVANTE, MOTOR GASOLINA DE 6,41 HP, DIÂMETROS DE SUCÇÃO X RECALQUE: 3" X 3", HM/Q = 10 MCA / 60 M3/H A 23 MCA / 0 M3/H - MATERIAIS NA OPERAÇÃO. AF_10/2014</t>
  </si>
  <si>
    <t>4,47</t>
  </si>
  <si>
    <t>ROLO COMPACTADOR PE DE CARNEIRO VIBRATORIO, POTENCIA 125 HP, PESO OPERACIONAL SEM/COM LASTRO 11,95 / 13,30 T, IMPACTO DINAMICO 38,5 / 22,5 T, LARGURA DE TRABALHO 2,15 M - DEPRECIAÇÃO. AF_06/2014</t>
  </si>
  <si>
    <t>18,43</t>
  </si>
  <si>
    <t>ROLO COMPACTADOR PE DE CARNEIRO VIBRATORIO, POTENCIA 125 HP, PESO OPERACIONAL SEM/COM LASTRO 11,95 / 13,30 T, IMPACTO DINAMICO 38,5 / 22,5 T, LARGURA DE TRABALHO 2,15 M - JUROS. AF_06/2014</t>
  </si>
  <si>
    <t>4,84</t>
  </si>
  <si>
    <t>ROLO COMPACTADOR PE DE CARNEIRO VIBRATORIO, POTENCIA 125 HP, PESO OPERACIONAL SEM/COM LASTRO 11,95 / 13,30 T, IMPACTO DINAMICO 38,5 / 22,5 T, LARGURA DE TRABALHO 2,15 M - MANUTENÇÃO. AF_06/2014</t>
  </si>
  <si>
    <t>23,07</t>
  </si>
  <si>
    <t>ROLO COMPACTADOR PE DE CARNEIRO VIBRATORIO, POTENCIA 125 HP, PESO OPERACIONAL SEM/COM LASTRO 11,95 / 13,30 T, IMPACTO DINAMICO 38,5 / 22,5 T, LARGURA DE TRABALHO 2,15 M - MATERIAIS NA OPERAÇÃO. AF_06/2014</t>
  </si>
  <si>
    <t>62,62</t>
  </si>
  <si>
    <t>CAMINHÃO BASCULANTE 6 M3 TOCO, PESO BRUTO TOTAL 16.000 KG, CARGA ÚTIL MÁXIMA 11.130 KG, DISTÂNCIA ENTRE EIXOS 5,36 M, POTÊNCIA 185 CV, INCLUSIVE CAÇAMBA METÁLICA - DEPRECIAÇÃO. AF_06/2014</t>
  </si>
  <si>
    <t>10,70</t>
  </si>
  <si>
    <t>CAMINHÃO BASCULANTE 6 M3 TOCO, PESO BRUTO TOTAL 16.000 KG, CARGA ÚTIL MÁXIMA 11.130 KG, DISTÂNCIA ENTRE EIXOS 5,36 M, POTÊNCIA 185 CV, INCLUSIVE CAÇAMBA METÁLICA - JUROS. AF_06/2014</t>
  </si>
  <si>
    <t>3,74</t>
  </si>
  <si>
    <t>CAMINHÃO BASCULANTE 6 M3 TOCO, PESO BRUTO TOTAL 16.000 KG, CARGA ÚTIL MÁXIMA 11.130 KG, DISTÂNCIA ENTRE EIXOS 5,36 M, POTÊNCIA 185 CV, INCLUSIVE CAÇAMBA METÁLICA - MANUTENÇÃO. AF_06/2014</t>
  </si>
  <si>
    <t>20,08</t>
  </si>
  <si>
    <t>CAMINHÃO BASCULANTE 6 M3 TOCO, PESO BRUTO TOTAL 16.000 KG, CARGA ÚTIL MÁXIMA 11.130 KG, DISTÂNCIA ENTRE EIXOS 5,36 M, POTÊNCIA 185 CV, INCLUSIVE CAÇAMBA METÁLICA - MATERIAIS NA OPERAÇÃO. AF_06/2014</t>
  </si>
  <si>
    <t>91,42</t>
  </si>
  <si>
    <t>TRATOR DE PNEUS, POTÊNCIA 122 CV, TRAÇÃO 4X4, PESO COM LASTRO DE 4.510 KG - DEPRECIAÇÃO. AF_06/2014</t>
  </si>
  <si>
    <t>9,79</t>
  </si>
  <si>
    <t>TRATOR DE PNEUS, POTÊNCIA 122 CV, TRAÇÃO 4X4, PESO COM LASTRO DE 4.510 KG - JUROS. AF_06/2014</t>
  </si>
  <si>
    <t>TRATOR DE PNEUS, POTÊNCIA 122 CV, TRAÇÃO 4X4, PESO COM LASTRO DE 4.510 KG - MANUTENÇÃO. AF_06/2014</t>
  </si>
  <si>
    <t>10,71</t>
  </si>
  <si>
    <t>TRATOR DE PNEUS, POTÊNCIA 122 CV, TRAÇÃO 4X4, PESO COM LASTRO DE 4.510 KG - MATERIAIS NA OPERAÇÃO. AF_06/2014</t>
  </si>
  <si>
    <t>60,27</t>
  </si>
  <si>
    <t>RETROESCAVADEIRA SOBRE RODAS COM CARREGADEIRA, TRAÇÃO 4X4, POTÊNCIA LÍQ. 88 HP, CAÇAMBA CARREG. CAP. MÍN. 1 M3, CAÇAMBA RETRO CAP. 0,26 M3, PESO OPERACIONAL MÍN. 6.674 KG, PROFUNDIDADE ESCAVAÇÃO MÁX. 4,37 M - MATERIAIS NA OPERAÇÃO. AF_06/2014</t>
  </si>
  <si>
    <t>46,06</t>
  </si>
  <si>
    <t>ROLO COMPACTADOR VIBRATÓRIO DE UM CILINDRO AÇO LISO, POTÊNCIA 80 HP, PESO OPERACIONAL MÁXIMO 8,1 T, IMPACTO DINÂMICO 16,15 / 9,5 T, LARGURA DE TRABALHO 1,68 M - MATERIAIS NA OPERAÇÃO. AF_06/2014</t>
  </si>
  <si>
    <t>40,06</t>
  </si>
  <si>
    <t>CAMINHÃO BASCULANTE 6 M3, PESO BRUTO TOTAL 16.000 KG, CARGA ÚTIL MÁXIMA 13.071 KG, DISTÂNCIA ENTRE EIXOS 4,80 M, POTÊNCIA 230 CV INCLUSIVE CAÇAMBA METÁLICA - MATERIAIS NA OPERAÇÃO. AF_06/2014</t>
  </si>
  <si>
    <t>113,65</t>
  </si>
  <si>
    <t>USINA DE CONCRETO FIXA, CAPACIDADE NOMINAL DE 90 A 120 M3/H, SEM SILO - MANUTENÇÃO. AF_07/2016</t>
  </si>
  <si>
    <t>35,00</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</si>
  <si>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</si>
  <si>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</si>
  <si>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2,14</t>
  </si>
  <si>
    <t>TRATOR DE ESTEIRAS, POTÊNCIA 170 HP, PESO OPERACIONAL 19 T, CAÇAMBA 5,2 M3 - MANUTENÇÃO. AF_06/2014</t>
  </si>
  <si>
    <t>37,30</t>
  </si>
  <si>
    <t>TRATOR DE ESTEIRAS, POTÊNCIA 150 HP, PESO OPERACIONAL 16,7 T, COM RODA MOTRIZ ELEVADA E LÂMINA 3,18 M3 - MANUTENÇÃO. AF_06/2014</t>
  </si>
  <si>
    <t>37,53</t>
  </si>
  <si>
    <t>TRATOR DE ESTEIRAS, POTÊNCIA 347 HP, PESO OPERACIONAL 38,5 T, COM LÂMINA 8,70 M3 - MANUTENÇÃO. AF_06/2014</t>
  </si>
  <si>
    <t>122,93</t>
  </si>
  <si>
    <t>TRATOR DE ESTEIRAS, POTÊNCIA 100 HP, PESO OPERACIONAL 9,4 T, COM LÂMINA 2,19 M3 - MATERIAIS NA OPERAÇÃO. AF_06/2014</t>
  </si>
  <si>
    <t>50,09</t>
  </si>
  <si>
    <t>ROLO COMPACTADOR VIBRATÓRIO REBOCÁVEL, CILINDRO DE AÇO LISO, POTÊNCIA DE TRAÇÃO DE 65 CV, PESO 4,7 T, IMPACTO DINÂMICO 18,3 T, LARGURA DE TRABALHO 1,67 M - DEPRECIAÇÃO. AF_02/2016</t>
  </si>
  <si>
    <t>4,01</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</si>
  <si>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</si>
  <si>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</si>
  <si>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</si>
  <si>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</si>
  <si>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</si>
  <si>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0,80</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</si>
  <si>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</si>
  <si>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</si>
  <si>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</si>
  <si>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64,11</t>
  </si>
  <si>
    <t>PÁ CARREGADEIRA SOBRE RODAS, POTÊNCIA 197 HP, CAPACIDADE DA CAÇAMBA 2,5 A 3,5 M3, PESO OPERACIONAL 18338 KG - MANUTENÇÃO. AF_06/2014</t>
  </si>
  <si>
    <t>25,23</t>
  </si>
  <si>
    <t>MARTELETE OU ROMPEDOR PNEUMÁTICO MANUAL, 28 KG, COM SILENCIADOR - MANUTENÇÃO. AF_07/2016</t>
  </si>
  <si>
    <t>1,52</t>
  </si>
  <si>
    <t>COMPRESSOR DE AR REBOCÁVEL, VAZÃO 189 PCM, PRESSÃO EFETIVA DE TRABALHO 102 PSI, MOTOR DIESEL, POTÊNCIA 63 CV - MATERIAIS NA OPERAÇÃO. AF_06/2015</t>
  </si>
  <si>
    <t>31,14</t>
  </si>
  <si>
    <t>BOMBA SUBMERSÍVEL ELÉTRICA TRIFÁSICA, POTÊNCIA 2,96 HP, Ø ROTOR 144 MM SEMI-ABERTO, BOCAL DE SAÍDA Ø 2, HM/Q = 2 MCA / 38,8 M3/H A 28 MCA / 5 M3/H - MATERIAIS NA OPERAÇÃO. AF_06/2014</t>
  </si>
  <si>
    <t>0,97</t>
  </si>
  <si>
    <t>CAMINHÃO PIPA 6.000 L, PESO BRUTO TOTAL 13.000 KG, DISTÂNCIA ENTRE EIXOS 4,80 M, POTÊNCIA 189 CV INCLUSIVE TANQUE DE AÇO PARA TRANSPORTE DE ÁGUA, CAPACIDADE 6 M3 - MANUTENÇÃO. AF_06/2014</t>
  </si>
  <si>
    <t>15,87</t>
  </si>
  <si>
    <t>ROLO COMPACTADOR DE PNEUS ESTÁTICO, PRESSÃO VARIÁVEL, POTÊNCIA 111 HP, PESO SEM/COM LASTRO 9,5 / 26 T, LARGURA DE TRABALHO 1,90 M - MATERIAIS NA OPERAÇÃO. AF_07/2014</t>
  </si>
  <si>
    <t>GRUPO GERADOR ESTACIONÁRIO, MOTOR DIESEL POTÊNCIA 170 KVA - DEPRECIAÇÃO. AF_02/2016</t>
  </si>
  <si>
    <t>3,12</t>
  </si>
  <si>
    <t>GRUPO GERADOR ESTACIONÁRIO, MOTOR DIESEL POTÊNCIA 170 KVA - MANUTENÇÃO. AF_02/2016</t>
  </si>
  <si>
    <t>2,78</t>
  </si>
  <si>
    <t>ROLO COMPACTADOR VIBRATÓRIO PÉ DE CARNEIRO PARA SOLOS, POTÊNCIA 80 HP, PESO OPERACIONAL SEM/COM LASTRO 7,4 / 8,8 T, LARGURA DE TRABALHO 1,68 M - DEPRECIAÇÃO. AF_02/2016</t>
  </si>
  <si>
    <t>13,82</t>
  </si>
  <si>
    <t>GRUPO GERADOR ESTACIONÁRIO, MOTOR DIESEL POTÊNCIA 170 KVA - MATERIAIS NA OPERAÇÃO. AF_02/2016</t>
  </si>
  <si>
    <t>105,18</t>
  </si>
  <si>
    <t>ROLO COMPACTADOR VIBRATÓRIO PÉ DE CARNEIRO PARA SOLOS, POTÊNCIA 80 HP, PESO OPERACIONAL SEM/COM LASTRO 7,4 / 8,8 T, LARGURA DE TRABALHO 1,68 M - JUROS. AF_02/2016</t>
  </si>
  <si>
    <t>3,63</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</si>
  <si>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</si>
  <si>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</si>
  <si>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15,55</t>
  </si>
  <si>
    <t>CAMINHÃO TOCO, PBT 14.300 KG, CARGA ÚTIL MÁX. 9.710 KG, DIST. ENTRE EIXOS 3,56 M, POTÊNCIA 185 CV, INCLUSIVE CARROCERIA FIXA ABERTA DE MADEIRA P/ TRANSPORTE GERAL DE CARGA SECA, DIMEN. APROX. 2,50 X 6,50 X 0,50 M - MATERIAIS NA OPERAÇÃO. AF_06/2014</t>
  </si>
  <si>
    <t>ESPARGIDOR DE ASFALTO PRESSURIZADO, TANQUE 6 M3 COM ISOLAÇÃO TÉRMICA, AQUECIDO COM 2 MAÇARICOS, COM BARRA ESPARGIDORA 3,60 M, MONTADO SOBRE CAMINHÃO  TOCO, PBT 14.300 KG, POTÊNCIA 185 CV - MANUTENÇÃO. AF_08/2015</t>
  </si>
  <si>
    <t>9,59</t>
  </si>
  <si>
    <t>GRUPO DE SOLDAGEM COM GERADOR A DIESEL 60 CV PARA SOLDA ELÉTRICA, SOBRE 04 RODAS, COM MOTOR 4 CILINDROS 600 A - DEPRECIAÇÃO. AF_02/2016</t>
  </si>
  <si>
    <t>6,65</t>
  </si>
  <si>
    <t>GRUPO DE SOLDAGEM COM GERADOR A DIESEL 60 CV PARA SOLDA ELÉTRICA, SOBRE 04 RODAS, COM MOTOR 4 CILINDROS 600 A - MANUTENÇÃO. AF_02/2016</t>
  </si>
  <si>
    <t>8,31</t>
  </si>
  <si>
    <t>GRUPO DE SOLDAGEM COM GERADOR A DIESEL 60 CV PARA SOLDA ELÉTRICA, SOBRE 04 RODAS, COM MOTOR 4 CILINDROS 600 A - MATERIAIS NA OPERAÇÃO. AF_02/2016</t>
  </si>
  <si>
    <t>29,65</t>
  </si>
  <si>
    <t>GRUPO DE SOLDAGEM COM GERADOR A DIESEL 60 CV PARA SOLDA ELÉTRICA, SOBRE 04 RODAS, COM MOTOR 4 CILINDROS 600 A - JUROS. AF_02/2016</t>
  </si>
  <si>
    <t>1,49</t>
  </si>
  <si>
    <t>GRADE DE DISCO REBOCÁVEL COM 20 DISCOS 24" X 6 MM COM PNEUS PARA TRANSPORTE - JUROS. AF_06/2014</t>
  </si>
  <si>
    <t>0,31</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</si>
  <si>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</si>
  <si>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</si>
  <si>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0,07</t>
  </si>
  <si>
    <t>BETONEIRA CAPACIDADE NOMINAL 400 L, CAPACIDADE DE MISTURA 310 L, MOTOR A DIESEL POTÊNCIA 5,0 HP, SEM CARREGADOR - MANUTENÇÃO. AF_06/2014</t>
  </si>
  <si>
    <t>0,29</t>
  </si>
  <si>
    <t>BETONEIRA CAPACIDADE NOMINAL 400 L, CAPACIDADE DE MISTURA 310 L, MOTOR A DIESEL POTÊNCIA 5,0 HP, SEM CARREGADOR - MATERIAIS NA OPERAÇÃO. AF_06/2014</t>
  </si>
  <si>
    <t>2,49</t>
  </si>
  <si>
    <t>MISTURADOR DE ARGAMASSA, EIXO HORIZONTAL, CAPACIDADE DE MISTURA 300 KG, MOTOR ELÉTRICO POTÊNCIA 5 CV - DEPRECIAÇÃO. AF_06/2014</t>
  </si>
  <si>
    <t>0,61</t>
  </si>
  <si>
    <t>MISTURADOR DE ARGAMASSA, EIXO HORIZONTAL, CAPACIDADE DE MISTURA 300 KG, MOTOR ELÉTRICO POTÊNCIA 5 CV - JUROS. AF_06/2014</t>
  </si>
  <si>
    <t>0,13</t>
  </si>
  <si>
    <t>MISTURADOR DE ARGAMASSA, EIXO HORIZONTAL, CAPACIDADE DE MISTURA 300 KG, MOTOR ELÉTRICO POTÊNCIA 5 CV - MANUTENÇÃO. AF_06/2014</t>
  </si>
  <si>
    <t>0,77</t>
  </si>
  <si>
    <t>MISTURADOR DE ARGAMASSA, EIXO HORIZONTAL, CAPACIDADE DE MISTURA 300 KG, MOTOR ELÉTRICO POTÊNCIA 5 CV - MATERIAIS NA OPERAÇÃO. AF_06/2014</t>
  </si>
  <si>
    <t>1,59</t>
  </si>
  <si>
    <t>MISTURADOR DE ARGAMASSA, EIXO HORIZONTAL, CAPACIDADE DE MISTURA 600 KG, MOTOR ELÉTRICO POTÊNCIA 7,5 CV - DEPRECIAÇÃO. AF_06/2014</t>
  </si>
  <si>
    <t>0,73</t>
  </si>
  <si>
    <t>MISTURADOR DE ARGAMASSA, EIXO HORIZONTAL, CAPACIDADE DE MISTURA 600 KG, MOTOR ELÉTRICO POTÊNCIA 7,5 CV - JUROS. AF_06/2014</t>
  </si>
  <si>
    <t>MISTURADOR DE ARGAMASSA, EIXO HORIZONTAL, CAPACIDADE DE MISTURA 600 KG, MOTOR ELÉTRICO POTÊNCIA 7,5 CV - MANUTENÇÃO. AF_06/2014</t>
  </si>
  <si>
    <t>0,92</t>
  </si>
  <si>
    <t>MISTURADOR DE ARGAMASSA, EIXO HORIZONTAL, CAPACIDADE DE MISTURA 600 KG, MOTOR ELÉTRICO POTÊNCIA 7,5 CV - MATERIAIS NA OPERAÇÃO.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</si>
  <si>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</si>
  <si>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</si>
  <si>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</si>
  <si>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</si>
  <si>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0,95</t>
  </si>
  <si>
    <t>PROJETOR DE ARGAMASSA, CAPACIDADE DE PROJEÇÃO 1,5 M3/H, ALCANCE DE 30 ATÉ 60 M, MOTOR ELÉTRICO POTÊNCIA 7,5 HP - DEPRECIAÇÃO. AF_06/2014</t>
  </si>
  <si>
    <t>3,81</t>
  </si>
  <si>
    <t>PROJETOR DE ARGAMASSA, CAPACIDADE DE PROJEÇÃO 1,5 M3/H, ALCANCE DE 30 ATÉ 60 M, MOTOR ELÉTRICO POTÊNCIA 7,5 HP - JUROS. AF_06/2014</t>
  </si>
  <si>
    <t>0,85</t>
  </si>
  <si>
    <t>PROJETOR DE ARGAMASSA, CAPACIDADE DE PROJEÇÃO 1,5 M3/H, ALCANCE DE 30 ATÉ 60 M, MOTOR ELÉTRICO POTÊNCIA 7,5 HP - MANUTENÇÃO. AF_06/2014</t>
  </si>
  <si>
    <t>4,16</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</si>
  <si>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</si>
  <si>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</si>
  <si>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5,05</t>
  </si>
  <si>
    <t>PROJETOR DE ARGAMASSA, CAPACIDADE DE PROJEÇÃO 2 M3/H, ALCANCE ATÉ 50 M, MOTOR ELÉTRICO POTÊNCIA 7,5 HP - JUROS. AF_06/2014</t>
  </si>
  <si>
    <t>1,13</t>
  </si>
  <si>
    <t>PROJETOR DE ARGAMASSA, CAPACIDADE DE PROJEÇÃO 2 M3/H, ALCANCE ATÉ 50 M, MOTOR ELÉTRICO POTÊNCIA 7,5 HP - MANUTENÇÃO. AF_06/2014</t>
  </si>
  <si>
    <t>5,52</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</si>
  <si>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</si>
  <si>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</si>
  <si>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2,28</t>
  </si>
  <si>
    <t>ESPARGIDOR DE ASFALTO PRESSURIZADO COM TANQUE DE 2500 L, REBOCÁVEL COM MOTOR A GASOLINA POTÊNCIA 3,4 HP - JUROS. AF_07/2014</t>
  </si>
  <si>
    <t>BETONEIRA CAPACIDADE NOMINAL DE 400 L, CAPACIDADE DE MISTURA 280 L, MOTOR ELÉTRICO TRIFÁSICO POTÊNCIA DE 2 CV, SEM CARREGADOR - DEPRECIAÇÃO. AF_10/2014</t>
  </si>
  <si>
    <t>0,23</t>
  </si>
  <si>
    <t>BETONEIRA CAPACIDADE NOMINAL DE 400 L, CAPACIDADE DE MISTURA 280 L, MOTOR ELÉTRICO TRIFÁSICO POTÊNCIA DE 2 CV, SEM CARREGADOR - JUROS. AF_10/2014</t>
  </si>
  <si>
    <t>0,05</t>
  </si>
  <si>
    <t>BETONEIRA CAPACIDADE NOMINAL DE 400 L, CAPACIDADE DE MISTURA 280 L, MOTOR ELÉTRICO TRIFÁSICO POTÊNCIA DE 2 CV, SEM CARREGADOR - MANUTENÇÃO. AF_10/2014</t>
  </si>
  <si>
    <t>0,21</t>
  </si>
  <si>
    <t>BETONEIRA CAPACIDADE NOMINAL DE 400 L, CAPACIDADE DE MISTURA 280 L, MOTOR ELÉTRICO TRIFÁSICO POTÊNCIA DE 2 CV, SEM CARREGADOR - MATERIAIS NA OPERAÇÃO. AF_10/2014</t>
  </si>
  <si>
    <t>0,63</t>
  </si>
  <si>
    <t>ESCAVADEIRA HIDRÁULICA SOBRE ESTEIRAS, CAÇAMBA 0,80 M3, PESO OPERACIONAL 17,8 T, POTÊNCIA LÍQUIDA 110 HP - DEPRECIAÇÃO. AF_10/2014</t>
  </si>
  <si>
    <t>22,97</t>
  </si>
  <si>
    <t>ESCAVADEIRA HIDRÁULICA SOBRE ESTEIRAS, CAÇAMBA 0,80 M3, PESO OPERACIONAL 17,8 T, POTÊNCIA LÍQUIDA 110 HP - JUROS. AF_10/2014</t>
  </si>
  <si>
    <t>5,90</t>
  </si>
  <si>
    <t>ESCAVADEIRA HIDRÁULICA SOBRE ESTEIRAS, CAÇAMBA 0,80 M3, PESO OPERACIONAL 17,8 T, POTÊNCIA LÍQUIDA 110 HP - MANUTENÇÃO. AF_10/2014</t>
  </si>
  <si>
    <t>28,71</t>
  </si>
  <si>
    <t>ESCAVADEIRA HIDRÁULICA SOBRE ESTEIRAS, CAÇAMBA 0,80 M3, PESO OPERACIONAL 17,8 T, POTÊNCIA LÍQUIDA 110 HP - MATERIAIS NA OPERAÇÃO. AF_10/2014</t>
  </si>
  <si>
    <t>55,09</t>
  </si>
  <si>
    <t>TRATOR DE ESTEIRAS, POTÊNCIA 125 HP, PESO OPERACIONAL 12,9 T, COM LÂMINA 2,7 M3 - DEPRECIAÇÃO. AF_10/2014</t>
  </si>
  <si>
    <t>16,94</t>
  </si>
  <si>
    <t>TRATOR DE ESTEIRAS, POTÊNCIA 125 HP, PESO OPERACIONAL 12,9 T, COM LÂMINA 2,7 M3 - JUROS. AF_10/2014</t>
  </si>
  <si>
    <t>7,24</t>
  </si>
  <si>
    <t>TRATOR DE ESTEIRAS, POTÊNCIA 125 HP, PESO OPERACIONAL 12,9 T, COM LÂMINA 2,7 M3 - MANUTENÇÃO. AF_10/2014</t>
  </si>
  <si>
    <t>30,29</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</si>
  <si>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</si>
  <si>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</si>
  <si>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13,47</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</si>
  <si>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</si>
  <si>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</si>
  <si>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</si>
  <si>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</si>
  <si>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</si>
  <si>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0,39</t>
  </si>
  <si>
    <t>RETROESCAVADEIRA SOBRE RODAS COM CARREGADEIRA, TRAÇÃO 4X4, POTÊNCIA LÍQ. 88 HP, CAÇAMBA CARREG. CAP. MÍN. 1 M3, CAÇAMBA RETRO CAP. 0,26 M3, PESO OPERACIONAL MÍN. 6.674 KG, PROFUNDIDADE ESCAVAÇÃO MÁX. 4,37 M - DEPRECIAÇÃO. AF_06/2014</t>
  </si>
  <si>
    <t>13,64</t>
  </si>
  <si>
    <t>RETROESCAVADEIRA SOBRE RODAS COM CARREGADEIRA, TRAÇÃO 4X4, POTÊNCIA LÍQ. 88 HP, CAÇAMBA CARREG. CAP. MÍN. 1 M3, CAÇAMBA RETRO CAP. 0,26 M3, PESO OPERACIONAL MÍN. 6.674 KG, PROFUNDIDADE ESCAVAÇÃO MÁX. 4,37 M - JUROS. AF_06/2014</t>
  </si>
  <si>
    <t>3,50</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</si>
  <si>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</si>
  <si>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</si>
  <si>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3,11</t>
  </si>
  <si>
    <t>ESCAVADEIRA HIDRÁULICA SOBRE ESTEIRAS, CAÇAMBA 1,20 M3, PESO OPERACIONAL 21 T, POTÊNCIA BRUTA 155 HP - DEPRECIAÇÃO. AF_06/2014</t>
  </si>
  <si>
    <t>26,78</t>
  </si>
  <si>
    <t>ESCAVADEIRA HIDRÁULICA SOBRE ESTEIRAS, CAÇAMBA 1,20 M3, PESO OPERACIONAL 21 T, POTÊNCIA BRUTA 155 HP - JUROS. AF_06/2014</t>
  </si>
  <si>
    <t>6,88</t>
  </si>
  <si>
    <t>ESCAVADEIRA HIDRÁULICA SOBRE ESTEIRAS, CAÇAMBA 1,20 M3, PESO OPERACIONAL 21 T, POTÊNCIA BRUTA 155 HP - MANUTENÇÃO. AF_06/2014</t>
  </si>
  <si>
    <t>33,48</t>
  </si>
  <si>
    <t>ESCAVADEIRA HIDRÁULICA SOBRE ESTEIRAS, CAÇAMBA 1,20 M3, PESO OPERACIONAL 21 T, POTÊNCIA BRUTA 155 HP - MATERIAIS NA OPERAÇÃO. AF_06/2014</t>
  </si>
  <si>
    <t>77,62</t>
  </si>
  <si>
    <t>TRATOR DE ESTEIRAS, POTÊNCIA 150 HP, PESO OPERACIONAL 16,7 T, COM RODA MOTRIZ ELEVADA E LÂMINA 3,18 M3 - DEPRECIAÇÃO. AF_06/2014</t>
  </si>
  <si>
    <t>20,99</t>
  </si>
  <si>
    <t>TRATOR DE ESTEIRAS, POTÊNCIA 150 HP, PESO OPERACIONAL 16,7 T, COM RODA MOTRIZ ELEVADA E LÂMINA 3,18 M3 - JUROS. AF_06/2014</t>
  </si>
  <si>
    <t>8,97</t>
  </si>
  <si>
    <t>RETROESCAVADEIRA SOBRE RODAS COM CARREGADEIRA, TRAÇÃO 4X4, POTÊNCIA LÍQ. 72 HP, CAÇAMBA CARREG. CAP. MÍN. 0,79 M3, CAÇAMBA RETRO CAP. 0,18 M3, PESO OPERACIONAL MÍN. 7.140 KG, PROFUNDIDADE ESCAVAÇÃO MÁX. 4,50 M - DEPRECIAÇÃO. AF_06/2014</t>
  </si>
  <si>
    <t>13,16</t>
  </si>
  <si>
    <t>RETROESCAVADEIRA SOBRE RODAS COM CARREGADEIRA, TRAÇÃO 4X4, POTÊNCIA LÍQ. 72 HP, CAÇAMBA CARREG. CAP. MÍN. 0,79 M3, CAÇAMBA RETRO CAP. 0,18 M3, PESO OPERACIONAL MÍN. 7.140 KG, PROFUNDIDADE ESCAVAÇÃO MÁX. 4,50 M - JUROS. AF_06/2014</t>
  </si>
  <si>
    <t>3,38</t>
  </si>
  <si>
    <t>TRATOR DE ESTEIRAS, POTÊNCIA 347 HP, PESO OPERACIONAL 38,5 T, COM LÂMINA 8,70 M3 - DEPRECIAÇÃO. AF_06/2014</t>
  </si>
  <si>
    <t>68,76</t>
  </si>
  <si>
    <t>TRATOR DE ESTEIRAS, POTÊNCIA 347 HP, PESO OPERACIONAL 38,5 T, COM LÂMINA 8,70 M3 - JUROS. AF_06/2014</t>
  </si>
  <si>
    <t>29,40</t>
  </si>
  <si>
    <t>VASSOURA MECÂNICA REBOCÁVEL COM ESCOVA CILÍNDRICA, LARGURA ÚTIL DE VARRIMENTO DE 2,44 M - DEPRECIAÇÃO. AF_06/2014</t>
  </si>
  <si>
    <t>1,71</t>
  </si>
  <si>
    <t>VASSOURA MECÂNICA REBOCÁVEL COM ESCOVA CILÍNDRICA, LARGURA ÚTIL DE VARRIMENTO DE 2,44 M - JUROS. AF_06/2014</t>
  </si>
  <si>
    <t>0,44</t>
  </si>
  <si>
    <t>TRATOR DE ESTEIRAS, POTÊNCIA 170 HP, PESO OPERACIONAL 19 T, CAÇAMBA 5,2 M3 - DEPRECIAÇÃO. AF_06/2014</t>
  </si>
  <si>
    <t>20,86</t>
  </si>
  <si>
    <t>TRATOR DE ESTEIRAS, POTÊNCIA 170 HP, PESO OPERACIONAL 19 T, CAÇAMBA 5,2 M3 - JUROS. AF_06/2014</t>
  </si>
  <si>
    <t>8,92</t>
  </si>
  <si>
    <t>BOMBA SUBMERSÍVEL ELÉTRICA TRIFÁSICA, POTÊNCIA 2,96 HP, Ø ROTOR 144 MM SEMI-ABERTO, BOCAL DE SAÍDA Ø 2, HM/Q = 2 MCA / 38,8 M3/H A 28 MCA / 5 M3/H - DEPRECIAÇÃO. AF_06/2014</t>
  </si>
  <si>
    <t>0,22</t>
  </si>
  <si>
    <t>BOMBA SUBMERSÍVEL ELÉTRICA TRIFÁSICA, POTÊNCIA 2,96 HP, Ø ROTOR 144 MM SEMI-ABERTO, BOCAL DE SAÍDA Ø 2, HM/Q = 2 MCA / 38,8 M3/H A 28 MCA / 5 M3/H - JUROS.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</si>
  <si>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</si>
  <si>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</si>
  <si>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</si>
  <si>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</si>
  <si>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148,97</t>
  </si>
  <si>
    <t>TRATOR DE ESTEIRAS, POTÊNCIA 100 HP, PESO OPERACIONAL 9,4 T, COM LÂMINA 2,19 M3 - DEPRECIAÇÃO. AF_06/2014</t>
  </si>
  <si>
    <t>16,19</t>
  </si>
  <si>
    <t>TRATOR DE ESTEIRAS, POTÊNCIA 100 HP, PESO OPERACIONAL 9,4 T, COM LÂMINA 2,19 M3 - JUROS. AF_06/2014</t>
  </si>
  <si>
    <t>6,92</t>
  </si>
  <si>
    <t>TRATOR DE PNEUS, POTÊNCIA 85 CV, TRAÇÃO 4X4, PESO COM LASTRO DE 4.675 KG - DEPRECIAÇÃO. AF_06/2014</t>
  </si>
  <si>
    <t>7,18</t>
  </si>
  <si>
    <t>TRATOR DE PNEUS, POTÊNCIA 85 CV, TRAÇÃO 4X4, PESO COM LASTRO DE 4.675 KG - JUROS. AF_06/2014</t>
  </si>
  <si>
    <t>1,88</t>
  </si>
  <si>
    <t>PÁ CARREGADEIRA SOBRE RODAS, POTÊNCIA LÍQUIDA 128 HP, CAPACIDADE DA CAÇAMBA 1,7 A 2,8 M3, PESO OPERACIONAL 11632 KG - DEPRECIAÇÃO. AF_06/2014</t>
  </si>
  <si>
    <t>14,56</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</si>
  <si>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</si>
  <si>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</si>
  <si>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20,18</t>
  </si>
  <si>
    <t>PÁ CARREGADEIRA SOBRE RODAS, POTÊNCIA 197 HP, CAPACIDADE DA CAÇAMBA 2,5 A 3,5 M3, PESO OPERACIONAL 18338 KG - JUROS. AF_06/2014</t>
  </si>
  <si>
    <t>5,19</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</si>
  <si>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</si>
  <si>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</si>
  <si>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</si>
  <si>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</si>
  <si>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4,09</t>
  </si>
  <si>
    <t>BATE-ESTACAS POR GRAVIDADE, POTÊNCIA DE 160 HP, PESO DO MARTELO ATÉ 3 TONELADAS - MANUTENÇÃO. AF_11/2014</t>
  </si>
  <si>
    <t>12,82</t>
  </si>
  <si>
    <t>BATE-ESTACAS POR GRAVIDADE, POTÊNCIA DE 160 HP, PESO DO MARTELO ATÉ 3 TONELADAS - MATERIAIS NA OPERAÇÃO. AF_11/2014</t>
  </si>
  <si>
    <t>80,15</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</si>
  <si>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</si>
  <si>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</si>
  <si>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</si>
  <si>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</si>
  <si>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MOTONIVELADORA POTÊNCIA BÁSICA LÍQUIDA (PRIMEIRA MARCHA) 125 HP, PESO BRUTO 13032 KG, LARGURA DA LÂMINA DE 3,7 M - DEPRECIAÇÃO. AF_06/2014</t>
  </si>
  <si>
    <t>21,52</t>
  </si>
  <si>
    <t>MOTONIVELADORA POTÊNCIA BÁSICA LÍQUIDA (PRIMEIRA MARCHA) 125 HP, PESO BRUTO 13032 KG, LARGURA DA LÂMINA DE 3,7 M - JUROS. AF_06/2014</t>
  </si>
  <si>
    <t>7,37</t>
  </si>
  <si>
    <t>FRESADORA DE ASFALTO A FRIO SOBRE RODAS, LARGURA FRESAGEM DE 1,0 M, POTÊNCIA 208 HP - DEPRECIAÇÃO. AF_11/2014</t>
  </si>
  <si>
    <t>67,68</t>
  </si>
  <si>
    <t>FRESADORA DE ASFALTO A FRIO SOBRE RODAS, LARGURA FRESAGEM DE 1,0 M, POTÊNCIA 208 HP - JUROS. AF_11/2014</t>
  </si>
  <si>
    <t>20,28</t>
  </si>
  <si>
    <t>FRESADORA DE ASFALTO A FRIO SOBRE RODAS, LARGURA FRESAGEM DE 1,0 M, POTÊNCIA 208 HP - MANUTENÇÃO. AF_11/2014</t>
  </si>
  <si>
    <t>120,72</t>
  </si>
  <si>
    <t>FRESADORA DE ASFALTO A FRIO SOBRE RODAS, LARGURA FRESAGEM DE 1,0 M, POTÊNCIA 208 HP - MATERIAIS NA OPERAÇÃO. AF_11/2014</t>
  </si>
  <si>
    <t>104,17</t>
  </si>
  <si>
    <t>FRESADORA DE ASFALTO A FRIO SOBRE RODAS, LARGURA FRESAGEM DE 2,0 M, POTÊNCIA 550 HP - DEPRECIAÇÃO. AF_11/2014</t>
  </si>
  <si>
    <t>158,10</t>
  </si>
  <si>
    <t>FRESADORA DE ASFALTO A FRIO SOBRE RODAS, LARGURA FRESAGEM DE 2,0 M, POTÊNCIA 550 HP - JUROS. AF_11/2014</t>
  </si>
  <si>
    <t>47,39</t>
  </si>
  <si>
    <t>FRESADORA DE ASFALTO A FRIO SOBRE RODAS, LARGURA FRESAGEM DE 2,0 M, POTÊNCIA 550 HP - MANUTENÇÃO. AF_11/2014</t>
  </si>
  <si>
    <t>282,00</t>
  </si>
  <si>
    <t>FRESADORA DE ASFALTO A FRIO SOBRE RODAS, LARGURA FRESAGEM DE 2,0 M, POTÊNCIA 550 HP - MATERIAIS NA OPERAÇÃO. AF_11/2014</t>
  </si>
  <si>
    <t>275,49</t>
  </si>
  <si>
    <t>VIBROACABADORA DE ASFALTO SOBRE ESTEIRAS, LARGURA DE PAVIMENTAÇÃO 1,90 M A 5,30 M, POTÊNCIA 105 HP CAPACIDADE 450 T/H - DEPRECIAÇÃO. AF_11/2014</t>
  </si>
  <si>
    <t>48,52</t>
  </si>
  <si>
    <t>VIBROACABADORA DE ASFALTO SOBRE ESTEIRAS, LARGURA DE PAVIMENTAÇÃO 1,90 M A 5,30 M, POTÊNCIA 105 HP CAPACIDADE 450 T/H - JUROS. AF_11/2014</t>
  </si>
  <si>
    <t>16,61</t>
  </si>
  <si>
    <t>RECICLADORA DE ASFALTO A FRIO SOBRE RODAS, LARGURA FRESAGEM DE 2,0 M, POTÊNCIA 422 HP - DEPRECIAÇÃO. AF_11/2014</t>
  </si>
  <si>
    <t>137,37</t>
  </si>
  <si>
    <t>RECICLADORA DE ASFALTO A FRIO SOBRE RODAS, LARGURA FRESAGEM DE 2,0 M, POTÊNCIA 422 HP - JUROS. AF_11/2014</t>
  </si>
  <si>
    <t>41,18</t>
  </si>
  <si>
    <t>RECICLADORA DE ASFALTO A FRIO SOBRE RODAS, LARGURA FRESAGEM DE 2,0 M, POTÊNCIA 422 HP - MANUTENÇÃO. AF_11/2014</t>
  </si>
  <si>
    <t>245,04</t>
  </si>
  <si>
    <t>RECICLADORA DE ASFALTO A FRIO SOBRE RODAS, LARGURA FRESAGEM DE 2,0 M, POTÊNCIA 422 HP - MATERIAIS NA OPERAÇÃO. AF_11/2014</t>
  </si>
  <si>
    <t>211,37</t>
  </si>
  <si>
    <t>VIBROACABADORA DE ASFALTO SOBRE ESTEIRAS, LARGURA DE PAVIMENTAÇÃO 2,13 M A 4,55 M, POTÊNCIA 100 HP, CAPACIDADE 400 T/H - DEPRECIAÇÃO. AF_11/2014</t>
  </si>
  <si>
    <t>39,76</t>
  </si>
  <si>
    <t>VIBROACABADORA DE ASFALTO SOBRE ESTEIRAS, LARGURA DE PAVIMENTAÇÃO 2,13 M A 4,55 M, POTÊNCIA 100 HP, CAPACIDADE 400 T/H - JUROS. AF_11/2014</t>
  </si>
  <si>
    <t>13,61</t>
  </si>
  <si>
    <t>VIBROACABADORA DE ASFALTO SOBRE ESTEIRAS, LARGURA DE PAVIMENTAÇÃO 2,13 M A 4,55 M, POTÊNCIA 100 HP, CAPACIDADE 400 T/H - MANUTENÇÃO. AF_11/2014</t>
  </si>
  <si>
    <t>63,91</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</si>
  <si>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</si>
  <si>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</si>
  <si>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8,72</t>
  </si>
  <si>
    <t>GUINDAUTO HIDRÁULICO, CAPACIDADE MÁXIMA DE CARGA 6200 KG, MOMENTO MÁXIMO DE CARGA 11,7 TM, ALCANCE MÁXIMO HORIZONTAL 9,70 M, INCLUSIVE CAMINHÃO TOCO PBT 16.000 KG, POTÊNCIA DE 189 CV - JUROS. AF_06/2014</t>
  </si>
  <si>
    <t>3,48</t>
  </si>
  <si>
    <t>GUINDAUTO HIDRÁULICO, CAPACIDADE MÁXIMA DE CARGA 6200 KG, MOMENTO MÁXIMO DE CARGA 11,7 TM, ALCANCE MÁXIMO HORIZONTAL 9,70 M, INCLUSIVE CAMINHÃO TOCO PBT 16.000 KG, POTÊNCIA DE 189 CV - MANUTENÇÃO. AF_06/2014</t>
  </si>
  <si>
    <t>16,36</t>
  </si>
  <si>
    <t>CAMINHÃO TOCO, PBT 16.000 KG, CARGA ÚTIL MÁX. 10.685 KG, DIST. ENTRE EIXOS 4,8 M, POTÊNCIA 189 CV, INCLUSIVE CARROCERIA FIXA ABERTA DE MADEIRA P/ TRANSPORTE GERAL DE CARGA SECA, DIMEN. APROX. 2,5 X 7,00 X 0,50 M - DEPRECIAÇÃO. AF_06/2014</t>
  </si>
  <si>
    <t>6,98</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</si>
  <si>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</si>
  <si>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</si>
  <si>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0,56</t>
  </si>
  <si>
    <t>GUINDASTE HIDRÁULICO AUTOPROPELIDO, COM LANÇA TELESCÓPICA 28,80 M, CAPACIDADE MÁXIMA 30 T, POTÊNCIA 97 KW, TRAÇÃO 4 X 4 - DEPRECIAÇÃO. AF_11/2014</t>
  </si>
  <si>
    <t>23,78</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</si>
  <si>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</si>
  <si>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</si>
  <si>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1,66</t>
  </si>
  <si>
    <t>GUINDASTE HIDRÁULICO AUTOPROPELIDO, COM LANÇA TELESCÓPICA 28,80 M, CAPACIDADE MÁXIMA 30 T, POTÊNCIA 97 KW, TRAÇÃO 4 X 4 - MANUTENÇÃO. AF_11/2014</t>
  </si>
  <si>
    <t>38,24</t>
  </si>
  <si>
    <t>GUINDASTE HIDRÁULICO AUTOPROPELIDO, COM LANÇA TELESCÓPICA 28,80 M, CAPACIDADE MÁXIMA 30 T, POTÊNCIA 97 KW, TRAÇÃO 4 X 4 - MATERIAIS NA OPERAÇÃO. AF_11/2014</t>
  </si>
  <si>
    <t>65,12</t>
  </si>
  <si>
    <t>BETONEIRA CAPACIDADE NOMINAL DE 600 L, CAPACIDADE DE MISTURA 440 L, MOTOR A DIESEL POTÊNCIA 10 HP, COM CARREGADOR - DEPRECIAÇÃO. AF_11/2014</t>
  </si>
  <si>
    <t>1,15</t>
  </si>
  <si>
    <t>BETONEIRA CAPACIDADE NOMINAL DE 600 L, CAPACIDADE DE MISTURA 440 L, MOTOR A DIESEL POTÊNCIA 10 HP, COM CARREGADOR - JUROS. AF_11/2014</t>
  </si>
  <si>
    <t>0,26</t>
  </si>
  <si>
    <t>BETONEIRA CAPACIDADE NOMINAL DE 600 L, CAPACIDADE DE MISTURA 440 L, MOTOR A DIESEL POTÊNCIA 10 HP, COM CARREGADOR - MANUTENÇÃO. AF_11/2014</t>
  </si>
  <si>
    <t>1,08</t>
  </si>
  <si>
    <t>BETONEIRA CAPACIDADE NOMINAL DE 600 L, CAPACIDADE DE MISTURA 440 L, MOTOR A DIESEL POTÊNCIA 10 HP, COM CARREGADOR - MATERIAIS NA OPERAÇÃO. AF_11/2014</t>
  </si>
  <si>
    <t>4,99</t>
  </si>
  <si>
    <t>ROLO COMPACTADOR VIBRATÓRIO TANDEM AÇO LISO, POTÊNCIA 58 HP, PESO SEM/COM LASTRO 6,5 / 9,4 T, LARGURA DE TRABALHO 1,2 M - DEPRECIAÇÃO. AF_06/2014</t>
  </si>
  <si>
    <t>16,33</t>
  </si>
  <si>
    <t>ROLO COMPACTADOR VIBRATÓRIO TANDEM AÇO LISO, POTÊNCIA 58 HP, PESO SEM/COM LASTRO 6,5 / 9,4 T, LARGURA DE TRABALHO 1,2 M - JUROS. AF_06/2014</t>
  </si>
  <si>
    <t>4,28</t>
  </si>
  <si>
    <t>CAMINHÃO BASCULANTE 14 M3, COM CAVALO MECÂNICO DE CAPACIDADE MÁXIMA DE TRAÇÃO COMBINADO DE 36000 KG, POTÊNCIA 286 CV, INCLUSIVE SEMIREBOQUE COM CAÇAMBA METÁLICA - DEPRECIAÇÃO. AF_12/2014</t>
  </si>
  <si>
    <t>18,37</t>
  </si>
  <si>
    <t>CAMINHÃO BASCULANTE 14 M3, COM CAVALO MECÂNICO DE CAPACIDADE MÁXIMA DE TRAÇÃO COMBINADO DE 36000 KG, POTÊNCIA 286 CV, INCLUSIVE SEMIREBOQUE COM CAÇAMBA METÁLICA - JUROS. AF_12/2014</t>
  </si>
  <si>
    <t>6,42</t>
  </si>
  <si>
    <t>CAMINHÃO BASCULANTE 14 M3, COM CAVALO MECÂNICO DE CAPACIDADE MÁXIMA DE TRAÇÃO COMBINADO DE 36000 KG, POTÊNCIA 286 CV, INCLUSIVE SEMIREBOQUE COM CAÇAMBA METÁLICA - IMPOSTOS E SEGUROS. AF_12/2014</t>
  </si>
  <si>
    <t>1,32</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</si>
  <si>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</si>
  <si>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</si>
  <si>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141,32</t>
  </si>
  <si>
    <t>CAMINHÃO BASCULANTE 18 M3, COM CAVALO MECÂNICO DE CAPACIDADE MÁXIMA DE TRAÇÃO COMBINADO DE 45000 KG, POTÊNCIA 330 CV, INCLUSIVE SEMIREBOQUE COM CAÇAMBA METÁLICA - DEPRECIAÇÃO. AF_12/2014</t>
  </si>
  <si>
    <t>19,33</t>
  </si>
  <si>
    <t>CAMINHÃO BASCULANTE 18 M3, COM CAVALO MECÂNICO DE CAPACIDADE MÁXIMA DE TRAÇÃO COMBINADO DE 45000 KG, POTÊNCIA 330 CV, INCLUSIVE SEMIREBOQUE COM CAÇAMBA METÁLICA - JUROS. AF_12/2014</t>
  </si>
  <si>
    <t>6,76</t>
  </si>
  <si>
    <t>CAMINHÃO BASCULANTE 18 M3, COM CAVALO MECÂNICO DE CAPACIDADE MÁXIMA DE TRAÇÃO COMBINADO DE 45000 KG, POTÊNCIA 330 CV, INCLUSIVE SEMIREBOQUE COM CAÇAMBA METÁLICA - IMPOSTOS E SEGUROS. AF_12/2014</t>
  </si>
  <si>
    <t>1,39</t>
  </si>
  <si>
    <t>CAMINHÃO BASCULANTE 18 M3, COM CAVALO MECÂNICO DE CAPACIDADE MÁXIMA DE TRAÇÃO COMBINADO DE 45000 KG, POTÊNCIA 330 CV, INCLUSIVE SEMIREBOQUE COM CAÇAMBA METÁLICA - MANUTENÇÃO. AF_12/2014</t>
  </si>
  <si>
    <t>36,25</t>
  </si>
  <si>
    <t>CAMINHÃO BASCULANTE 18 M3, COM CAVALO MECÂNICO DE CAPACIDADE MÁXIMA DE TRAÇÃO COMBINADO DE 45000 KG, POTÊNCIA 330 CV, INCLUSIVE SEMIREBOQUE COM CAÇAMBA METÁLICA - MATERIAIS NA OPERAÇÃO. AF_12/2014</t>
  </si>
  <si>
    <t>163,07</t>
  </si>
  <si>
    <t>VIBRADOR DE IMERSÃO, DIÂMETRO DE PONTEIRA 45MM, MOTOR ELÉTRICO TRIFÁSICO POTÊNCIA DE 2 CV - DEPRECIAÇÃO. AF_06/2015</t>
  </si>
  <si>
    <t>0,25</t>
  </si>
  <si>
    <t>VIBRADOR DE IMERSÃO, DIÂMETRO DE PONTEIRA 45MM, MOTOR ELÉTRICO TRIFÁSICO POTÊNCIA DE 2 CV - JUROS. AF_06/2015</t>
  </si>
  <si>
    <t>VIBRADOR DE IMERSÃO, DIÂMETRO DE PONTEIRA 45MM, MOTOR ELÉTRICO TRIFÁSICO POTÊNCIA DE 2 CV - MANUTENÇÃO. AF_06/2015</t>
  </si>
  <si>
    <t>0,19</t>
  </si>
  <si>
    <t>VIBRADOR DE IMERSÃO, DIÂMETRO DE PONTEIRA 45MM, MOTOR ELÉTRICO TRIFÁSICO POTÊNCIA DE 2 CV - MATERIAIS NA OPERAÇÃO. AF_06/2015</t>
  </si>
  <si>
    <t>PERFURATRIZ MANUAL, TORQUE MÁXIMO 83 N.M, POTÊNCIA 5 CV, COM DIÂMETRO MÁXIMO 4" - DEPRECIAÇÃO. AF_06/2015</t>
  </si>
  <si>
    <t>1,62</t>
  </si>
  <si>
    <t>PERFURATRIZ MANUAL, TORQUE MÁXIMO 83 N.M, POTÊNCIA 5 CV, COM DIÂMETRO MÁXIMO 4" - JUROS. AF_06/2015</t>
  </si>
  <si>
    <t>0,36</t>
  </si>
  <si>
    <t>PERFURATRIZ MANUAL, TORQUE MÁXIMO 83 N.M, POTÊNCIA 5 CV, COM DIÂMETRO MÁXIMO 4" - MANUTENÇÃO. AF_06/2015</t>
  </si>
  <si>
    <t>2,02</t>
  </si>
  <si>
    <t>PERFURATRIZ MANUAL, TORQUE MÁXIMO 83 N.M, POTÊNCIA 5 CV, COM DIÂMETRO MÁXIMO 4" - MATERIAIS NA OPERAÇÃO. AF_06/2015</t>
  </si>
  <si>
    <t>PERFURATRIZ SOBRE ESTEIRA, TORQUE MÁXIMO 600 KGF, PESO MÉDIO 1000 KG, POTÊNCIA 20 HP, DIÂMETRO MÁXIMO 10" - DEPRECIAÇÃO. AF_06/2015</t>
  </si>
  <si>
    <t>24,51</t>
  </si>
  <si>
    <t>PERFURATRIZ SOBRE ESTEIRA, TORQUE MÁXIMO 600 KGF, PESO MÉDIO 1000 KG, POTÊNCIA 20 HP, DIÂMETRO MÁXIMO 10" - JUROS. AF_06/2015</t>
  </si>
  <si>
    <t>6,43</t>
  </si>
  <si>
    <t>PERFURATRIZ SOBRE ESTEIRA, TORQUE MÁXIMO 600 KGF, PESO MÉDIO 1000 KG, POTÊNCIA 20 HP, DIÂMETRO MÁXIMO 10" - MANUTENÇÃO. AF_06/2015</t>
  </si>
  <si>
    <t>30,67</t>
  </si>
  <si>
    <t>PERFURATRIZ SOBRE ESTEIRA, TORQUE MÁXIMO 600 KGF, PESO MÉDIO 1000 KG, POTÊNCIA 20 HP, DIÂMETRO MÁXIMO 10" - MATERIAIS NA OPERAÇÃO. AF_06/2015</t>
  </si>
  <si>
    <t>6,46</t>
  </si>
  <si>
    <t>MISTURADOR DUPLO HORIZONTAL DE ALTA TURBULÊNCIA, CAPACIDADE / VOLUME 2 X 500 LITROS, MOTORES ELÉTRICOS MÍNIMO 5 CV CADA, PARA NATA CIMENTO, ARGAMASSA E OUTROS - DEPRECIAÇÃO. AF_06/2015</t>
  </si>
  <si>
    <t>2,93</t>
  </si>
  <si>
    <t>MISTURADOR DUPLO HORIZONTAL DE ALTA TURBULÊNCIA, CAPACIDADE / VOLUME 2 X 500 LITROS, MOTORES ELÉTRICOS MÍNIMO 5 CV CADA, PARA NATA CIMENTO, ARGAMASSA E OUTROS - JUROS. AF_06/2015</t>
  </si>
  <si>
    <t>0,65</t>
  </si>
  <si>
    <t>MISTURADOR DUPLO HORIZONTAL DE ALTA TURBULÊNCIA, CAPACIDADE / VOLUME 2 X 500 LITROS, MOTORES ELÉTRICOS MÍNIMO 5 CV CADA, PARA NATA CIMENTO, ARGAMASSA E OUTROS - MANUTENÇÃO. AF_06/2015</t>
  </si>
  <si>
    <t>3,20</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</si>
  <si>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</si>
  <si>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</si>
  <si>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</si>
  <si>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0,98</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</si>
  <si>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</si>
  <si>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</si>
  <si>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5,44</t>
  </si>
  <si>
    <t>BOMBA CENTRÍFUGA MONOESTÁGIO COM MOTOR ELÉTRICO MONOFÁSICO, POTÊNCIA 15 HP, DIÂMETRO DO ROTOR 173 MM, HM/Q = 30 MCA / 90 M3/H A 45 MCA / 55 M3/H - DEPRECIAÇÃO. AF_06/2015</t>
  </si>
  <si>
    <t>0,48</t>
  </si>
  <si>
    <t>BOMBA CENTRÍFUGA MONOESTÁGIO COM MOTOR ELÉTRICO MONOFÁSICO, POTÊNCIA 15 HP, DIÂMETRO DO ROTOR 173 MM, HM/Q = 30 MCA / 90 M3/H A 45 MCA / 55 M3/H - JUROS. AF_06/2015</t>
  </si>
  <si>
    <t>0,10</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</si>
  <si>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</si>
  <si>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</si>
  <si>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4,94</t>
  </si>
  <si>
    <t>BOMBA DE PROJEÇÃO DE CONCRETO SECO, POTÊNCIA 10 CV, VAZÃO 3 M3/H - DEPRECIAÇÃO. AF_06/2015</t>
  </si>
  <si>
    <t>2,85</t>
  </si>
  <si>
    <t>BOMBA DE PROJEÇÃO DE CONCRETO SECO, POTÊNCIA 10 CV, VAZÃO 3 M3/H - JUROS. AF_06/2015</t>
  </si>
  <si>
    <t>0,64</t>
  </si>
  <si>
    <t>BOMBA DE PROJEÇÃO DE CONCRETO SECO, POTÊNCIA 10 CV, VAZÃO 3 M3/H - MANUTENÇÃO. AF_06/2015</t>
  </si>
  <si>
    <t>BOMBA DE PROJEÇÃO DE CONCRETO SECO, POTÊNCIA 10 CV, VAZÃO 3 M3/H - MATERIAIS NA OPERAÇÃO. AF_06/2015</t>
  </si>
  <si>
    <t>3,25</t>
  </si>
  <si>
    <t>BOMBA DE PROJEÇÃO DE CONCRETO SECO, POTÊNCIA 10 CV, VAZÃO 6 M3/H - DEPRECIAÇÃO. AF_06/2015</t>
  </si>
  <si>
    <t>3,05</t>
  </si>
  <si>
    <t>BOMBA DE PROJEÇÃO DE CONCRETO SECO, POTÊNCIA 10 CV, VAZÃO 6 M3/H - JUROS. AF_06/2015</t>
  </si>
  <si>
    <t>0,68</t>
  </si>
  <si>
    <t>BOMBA DE PROJEÇÃO DE CONCRETO SECO, POTÊNCIA 10 CV, VAZÃO 6 M3/H - MANUTENÇÃO. AF_06/2015</t>
  </si>
  <si>
    <t>3,33</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</si>
  <si>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</si>
  <si>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</si>
  <si>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</si>
  <si>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0,69</t>
  </si>
  <si>
    <t>PROJETOR PNEUMÁTICO DE ARGAMASSA PARA CHAPISCO E REBOCO COM RECIPIENTE ACOPLADO, TIPO CANEQUINHA, COM COMPRESSOR DE AR REBOCÁVEL VAZÃO 89 PCM E MOTOR DIESEL DE 20 CV - MANUTENÇÃO. AF_06/2015</t>
  </si>
  <si>
    <t>3,40</t>
  </si>
  <si>
    <t>PROJETOR PNEUMÁTICO DE ARGAMASSA PARA CHAPISCO E REBOCO COM RECIPIENTE ACOPLADO, TIPO CANEQUINHA, COM COMPRESSOR DE AR REBOCÁVEL VAZÃO 89 PCM E MOTOR DIESEL DE 20 CV - MATERIAIS NA OPERAÇÃO. AF_06/2015</t>
  </si>
  <si>
    <t>9,88</t>
  </si>
  <si>
    <t>PERFURATRIZ COM TORRE METÁLICA PARA EXECUÇÃO DE ESTACA HÉLICE CONTÍNUA, PROFUNDIDADE MÁXIMA DE 30 M, DIÂMETRO MÁXIMO DE 800 MM, POTÊNCIA INSTALADA DE 268 HP, MESA ROTATIVA COM TORQUE MÁXIMO DE 170 KNM - DEPRECIAÇÃO. AF_06/2015</t>
  </si>
  <si>
    <t>112,48</t>
  </si>
  <si>
    <t>PERFURATRIZ COM TORRE METÁLICA PARA EXECUÇÃO DE ESTACA HÉLICE CONTÍNUA, PROFUNDIDADE MÁXIMA DE 30 M, DIÂMETRO MÁXIMO DE 800 MM, POTÊNCIA INSTALADA DE 268 HP, MESA ROTATIVA COM TORQUE MÁXIMO DE 170 KNM - JUROS. AF_06/2015</t>
  </si>
  <si>
    <t>29,54</t>
  </si>
  <si>
    <t>PERFURATRIZ COM TORRE METÁLICA PARA EXECUÇÃO DE ESTACA HÉLICE CONTÍNUA, PROFUNDIDADE MÁXIMA DE 30 M, DIÂMETRO MÁXIMO DE 800 MM, POTÊNCIA INSTALADA DE 268 HP, MESA ROTATIVA COM TORQUE MÁXIMO DE 170 KNM - MANUTENÇÃO. AF_06/2015</t>
  </si>
  <si>
    <t>140,76</t>
  </si>
  <si>
    <t>PERFURATRIZ COM TORRE METÁLICA PARA EXECUÇÃO DE ESTACA HÉLICE CONTÍNUA, PROFUNDIDADE MÁXIMA DE 30 M, DIÂMETRO MÁXIMO DE 800 MM, POTÊNCIA INSTALADA DE 268 HP, MESA ROTATIVA COM TORQUE MÁXIMO DE 170 KNM - MATERIAIS NA OPERAÇÃO. AF_06/2015</t>
  </si>
  <si>
    <t>134,24</t>
  </si>
  <si>
    <t>PERFURATRIZ HIDRÁULICA SOBRE CAMINHÃO COM TRADO CURTO ACOPLADO, PROFUNDIDADE MÁXIMA DE 20 M, DIÂMETRO MÁXIMO DE 1500 MM, POTÊNCIA INSTALADA DE 137 HP, MESA ROTATIVA COM TORQUE MÁXIMO DE 30 KNM - DEPRECIAÇÃO. AF_06/2015</t>
  </si>
  <si>
    <t>57,42</t>
  </si>
  <si>
    <t>PERFURATRIZ HIDRÁULICA SOBRE CAMINHÃO COM TRADO CURTO ACOPLADO, PROFUNDIDADE MÁXIMA DE 20 M, DIÂMETRO MÁXIMO DE 1500 MM, POTÊNCIA INSTALADA DE 137 HP, MESA ROTATIVA COM TORQUE MÁXIMO DE 30 KNM - JUROS. AF_06/2015</t>
  </si>
  <si>
    <t>15,07</t>
  </si>
  <si>
    <t>PERFURATRIZ HIDRÁULICA SOBRE CAMINHÃO COM TRADO CURTO ACOPLADO, PROFUNDIDADE MÁXIMA DE 20 M, DIÂMETRO MÁXIMO DE 1500 MM, POTÊNCIA INSTALADA DE 137 HP, MESA ROTATIVA COM TORQUE MÁXIMO DE 30 KNM - MANUTENÇÃO. AF_06/2015</t>
  </si>
  <si>
    <t>71,85</t>
  </si>
  <si>
    <t>PERFURATRIZ HIDRÁULICA SOBRE CAMINHÃO COM TRADO CURTO ACOPLADO, PROFUNDIDADE MÁXIMA DE 20 M, DIÂMETRO MÁXIMO DE 1500 MM, POTÊNCIA INSTALADA DE 137 HP, MESA ROTATIVA COM TORQUE MÁXIMO DE 30 KNM - MATERIAIS NA OPERAÇÃO. AF_06/2015</t>
  </si>
  <si>
    <t>68,63</t>
  </si>
  <si>
    <t>MANIPULADOR TELESCÓPICO, POTÊNCIA DE 85 HP, CAPACIDADE DE CARGA DE 3.500 KG, ALTURA MÁXIMA DE ELEVAÇÃO DE 12,3 M - DEPRECIAÇÃO. AF_06/2015</t>
  </si>
  <si>
    <t>23,34</t>
  </si>
  <si>
    <t>MANIPULADOR TELESCÓPICO, POTÊNCIA DE 85 HP, CAPACIDADE DE CARGA DE 3.500 KG, ALTURA MÁXIMA DE ELEVAÇÃO DE 12,3 M - JUROS. AF_06/2015</t>
  </si>
  <si>
    <t>5,25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</si>
  <si>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</si>
  <si>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</si>
  <si>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MINICARREGADEIRA SOBRE RODAS, POTÊNCIA LÍQUIDA DE 47 HP, CAPACIDADE NOMINAL DE OPERAÇÃO DE 646 KG - DEPRECIAÇÃO. AF_06/2015</t>
  </si>
  <si>
    <t>11,20</t>
  </si>
  <si>
    <t>MINICARREGADEIRA SOBRE RODAS, POTÊNCIA LÍQUIDA DE 47 HP, CAPACIDADE NOMINAL DE OPERAÇÃO DE 646 KG - JUROS. AF_06/2015</t>
  </si>
  <si>
    <t>MINICARREGADEIRA SOBRE RODAS, POTÊNCIA LÍQUIDA DE 47 HP, CAPACIDADE NOMINAL DE OPERAÇÃO DE 646 KG - MANUTENÇÃO. AF_06/2015</t>
  </si>
  <si>
    <t>14,00</t>
  </si>
  <si>
    <t>MINICARREGADEIRA SOBRE RODAS, POTÊNCIA LÍQUIDA DE 47 HP, CAPACIDADE NOMINAL DE OPERAÇÃO DE 646 KG - MATERIAIS NA OPERAÇÃO. AF_06/2015</t>
  </si>
  <si>
    <t>23,53</t>
  </si>
  <si>
    <t>COMPRESSOR DE AR REBOCÁVEL, VAZÃO 189 PCM, PRESSÃO EFETIVA DE TRABALHO 102 PSI, MOTOR DIESEL, POTÊNCIA 63 CV - DEPRECIAÇÃO. AF_06/2015</t>
  </si>
  <si>
    <t>1,92</t>
  </si>
  <si>
    <t>COMPRESSOR DE AR REBOCÁVEL, VAZÃO 189 PCM, PRESSÃO EFETIVA DE TRABALHO 102 PSI, MOTOR DIESEL, POTÊNCIA 63 CV - JUROS. AF_06/2015</t>
  </si>
  <si>
    <t>0,50</t>
  </si>
  <si>
    <t>COMPRESSOR DE AR REBOCÁVEL, VAZÃO 89 PCM, PRESSÃO EFETIVA DE TRABALHO 102 PSI, MOTOR DIESEL, POTÊNCIA 20 CV - DEPRECIAÇÃO. AF_06/2015</t>
  </si>
  <si>
    <t>2,56</t>
  </si>
  <si>
    <t>COMPRESSOR DE AR REBOCÁVEL, VAZÃO 89 PCM, PRESSÃO EFETIVA DE TRABALHO 102 PSI, MOTOR DIESEL, POTÊNCIA 20 CV - JUROS. AF_06/2015</t>
  </si>
  <si>
    <t>0,67</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</si>
  <si>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</si>
  <si>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</si>
  <si>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</si>
  <si>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</si>
  <si>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</si>
  <si>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3,22</t>
  </si>
  <si>
    <t>COMPRESSOR DE AR REBOCAVEL, VAZÃO 250 PCM, PRESSAO DE TRABALHO 102 PSI, MOTOR A DIESEL POTÊNCIA 81 CV - MATERIAIS NA OPERAÇÃO. AF_06/2015</t>
  </si>
  <si>
    <t>40,02</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</si>
  <si>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</si>
  <si>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</si>
  <si>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</si>
  <si>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8,18</t>
  </si>
  <si>
    <t>COMPRESSOR DE AR REBOCÁVEL, VAZÃO 748 PCM, PRESSÃO EFETIVA DE TRABALHO 102 PSI, MOTOR DIESEL, POTÊNCIA 210 CV - MATERIAIS NA OPERAÇÃO. AF_06/2015</t>
  </si>
  <si>
    <t>103,76</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</si>
  <si>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</si>
  <si>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</si>
  <si>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</si>
  <si>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3,82</t>
  </si>
  <si>
    <t>COMPRESSOR DE AR REBOCAVEL, VAZÃO 400 PCM, PRESSAO DE TRABALHO 102 PSI, MOTOR A DIESEL POTÊNCIA 110 CV - MATERIAIS NA OPERAÇÃO. AF_06/2015</t>
  </si>
  <si>
    <t>54,34</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</si>
  <si>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</si>
  <si>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</si>
  <si>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9,87</t>
  </si>
  <si>
    <t>CAMINHÃO TRUCADO (C/ TERCEIRO EIXO) ELETRÔNICO - POTÊNCIA 231CV - PBT = 22000KG - DIST. ENTRE EIXOS 5170 MM - INCLUI CARROCERIA FIXA ABERTA DE MADEIRA - JUROS. AF_06/2015</t>
  </si>
  <si>
    <t>3,94</t>
  </si>
  <si>
    <t>CAMINHÃO TRUCADO (C/ TERCEIRO EIXO) ELETRÔNICO - POTÊNCIA 231CV - PBT = 22000KG - DIST. ENTRE EIXOS 5170 MM - INCLUI CARROCERIA FIXA ABERTA DE MADEIRA - IMPOSTOS E SEGUROS. AF_06/2015</t>
  </si>
  <si>
    <t>0,79</t>
  </si>
  <si>
    <t>CAMINHÃO TRUCADO (C/ TERCEIRO EIXO) ELETRÔNICO - POTÊNCIA 231CV - PBT = 22000KG - DIST. ENTRE EIXOS 5170 MM - INCLUI CARROCERIA FIXA ABERTA DE MADEIRA - MANUTENÇÃO. AF_06/2015</t>
  </si>
  <si>
    <t>18,52</t>
  </si>
  <si>
    <t>CAMINHÃO TRUCADO (C/ TERCEIRO EIXO) ELETRÔNICO - POTÊNCIA 231CV - PBT = 22000KG - DIST. ENTRE EIXOS 5170 MM - INCLUI CARROCERIA FIXA ABERTA DE MADEIRA - MATERIAIS NA OPERAÇÃO. AF_06/2015</t>
  </si>
  <si>
    <t>114,13</t>
  </si>
  <si>
    <t>PLACA VIBRATÓRIA REVERSÍVEL COM MOTOR 4 TEMPOS A GASOLINA, FORÇA CENTRÍFUGA DE 25 KN (2500 KGF), POTÊNCIA 5,5 CV - DEPRECIAÇÃO. AF_08/2015</t>
  </si>
  <si>
    <t>0,43</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</si>
  <si>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</si>
  <si>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</si>
  <si>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</si>
  <si>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</si>
  <si>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</si>
  <si>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</si>
  <si>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</si>
  <si>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9,04</t>
  </si>
  <si>
    <t>CAMINHÃO TOCO, PESO BRUTO TOTAL 14.300 KG, CARGA ÚTIL MÁXIMA 9590 KG, DISTÂNCIA ENTRE EIXOS 4,76 M, POTÊNCIA 185 CV (NÃO INCLUI CARROCERIA) - DEPRECIAÇÃO. AF_06/2014</t>
  </si>
  <si>
    <t>7,67</t>
  </si>
  <si>
    <t>CAMINHÃO TOCO, PESO BRUTO TOTAL 14.300 KG, CARGA ÚTIL MÁXIMA 9590 KG, DISTÂNCIA ENTRE EIXOS 4,76 M, POTÊNCIA 185 CV (NÃO INCLUI CARROCERIA) - JUROS. AF_06/2014</t>
  </si>
  <si>
    <t>3,06</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</si>
  <si>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</si>
  <si>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</si>
  <si>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</si>
  <si>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</si>
  <si>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</si>
  <si>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11,21</t>
  </si>
  <si>
    <t>CAMINHÃO BASCULANTE 6 M3, PESO BRUTO TOTAL 16.000 KG, CARGA ÚTIL MÁXIMA 13.071 KG, DISTÂNCIA ENTRE EIXOS 4,80 M, POTÊNCIA 230 CV INCLUSIVE CAÇAMBA METÁLICA - JUROS. AF_06/2014</t>
  </si>
  <si>
    <t>3,92</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</si>
  <si>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</si>
  <si>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</si>
  <si>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</si>
  <si>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2,58</t>
  </si>
  <si>
    <t>CAMINHÃO TOCO, PESO BRUTO TOTAL 16.000 KG, CARGA ÚTIL MÁXIMA DE 10.685 KG, DISTÂNCIA ENTRE EIXOS 4,80 M, POTÊNCIA 189 CV EXCLUSIVE CARROCERIA - IMPOSTOS E SEGUROS. AF_06/2014</t>
  </si>
  <si>
    <t>0,52</t>
  </si>
  <si>
    <t>CAMINHÃO BASCULANTE 10 M3, TRUCADO CABINE SIMPLES, PESO BRUTO TOTAL 23.000 KG, CARGA ÚTIL MÁXIMA 15.935 KG, DISTÂNCIA ENTRE EIXOS 4,80 M, POTÊNCIA 230 CV INCLUSIVE CAÇAMBA METÁLICA - DEPRECIAÇÃO. AF_06/2014</t>
  </si>
  <si>
    <t>12,66</t>
  </si>
  <si>
    <t>CAMINHÃO BASCULANTE 10 M3, TRUCADO CABINE SIMPLES, PESO BRUTO TOTAL 23.000 KG, CARGA ÚTIL MÁXIMA 15.935 KG, DISTÂNCIA ENTRE EIXOS 4,80 M, POTÊNCIA 230 CV INCLUSIVE CAÇAMBA METÁLICA - JUROS. AF_06/2014</t>
  </si>
  <si>
    <t>4,43</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</si>
  <si>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</si>
  <si>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</si>
  <si>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23,75</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</si>
  <si>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</si>
  <si>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</si>
  <si>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8,29</t>
  </si>
  <si>
    <t>CAMINHÃO TOCO, PBT 14.300 KG, CARGA ÚTIL MÁX. 9.710 KG, DIST. ENTRE EIXOS 3,56 M, POTÊNCIA 185 CV, INCLUSIVE CARROCERIA FIXA ABERTA DE MADEIRA P/ TRANSPORTE GERAL DE CARGA SECA, DIMEN. APROX. 2,50 X 6,50 X 0,50 M - JUROS. AF_06/2014</t>
  </si>
  <si>
    <t>3,31</t>
  </si>
  <si>
    <t>CAMINHÃO TOCO, PBT 14.300 KG, CARGA ÚTIL MÁX. 9.710 KG, DIST. ENTRE EIXOS 3,56 M, POTÊNCIA 185 CV, INCLUSIVE CARROCERIA FIXA ABERTA DE MADEIRA P/ TRANSPORTE GERAL DE CARGA SECA, DIMEN. APROX. 2,50 X 6,50 X 0,50 M - IMPOSTOS E SEGUROS. AF_06/2014</t>
  </si>
  <si>
    <t>0,66</t>
  </si>
  <si>
    <t>CAMINHÃO PIPA 10.000 L TRUCADO, PESO BRUTO TOTAL 23.000 KG, CARGA ÚTIL MÁXIMA 15.935 KG, DISTÂNCIA ENTRE EIXOS 4,8 M, POTÊNCIA 230 CV, INCLUSIVE TANQUE DE AÇO PARA TRANSPORTE DE ÁGUA - DEPRECIAÇÃO. AF_06/2014</t>
  </si>
  <si>
    <t>10,88</t>
  </si>
  <si>
    <t>CAMINHÃO PIPA 10.000 L TRUCADO, PESO BRUTO TOTAL 23.000 KG, CARGA ÚTIL MÁXIMA 15.935 KG, DISTÂNCIA ENTRE EIXOS 4,8 M, POTÊNCIA 230 CV, INCLUSIVE TANQUE DE AÇO PARA TRANSPORTE DE ÁGUA - JUROS. AF_06/2014</t>
  </si>
  <si>
    <t>4,34</t>
  </si>
  <si>
    <t>CAMINHÃO PIPA 10.000 L TRUCADO, PESO BRUTO TOTAL 23.000 KG, CARGA ÚTIL MÁXIMA 15.935 KG, DISTÂNCIA ENTRE EIXOS 4,8 M, POTÊNCIA 230 CV, INCLUSIVE TANQUE DE AÇO PARA TRANSPORTE DE ÁGUA - IMPOSTOS E SEGUROS. AF_06/2014</t>
  </si>
  <si>
    <t>0,87</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</si>
  <si>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</si>
  <si>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</si>
  <si>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0,70</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</si>
  <si>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</si>
  <si>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</si>
  <si>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12,29</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</si>
  <si>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</si>
  <si>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</si>
  <si>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</si>
  <si>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128,72</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</si>
  <si>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</si>
  <si>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</si>
  <si>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</si>
  <si>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</si>
  <si>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2,74</t>
  </si>
  <si>
    <t>GUINDAUTO HIDRÁULICO, CAPACIDADE MÁXIMA DE CARGA 6500 KG, MOMENTO MÁXIMO DE CARGA 5,8 TM, ALCANCE MÁXIMO HORIZONTAL 7,60 M, INCLUSIVE CAMINHÃO TOCO PBT 9.700 KG, POTÊNCIA DE 160 CV - DEPRECIAÇÃO. AF_08/2015</t>
  </si>
  <si>
    <t>8,06</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</si>
  <si>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</si>
  <si>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</si>
  <si>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</si>
  <si>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15,13</t>
  </si>
  <si>
    <t>GUINDAUTO HIDRÁULICO, CAPACIDADE MÁXIMA DE CARGA 6500 KG, MOMENTO MÁXIMO DE CARGA 5,8 TM, ALCANCE MÁXIMO HORIZONTAL 7,60 M, INCLUSIVE CAMINHÃO TOCO PBT 9.700 KG, POTÊNCIA DE 160 CV - MATERIAIS NA OPERAÇÃO. AF_08/2015</t>
  </si>
  <si>
    <t>79,07</t>
  </si>
  <si>
    <t>CAMINHÃO DE TRANSPORTE DE MATERIAL ASFÁLTICO 30.000 L, COM CAVALO MECÂNICO DE CAPACIDADE MÁXIMA DE TRAÇÃO COMBINADO DE 66.000 KG, POTÊNCIA 360 CV, INCLUSIVE TANQUE DE ASFALTO COM SERPENTINA - DEPRECIAÇÃO. AF_08/2015</t>
  </si>
  <si>
    <t>19,09</t>
  </si>
  <si>
    <t>CAMINHÃO DE TRANSPORTE DE MATERIAL ASFÁLTICO 30.000 L, COM CAVALO MECÂNICO DE CAPACIDADE MÁXIMA DE TRAÇÃO COMBINADO DE 66.000 KG, POTÊNCIA 360 CV, INCLUSIVE TANQUE DE ASFALTO COM SERPENTINA - JUROS. AF_08/2015</t>
  </si>
  <si>
    <t>7,61</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</si>
  <si>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</si>
  <si>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</si>
  <si>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35,79</t>
  </si>
  <si>
    <t>CAMINHÃO DE TRANSPORTE DE MATERIAL ASFÁLTICO 30.000 L, COM CAVALO MECÂNICO DE CAPACIDADE MÁXIMA DE TRAÇÃO COMBINADO DE 66.000 KG, POTÊNCIA 360 CV, INCLUSIVE TANQUE DE ASFALTO COM SERPENTINA - MATERIAIS NA OPERAÇÃO. AF_08/2015</t>
  </si>
  <si>
    <t>177,88</t>
  </si>
  <si>
    <t>SERRA CIRCULAR DE BANCADA COM MOTOR ELÉTRICO POTÊNCIA DE 5HP, COM COIFA PARA DISCO 10" - DEPRECIAÇÃO. AF_08/2015</t>
  </si>
  <si>
    <t>SERRA CIRCULAR DE BANCADA COM MOTOR ELÉTRICO POTÊNCIA DE 5HP, COM COIFA PARA DISCO 10" - JUROS. AF_08/2015</t>
  </si>
  <si>
    <t>0,01</t>
  </si>
  <si>
    <t>SERRA CIRCULAR DE BANCADA COM MOTOR ELÉTRICO POTÊNCIA DE 5HP, COM COIFA PARA DISCO 10" - MANUTENÇÃO. AF_08/2015</t>
  </si>
  <si>
    <t>SERRA CIRCULAR DE BANCADA COM MOTOR ELÉTRICO POTÊNCIA DE 5HP, COM COIFA PARA DISCO 10" - MATERIAIS NA OPERAÇÃO. AF_08/2015</t>
  </si>
  <si>
    <t>1,61</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</si>
  <si>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</si>
  <si>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</si>
  <si>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</si>
  <si>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3,18</t>
  </si>
  <si>
    <t>CAMINHÃO PARA EQUIPAMENTO DE LIMPEZA A SUCÇÃO COM CAMINHÃO TRUCADO DE PESO BRUTO TOTAL 23000 KG, CARGA ÚTIL MÁXIMA 15935 KG, DISTÂNCIA ENTRE EIXOS 4,80 M, POTÊNCIA 230 CV, INCLUSIVE LIMPADORA A SUCÇÃO, TANQUE 12000 L - DEPRECIAÇÃO. AF_11/2015</t>
  </si>
  <si>
    <t>11,94</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</si>
  <si>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</si>
  <si>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</si>
  <si>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0,96</t>
  </si>
  <si>
    <t>CAMINHÃO PARA EQUIPAMENTO DE LIMPEZA A SUCÇÃO COM CAMINHÃO TRUCADO DE PESO BRUTO TOTAL 23000 KG, CARGA ÚTIL MÁXIMA 15935 KG, DISTÂNCIA ENTRE EIXOS 4,80 M, POTÊNCIA 230 CV, INCLUSIVE LIMPADORA A SUCÇÃO, TANQUE 12000 L - MANUTENÇÃO. AF_11/2015</t>
  </si>
  <si>
    <t>22,39</t>
  </si>
  <si>
    <t>CAMINHÃO PARA EQUIPAMENTO DE LIMPEZA A SUCÇÃO COM CAMINHÃO TRUCADO DE PESO BRUTO TOTAL 23000 KG, CARGA ÚTIL MÁXIMA 15935 KG, DISTÂNCIA ENTRE EIXOS 4,80 M, POTÊNCIA 230 CV, INCLUSIVE LIMPADORA A SUCÇÃO, TANQUE 12000 L - MATERIAIS NA OPERAÇÃO. AF_11/2015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</si>
  <si>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</si>
  <si>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</si>
  <si>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</si>
  <si>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</si>
  <si>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DOSADOR DE AREIA, CAPACIDADE DE 26 LITROS - DEPRECIAÇÃO. AF_11/2015</t>
  </si>
  <si>
    <t>DOSADOR DE AREIA, CAPACIDADE DE 26 LITROS - JUROS. AF_11/2015</t>
  </si>
  <si>
    <t>DOSADOR DE AREIA, CAPACIDADE DE 26 LITROS - MANUTENÇÃO. AF_11/2015</t>
  </si>
  <si>
    <t>0,09</t>
  </si>
  <si>
    <t>CAMINHONETE COM MOTOR A DIESEL, POTÊNCIA 180 CV, CABINE DUPLA, 4X4 - DEPRECIAÇÃO. AF_11/2015</t>
  </si>
  <si>
    <t>CAMINHONETE COM MOTOR A DIESEL, POTÊNCIA 180 CV, CABINE DUPLA, 4X4 - JUROS. AF_11/2015</t>
  </si>
  <si>
    <t>2,19</t>
  </si>
  <si>
    <t>CAMINHONETE COM MOTOR A DIESEL, POTÊNCIA 180 CV, CABINE DUPLA, 4X4 - IMPOSTOS E SEGUROS. AF_11/2015</t>
  </si>
  <si>
    <t>0,45</t>
  </si>
  <si>
    <t>CAMINHONETE COM MOTOR A DIESEL, POTÊNCIA 180 CV, CABINE DUPLA, 4X4 - MANUTENÇÃO. AF_11/2015</t>
  </si>
  <si>
    <t>9,15</t>
  </si>
  <si>
    <t>CAMINHONETE COM MOTOR A DIESEL, POTÊNCIA 180 CV, CABINE DUPLA, 4X4 - MATERIAIS NA OPERAÇÃO. AF_11/2015</t>
  </si>
  <si>
    <t>88,96</t>
  </si>
  <si>
    <t>CAMINHONETE CABINE SIMPLES COM MOTOR 1.6 FLEX, CÂMBIO MANUAL, POTÊNCIA 101/104 CV, 2 PORTAS - DEPRECIAÇÃO. AF_11/2015</t>
  </si>
  <si>
    <t>2,23</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</si>
  <si>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</si>
  <si>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</si>
  <si>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</si>
  <si>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2,79</t>
  </si>
  <si>
    <t>CAMINHONETE CABINE SIMPLES COM MOTOR 1.6 FLEX, CÂMBIO MANUAL, POTÊNCIA 101/104 CV, 2 PORTAS - MATERIAIS NA OPERAÇÃO. AF_11/2015</t>
  </si>
  <si>
    <t>69,29</t>
  </si>
  <si>
    <t>CAMINHÃO DE TRANSPORTE DE MATERIAL ASFÁLTICO 20.000 L, COM CAVALO MECÂNICO DE CAPACIDADE MÁXIMA DE TRAÇÃO COMBINADO DE 45.000 KG, POTÊNCIA 330 CV, INCLUSIVE TANQUE DE ASFALTO COM MAÇARICO - DEPRECIAÇÃO. AF_12/2015</t>
  </si>
  <si>
    <t>13,91</t>
  </si>
  <si>
    <t>CAMINHÃO DE TRANSPORTE DE MATERIAL ASFÁLTICO 20.000 L, COM CAVALO MECÂNICO DE CAPACIDADE MÁXIMA DE TRAÇÃO COMBINADO DE 45.000 KG, POTÊNCIA 330 CV, INCLUSIVE TANQUE DE ASFALTO COM MAÇARICO - JUROS. AF_12/2015</t>
  </si>
  <si>
    <t>5,55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</si>
  <si>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</si>
  <si>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</si>
  <si>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26,08</t>
  </si>
  <si>
    <t>CAMINHÃO DE TRANSPORTE DE MATERIAL ASFÁLTICO 20.000 L, COM CAVALO MECÂNICO DE CAPACIDADE MÁXIMA DE TRAÇÃO COMBINADO DE 45.000 KG, POTÊNCIA 330 CV, INCLUSIVE TANQUE DE ASFALTO COM MAÇARICO - MATERIAIS NA OPERAÇÃO.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</si>
  <si>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</si>
  <si>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</si>
  <si>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</si>
  <si>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</si>
  <si>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21,90</t>
  </si>
  <si>
    <t>MÁQUINA EXTRUSORA DE CONCRETO PARA GUIAS E SARJETAS, MOTOR A DIESEL, POTÊNCIA 14 CV - DEPRECIAÇÃO. AF_12/2015</t>
  </si>
  <si>
    <t>3,55</t>
  </si>
  <si>
    <t>MÁQUINA EXTRUSORA DE CONCRETO PARA GUIAS E SARJETAS, MOTOR A DIESEL, POTÊNCIA 14 CV - JUROS. AF_12/2015</t>
  </si>
  <si>
    <t>MÁQUINA EXTRUSORA DE CONCRETO PARA GUIAS E SARJETAS, MOTOR A DIESEL, POTÊNCIA 14 CV - MANUTENÇÃO. AF_12/2015</t>
  </si>
  <si>
    <t>3,89</t>
  </si>
  <si>
    <t>MÁQUINA EXTRUSORA DE CONCRETO PARA GUIAS E SARJETAS, MOTOR A DIESEL, POTÊNCIA 14 CV - MATERIAIS NA OPERAÇÃO. AF_12/2015</t>
  </si>
  <si>
    <t>6,90</t>
  </si>
  <si>
    <t>MARTELO PERFURADOR PNEUMÁTICO MANUAL, HASTE 25 X 75 MM, 21 KG - DEPRECIAÇÃO. AF_12/2015</t>
  </si>
  <si>
    <t>1,25</t>
  </si>
  <si>
    <t>MARTELO PERFURADOR PNEUMÁTICO MANUAL, HASTE 25 X 75 MM, 21 KG - JUROS. AF_12/2015</t>
  </si>
  <si>
    <t>MARTELO PERFURADOR PNEUMÁTICO MANUAL, HASTE 25 X 75 MM, 21 KG - MANUTENÇÃO. AF_12/2015</t>
  </si>
  <si>
    <t>1,56</t>
  </si>
  <si>
    <t>PERFURATRIZ COM TORRE METÁLICA PARA EXECUÇÃO DE ESTACA HÉLICE CONTÍNUA, PROFUNDIDADE MÁXIMA DE 32 M, DIÂMETRO MÁXIMO DE 1000 MM, POTÊNCIA INSTALADA DE 350 HP, MESA ROTATIVA COM TORQUE MÁXIMO DE 263 KNM - DEPRECIAÇÃO. AF_01/2016</t>
  </si>
  <si>
    <t>174,90</t>
  </si>
  <si>
    <t>PERFURATRIZ COM TORRE METÁLICA PARA EXECUÇÃO DE ESTACA HÉLICE CONTÍNUA, PROFUNDIDADE MÁXIMA DE 32 M, DIÂMETRO MÁXIMO DE 1000 MM, POTÊNCIA INSTALADA DE 350 HP, MESA ROTATIVA COM TORQUE MÁXIMO DE 263 KNM - JUROS. AF_01/2016</t>
  </si>
  <si>
    <t>45,94</t>
  </si>
  <si>
    <t>PERFURATRIZ COM TORRE METÁLICA PARA EXECUÇÃO DE ESTACA HÉLICE CONTÍNUA, PROFUNDIDADE MÁXIMA DE 32 M, DIÂMETRO MÁXIMO DE 1000 MM, POTÊNCIA INSTALADA DE 350 HP, MESA ROTATIVA COM TORQUE MÁXIMO DE 263 KNM - MANUTENÇÃO. AF_01/2016</t>
  </si>
  <si>
    <t>218,88</t>
  </si>
  <si>
    <t>PERFURATRIZ COM TORRE METÁLICA PARA EXECUÇÃO DE ESTACA HÉLICE CONTÍNUA, PROFUNDIDADE MÁXIMA DE 32 M, DIÂMETRO MÁXIMO DE 1000 MM, POTÊNCIA INSTALADA DE 350 HP, MESA ROTATIVA COM TORQUE MÁXIMO DE 263 KNM  MATERIAIS NA OPERAÇÃO. AF_01/2016</t>
  </si>
  <si>
    <t>175,31</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</si>
  <si>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</si>
  <si>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</si>
  <si>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</si>
  <si>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AF_02/2016</t>
  </si>
  <si>
    <t>GRUPO GERADOR ESTACIONÁRIO, MOTOR DIESEL POTÊNCIA 170 KVA - JUROS. AF_02/2016</t>
  </si>
  <si>
    <t>1,06</t>
  </si>
  <si>
    <t>ROLO COMPACTADOR VIBRATÓRIO REBOCÁVEL, CILINDRO DE AÇO LISO, POTÊNCIA DE TRAÇÃO DE 65 CV, PESO 4,7 T, IMPACTO DINÂMICO 18,3 T, LARGURA DE TRABALHO 1,67 M - JUROS. AF_02/2016</t>
  </si>
  <si>
    <t>1,05</t>
  </si>
  <si>
    <t>ROLO COMPACTADOR VIBRATÓRIO PÉ DE CARNEIRO, OPERADO POR CONTROLE REMOTO, POTÊNCIA 12,5 KW, PESO OPERACIONAL 1,675 T, LARGURA DE TRABALHO 0,85 M - JUROS. AF_02/2016</t>
  </si>
  <si>
    <t>4,77</t>
  </si>
  <si>
    <t>ROLO COMPACTADOR VIBRATÓRIO PÉ DE CARNEIRO, OPERADO POR CONTROLE REMOTO, POTÊNCIA 12,5 KW, PESO OPERACIONAL 1,675 T, LARGURA DE TRABALHO 0,85 M - MATERIAIS NA OPERAÇÃO. AF_02/2016</t>
  </si>
  <si>
    <t>8,39</t>
  </si>
  <si>
    <t>GRUA ASCENCIONAL, LANÇA DE 30 M, CAPACIDADE DE 1,0 T A 30 M, ALTURA ATÉ 39 M  DEPRECIAÇÃO. AF_03/2016</t>
  </si>
  <si>
    <t>21,76</t>
  </si>
  <si>
    <t>GRUA ASCENCIONAL, LANÇA DE 30 M, CAPACIDADE DE 1,0 T A 30 M, ALTURA ATÉ 39 M   JUROS. AF_03/2016</t>
  </si>
  <si>
    <t>4,89</t>
  </si>
  <si>
    <t>GRUA ASCENCIONAL, LANÇA DE 30 M, CAPACIDADE DE 1,0 T A 30 M, ALTURA ATÉ 39 M   MANUTENÇÃO. AF_03/2016</t>
  </si>
  <si>
    <t>23,80</t>
  </si>
  <si>
    <t>GRUA ASCENCIONAL, LANÇA DE 30 M, CAPACIDADE DE 1,0 T A 30 M, ALTURA ATÉ 39 M   MATERIAIS NA OPERAÇÃO.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</si>
  <si>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</si>
  <si>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</si>
  <si>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</si>
  <si>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</si>
  <si>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</si>
  <si>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45,74</t>
  </si>
  <si>
    <t>GUINDASTE HIDRÁULICO AUTOPROPELIDO, COM LANÇA TELESCÓPICA 40 M, CAPACIDADE MÁXIMA 60 T, POTÊNCIA 260 KW - JUROS. AF_03/2016</t>
  </si>
  <si>
    <t>15,66</t>
  </si>
  <si>
    <t>GUINDASTE HIDRÁULICO AUTOPROPELIDO, COM LANÇA TELESCÓPICA 40 M, CAPACIDADE MÁXIMA 60 T, POTÊNCIA 260 KW - MANUTENÇÃO. AF_03/2016</t>
  </si>
  <si>
    <t>73,54</t>
  </si>
  <si>
    <t>GUINDASTE HIDRÁULICO AUTOPROPELIDO, COM LANÇA TELESCÓPICA 40 M, CAPACIDADE MÁXIMA 60 T, POTÊNCIA 260 KW - MATERIAIS NA OPERAÇÃO. AF_03/2016</t>
  </si>
  <si>
    <t>112,71</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</si>
  <si>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</si>
  <si>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</si>
  <si>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</si>
  <si>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</si>
  <si>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</si>
  <si>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</si>
  <si>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</si>
  <si>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3,61</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</si>
  <si>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</si>
  <si>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</si>
  <si>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4,52</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</si>
  <si>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</si>
  <si>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</si>
  <si>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</si>
  <si>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</si>
  <si>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</si>
  <si>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8,90</t>
  </si>
  <si>
    <t>GRUPO GERADOR REBOCÁVEL, POTÊNCIA 66 KVA, MOTOR A DIESEL - DEPRECIAÇÃO. AF_03/2016</t>
  </si>
  <si>
    <t>1,96</t>
  </si>
  <si>
    <t>GRUPO GERADOR REBOCÁVEL, POTÊNCIA 66 KVA, MOTOR A DIESEL - JUROS. AF_03/2016</t>
  </si>
  <si>
    <t>GRUPO GERADOR REBOCÁVEL, POTÊNCIA 66 KVA, MOTOR A DIESEL - MANUTENÇÃO. AF_03/2016</t>
  </si>
  <si>
    <t>1,75</t>
  </si>
  <si>
    <t>GRUPO GERADOR REBOCÁVEL, POTÊNCIA 66 KVA, MOTOR A DIESEL - MATERIAIS NA OPERAÇÃO. AF_03/2016</t>
  </si>
  <si>
    <t>39,61</t>
  </si>
  <si>
    <t>GRUPO GERADOR ESTACIONÁRIO, POTÊNCIA 150 KVA, MOTOR A DIESEL- DEPRECIAÇÃO. AF_03/2016</t>
  </si>
  <si>
    <t>2,77</t>
  </si>
  <si>
    <t>GRUPO GERADOR ESTACIONÁRIO, POTÊNCIA 150 KVA, MOTOR A DIESEL- JUROS. AF_03/2016</t>
  </si>
  <si>
    <t>GRUPO GERADOR ESTACIONÁRIO, POTÊNCIA 150 KVA, MOTOR A DIESEL- MANUTENÇÃO. AF_03/2016</t>
  </si>
  <si>
    <t>2,48</t>
  </si>
  <si>
    <t>GRUPO GERADOR ESTACIONÁRIO, POTÊNCIA 150 KVA, MOTOR A DIESEL- MATERIAIS NA OPERAÇÃO. AF_03/2016</t>
  </si>
  <si>
    <t>94,66</t>
  </si>
  <si>
    <t>USINA DE MISTURA ASFÁLTICA À QUENTE, TIPO CONTRA FLUXO, PROD 40 A 80 TON/HORA - DEPRECIAÇÃO. AF_03/2016</t>
  </si>
  <si>
    <t>64,40</t>
  </si>
  <si>
    <t>USINA DE MISTURA ASFÁLTICA À QUENTE, TIPO CONTRA FLUXO, PROD 40 A 80 TON/HORA - JUROS. AF_03/2016</t>
  </si>
  <si>
    <t>22,05</t>
  </si>
  <si>
    <t>USINA DE MISTURA ASFÁLTICA À QUENTE, TIPO CONTRA FLUXO, PROD 40 A 80 TON/HORA - MANUTENÇÃO. AF_03/2016</t>
  </si>
  <si>
    <t>103,52</t>
  </si>
  <si>
    <t>USINA DE MISTURA ASFÁLTICA À QUENTE, TIPO CONTRA FLUXO, PROD 40 A 80 TON/HORA - MATERIAIS NA OPERAÇÃO. AF_03/2016</t>
  </si>
  <si>
    <t>1.790,40</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</si>
  <si>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</si>
  <si>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</si>
  <si>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</si>
  <si>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6,53</t>
  </si>
  <si>
    <t>USINA DE ASFALTO À FRIO, CAPACIDADE DE 40 A 60 TON/HORA, ELÉTRICA POTÊNCIA 30 CV - MATERIAIS NA OPERAÇÃO. AF_03/2016</t>
  </si>
  <si>
    <t>17,56</t>
  </si>
  <si>
    <t>MARTELETE OU ROMPEDOR PNEUMÁTICO MANUAL, 28 KG, COM SILENCIADOR - DEPRECIAÇÃO. AF_07/2016</t>
  </si>
  <si>
    <t>1,21</t>
  </si>
  <si>
    <t>MARTELETE OU ROMPEDOR PNEUMÁTICO MANUAL, 28 KG, COM SILENCIADOR - JUROS. AF_07/2016</t>
  </si>
  <si>
    <t>USINA DE CONCRETO FIXA, CAPACIDADE NOMINAL DE 90 A 120 M3/H, SEM SILO - DEPRECIAÇÃO. AF_07/2016</t>
  </si>
  <si>
    <t>31,99</t>
  </si>
  <si>
    <t>USINA DE CONCRETO FIXA, CAPACIDADE NOMINAL DE 90 A 120 M3/H, SEM SILO - JUROS. AF_07/2016</t>
  </si>
  <si>
    <t>USINA MISTURADORA DE SOLOS, CAPACIDADE DE 200 A 500 TON/H, POTENCIA 75KW - DEPRECIAÇÃO. AF_07/2016</t>
  </si>
  <si>
    <t>33,22</t>
  </si>
  <si>
    <t>USINA MISTURADORA DE SOLOS, CAPACIDADE DE 200 A 500 TON/H, POTENCIA 75KW - JUROS. AF_07/2016</t>
  </si>
  <si>
    <t>11,37</t>
  </si>
  <si>
    <t>USINA MISTURADORA DE SOLOS, CAPACIDADE DE 200 A 500 TON/H, POTENCIA 75KW - MATERIAIS NA OPERAÇÃO. AF_07/2016</t>
  </si>
  <si>
    <t>32,51</t>
  </si>
  <si>
    <t>DISTRIBUIDOR DE AGREGADOS AUTOPROPELIDO, CAP 3 M3, A DIESEL, POTÊNCIA 176CV - DEPRECIAÇÃO. AF_07/2016</t>
  </si>
  <si>
    <t>10,55</t>
  </si>
  <si>
    <t>DISTRIBUIDOR DE AGREGADOS AUTOPROPELIDO, C/AP 3 M3, A DIESEL, POTÊNCIA 176CV - JUROS. AF_07/2016</t>
  </si>
  <si>
    <t>DISTRIBUIDOR DE AGREGADOS AUTOPROPELIDO, CAP 3 M3, A DIESEL, POTÊNCIA 176CV - MANUTENÇÃO. AF_07/2016</t>
  </si>
  <si>
    <t>11,55</t>
  </si>
  <si>
    <t>DISTRIBUIDOR DE AGREGADOS AUTOPROPELIDO, CAP 3 M3, A DIESEL, POTÊNCIA 176CV  MATERIAIS NA OPERAÇÃO. AF_07/2016</t>
  </si>
  <si>
    <t>86,98</t>
  </si>
  <si>
    <t>MÁQUINA DEMARCADORA DE FAIXA DE TRÁFEGO À FRIO, AUTOPROPELIDA, POTÊNCIA 38 HP - DEPRECIAÇÃO. AF_07/2016</t>
  </si>
  <si>
    <t>18,73</t>
  </si>
  <si>
    <t>MÁQUINA DEMARCADORA DE FAIXA DE TRÁFEGO À FRIO, AUTOPROPELIDA, POTÊNCIA 38 HP - JUROS. AF_07/2016</t>
  </si>
  <si>
    <t>6,55</t>
  </si>
  <si>
    <t>MÁQUINA DEMARCADORA DE FAIXA DE TRÁFEGO À FRIO, AUTOPROPELIDA, POTÊNCIA 38 HP - MANUTENÇÃO. AF_07/2016</t>
  </si>
  <si>
    <t>35,12</t>
  </si>
  <si>
    <t>MÁQUINA DEMARCADORA DE FAIXA DE TRÁFEGO À FRIO, AUTOPROPELIDA, POTÊNCIA 38 HP - MATERIAIS NA OPERAÇÃO. AF_07/2016</t>
  </si>
  <si>
    <t>19,02</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</si>
  <si>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</si>
  <si>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</si>
  <si>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</si>
  <si>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0,02</t>
  </si>
  <si>
    <t>GRUA ASCENCIONAL, LANÇA DE 42 M, CAPACIDADE DE 1,5 T A 30 M, ALTURA ATÉ 39 M  DEPRECIAÇÃO. AF_08/2016</t>
  </si>
  <si>
    <t>GRUA ASCENCIONAL, LANCA DE 42 M, CAPACIDADE DE 1,5 T A 30 M, ALTURA ATE 39 M  JUROS. AF_08/2016</t>
  </si>
  <si>
    <t>5,54</t>
  </si>
  <si>
    <t>GRUA ASCENCIONAL, LANCA DE 42 M, CAPACIDADE DE 1,5 T A 30 M, ALTURA ATE 39 M  MANUTENÇÃO. AF_08/2016</t>
  </si>
  <si>
    <t>26,97</t>
  </si>
  <si>
    <t>GRUA ASCENCIONAL, LANCA DE 42 M, CAPACIDADE DE 1,5 T A 30 M, ALTURA ATE 39 M  MATERIAIS NA OPERAÇÃO.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</si>
  <si>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</si>
  <si>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</si>
  <si>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</si>
  <si>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0,60</t>
  </si>
  <si>
    <t>PULVERIZADOR DE TINTA ELÉTRICO/MÁQUINA DE PINTURA AIRLESS, VAZÃO 2 L/MIN - MATERIAIS NA OPERAÇÃO. AF_08/2016</t>
  </si>
  <si>
    <t>0,32</t>
  </si>
  <si>
    <t>MARTELO DEMOLIDOR PNEUMÁTICO MANUAL, 32 KG - DEPRECIAÇÃO. AF_09/2016</t>
  </si>
  <si>
    <t>MARTELO DEMOLIDOR PNEUMÁTICO MANUAL, 32 KG - JUROS. AF_09/2016</t>
  </si>
  <si>
    <t>MARTELO DEMOLIDOR PNEUMÁTICO MANUAL, 32 KG - MANUTENÇÃO. AF_09/2016</t>
  </si>
  <si>
    <t>1,35</t>
  </si>
  <si>
    <t>COMPACTADOR DE SOLOS DE PERCUSÃO (SOQUETE) COM MOTOR A GASOLINA, POTÊNCIA 3 CV - DEPRECIAÇÃO. AF_09/2016</t>
  </si>
  <si>
    <t>0,51</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</si>
  <si>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</si>
  <si>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</si>
  <si>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</si>
  <si>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2,05</t>
  </si>
  <si>
    <t>RÉGUA VIBRATÓRIA DUPLA PARA CONCRETO, PESO DE 60KG, COMPRIMENTO 4 M, COM MOTOR A GASOLINA, POTÊNCIA 5,5 HP - DEPRECIAÇÃO. AF_09/2016</t>
  </si>
  <si>
    <t>0,41</t>
  </si>
  <si>
    <t>RÉGUA VIBRATÓRIA DUPLA PARA CONCRETO, PESO DE 60KG, COMPRIMENTO 4 M, COM MOTOR A GASOLINA, POTÊNCIA 5,5 HP - JUROS. AF_09/2016</t>
  </si>
  <si>
    <t>RÉGUA VIBRATÓRIA DUPLA PARA CONCRETO, PESO DE 60KG, COMPRIMENTO 4 M, COM MOTOR A GASOLINA, POTÊNCIA 5,5 HP - MANUTENÇÃO. AF_09/2016</t>
  </si>
  <si>
    <t>0,40</t>
  </si>
  <si>
    <t>RÉGUA VIBRATÓRIA DUPLA PARA CONCRETO, PESO DE 60KG, COMPRIMENTO 4 M, COM MOTOR A GASOLINA, POTÊNCIA 5,5 HP  MATERIAIS NA OPERAÇÃO.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</si>
  <si>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</si>
  <si>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</si>
  <si>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</si>
  <si>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</si>
  <si>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1,29</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</si>
  <si>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</si>
  <si>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</si>
  <si>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</si>
  <si>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0,34</t>
  </si>
  <si>
    <t>DESEMPENADEIRA DE CONCRETO, PESO DE 75KG, 4 PÁS, MOTOR A GASOLINA, POTÊNCIA 5,5 HP  MATERIAIS NA OPERAÇÃO. AF_09/2016</t>
  </si>
  <si>
    <t>PERFURATRIZ PNEUMATICA MANUAL DE PESO MEDIO, MARTELETE, 18KG, COMPRIMENTO MÁXIMO DE CURSO DE 6 M, DIAMETRO DO PISTAO DE 5,5 CM - DEPRECIAÇÃO. AF_11/2016</t>
  </si>
  <si>
    <t>0,88</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</si>
  <si>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</si>
  <si>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</si>
  <si>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1,10</t>
  </si>
  <si>
    <t>ROLO COMPACTADOR VIBRATORIO TANDEM, ACO LISO, POTENCIA 125 HP, PESO SEM/COM LASTRO 10,20/11,65 T, LARGURA DE TRABALHO 1,73 M - DEPRECIAÇÃO. AF_11/2016</t>
  </si>
  <si>
    <t>19,89</t>
  </si>
  <si>
    <t>ROLO COMPACTADOR VIBRATORIO TANDEM, ACO LISO, POTENCIA 125 HP, PESO SEM/COM LASTRO 10,20/11,65 T, LARGURA DE TRABALHO 1,73 M - JUROS. AF_11/2016</t>
  </si>
  <si>
    <t>5,22</t>
  </si>
  <si>
    <t>ROLO COMPACTADOR VIBRATORIO TANDEM, ACO LISO, POTENCIA 125 HP, PESO SEM/COM LASTRO 10,20/11,65 T, LARGURA DE TRABALHO 1,73 M - MANUTENÇÃO. AF_11/2016</t>
  </si>
  <si>
    <t>24,89</t>
  </si>
  <si>
    <t>ROLO COMPACTADOR VIBRATORIO TANDEM, ACO LISO, POTENCIA 125 HP, PESO SEM/COM LASTRO 10,20/11,65 T, LARGURA DE TRABALHO 1,73 M - MATERIAIS NA OPERAÇÃO. AF_11/2016</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</si>
  <si>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</si>
  <si>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</si>
  <si>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</si>
  <si>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4,49</t>
  </si>
  <si>
    <t>PERFURATRIZ MANUAL, TORQUE MAXIMO 55 KGF.M, POTENCIA 5 CV, COM DIAMETRO MAXIMO 8 1/2" - MATERIAIS NA OPERAÇÃO. AF_11/2016</t>
  </si>
  <si>
    <t>PERFURATRIZ SOBRE ESTEIRA, TORQUE MÁXIMO 600 KGF, POTÊNCIA ENTRE 50 E 60 HP, DIÂMETRO MÁXIMO 10 - DEPRECIAÇÃO. AF_11/2016</t>
  </si>
  <si>
    <t>23,49</t>
  </si>
  <si>
    <t>PERFURATRIZ SOBRE ESTEIRA, TORQUE MÁXIMO 600 KGF, POTÊNCIA ENTRE 50 E 60 HP, DIÂMETRO MÁXIMO 10 - JUROS. AF_11/2016</t>
  </si>
  <si>
    <t>6,17</t>
  </si>
  <si>
    <t>PERFURATRIZ SOBRE ESTEIRA, TORQUE MÁXIMO 600 KGF, POTÊNCIA ENTRE 50 E 60 HP, DIÂMETRO MÁXIMO 10 - MANUTENÇÃO. AF_11/2016</t>
  </si>
  <si>
    <t>29,39</t>
  </si>
  <si>
    <t>PERFURATRIZ SOBRE ESTEIRA, TORQUE MÁXIMO 600 KGF, POTÊNCIA ENTRE 50 E 60 HP, DIÂMETRO MÁXIMO 10 - MATERIAIS NA OPERAÇÃO. AF_11/2016</t>
  </si>
  <si>
    <t>17,78</t>
  </si>
  <si>
    <t>ESCAVADEIRA HIDRAULICA SOBRE ESTEIRA, COM GARRA GIRATORIA DE MANDIBULAS, PESO OPERACIONAL ENTRE 22,00 E 25,50 TON, POTENCIA LIQUIDA ENTRE 150 E 160 HP - DEPRECIAÇÃO. AF_11/2016</t>
  </si>
  <si>
    <t>28,23</t>
  </si>
  <si>
    <t>ESCAVADEIRA HIDRAULICA SOBRE ESTEIRA, COM GARRA GIRATORIA DE MANDIBULAS, PESO OPERACIONAL ENTRE 22,00 E 25,50 TON, POTENCIA LIQUIDA ENTRE 150 E 160 HP - JUROS. AF_11/2016</t>
  </si>
  <si>
    <t>7,26</t>
  </si>
  <si>
    <t>ESCAVADEIRA HIDRAULICA SOBRE ESTEIRA, COM GARRA GIRATORIA DE MANDIBULAS, PESO OPERACIONAL ENTRE 22,00 E 25,50 TON, POTENCIA LIQUIDA ENTRE 150 E 160 HP - MANUTENÇÃO. AF_11/2016</t>
  </si>
  <si>
    <t>35,29</t>
  </si>
  <si>
    <t>ESCAVADEIRA HIDRAULICA SOBRE ESTEIRA, COM GARRA GIRATORIA DE MANDIBULAS, PESO OPERACIONAL ENTRE 22,00 E 25,50 TON, POTENCIA LIQUIDA ENTRE 150 E 160 HP - MATERIAIS NA OPERAÇÃO. AF_11/2016</t>
  </si>
  <si>
    <t>ESCAVADEIRA HIDRAULICA SOBRE ESTEIRA, EQUIPADA COM CLAMSHELL, COM CAPACIDADE DA CAÇAMBA ENTRE 1,20 E 1,50 M3, PESO OPERACIONAL ENTRE 20,00 E 22,00 TON, POTENCIA LIQUIDA ENTRE 150 E 160 HP - DEPRECIAÇÃO. AF_11/2016</t>
  </si>
  <si>
    <t>27,18</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</si>
  <si>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</si>
  <si>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</si>
  <si>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33,97</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</si>
  <si>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</si>
  <si>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</si>
  <si>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</si>
  <si>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3,96</t>
  </si>
  <si>
    <t>GRUPO GERADOR COM CARENAGEM, MOTOR DIESEL POTÊNCIA STANDART ENTRE 250 E 260 KVA - MATERIAIS NA OPERAÇÃO. AF_12/2016</t>
  </si>
  <si>
    <t>161,28</t>
  </si>
  <si>
    <t>GRUPO GERADOR COM CARENAGEM, MOTOR DIESEL POTÊNCIA STANDART ENTRE 250 E 260 KVA - DEPRECIAÇÃO. AF_12/2016</t>
  </si>
  <si>
    <t>TRATOR DE PNEUS COM POTÊNCIA DE 122 CV, TRAÇÃO 4X4, COM VASSOURA MECÂNICA ACOPLADA - DEPRECIAÇÃO. AF_02/2017</t>
  </si>
  <si>
    <t>11,42</t>
  </si>
  <si>
    <t>TRATOR DE PNEUS COM POTÊNCIA DE 122 CV, TRAÇÃO 4X4, COM VASSOURA MECÂNICA ACOPLADA - JUROS. AF_02/2017</t>
  </si>
  <si>
    <t>2,99</t>
  </si>
  <si>
    <t>TRATOR DE PNEUS COM POTÊNCIA DE 122 CV, TRAÇÃO 4X4, COM VASSOURA MECÂNICA ACOPLADA - MANUTENÇÃO. AF_02/2017</t>
  </si>
  <si>
    <t>12,49</t>
  </si>
  <si>
    <t>TRATOR DE PNEUS COM POTÊNCIA DE 122 CV, TRAÇÃO 4X4, COM VASSOURA MECÂNICA ACOPLADA - MATERIAIS NA OPERAÇÃO. AF_02/2017</t>
  </si>
  <si>
    <t>TRATOR DE PNEUS COM POTÊNCIA DE 122 CV, TRAÇÃO 4X4, COM GRADE DE DISCOS ACOPLADA - DEPRECIAÇÃO. AF_02/2017</t>
  </si>
  <si>
    <t>11,33</t>
  </si>
  <si>
    <t>TRATOR DE PNEUS COM POTÊNCIA DE 122 CV, TRAÇÃO 4X4, COM GRADE DE DISCOS ACOPLADA - JUROS. AF_02/2017</t>
  </si>
  <si>
    <t>TRATOR DE PNEUS COM POTÊNCIA DE 122 CV, TRAÇÃO 4X4, COM GRADE DE DISCOS ACOPLADA - MANUTENÇÃO. AF_02/2017</t>
  </si>
  <si>
    <t>12,39</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</si>
  <si>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</si>
  <si>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</si>
  <si>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</si>
  <si>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</si>
  <si>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</si>
  <si>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</si>
  <si>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14,78</t>
  </si>
  <si>
    <t>CAMINHÃO BASCULANTE 10 M3, TRUCADO, POTÊNCIA 230 CV, INCLUSIVE CAÇAMBA METÁLICA, COM DISTRIBUIDOR DE AGREGADOS ACOPLADO - JUROS. AF_02/2017</t>
  </si>
  <si>
    <t>5,17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</si>
  <si>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</si>
  <si>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</si>
  <si>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27,73</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</si>
  <si>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</si>
  <si>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</si>
  <si>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8,81</t>
  </si>
  <si>
    <t>MINICARREGADEIRA SOBRE RODAS POTENCIA 47HP CAPACIDADE OPERACAO 646 KG, COM VASSOURA MECÂNICA ACOPLADA - DEPRECIAÇÃO. AF_03/2017</t>
  </si>
  <si>
    <t>13,65</t>
  </si>
  <si>
    <t>TRATOR DE PNEUS COM POTÊNCIA DE 85 CV, TRAÇÃO 4X4, COM VASSOURA MECÂNICA ACOPLADA - JUROS. AF_03/2017</t>
  </si>
  <si>
    <t>TRATOR DE PNEUS COM POTÊNCIA DE 85 CV, TRAÇÃO 4X4, COM VASSOURA MECÂNICA ACOPLADA - MANUTENÇÃO. AF_03/2017</t>
  </si>
  <si>
    <t>9,63</t>
  </si>
  <si>
    <t>TRATOR DE PNEUS COM POTÊNCIA DE 85 CV, TRAÇÃO 4X4, COM VASSOURA MECÂNICA ACOPLADA - MATERIAIS NA OPERAÇÃO. AF_03/2017</t>
  </si>
  <si>
    <t>MINICARREGADEIRA SOBRE RODAS POTENCIA 47HP CAPACIDADE OPERACAO 646 KG, COM VASSOURA MECÂNICA ACOPLADA - JUROS. AF_03/2017</t>
  </si>
  <si>
    <t>2,62</t>
  </si>
  <si>
    <t>MINICARREGADEIRA SOBRE RODAS POTENCIA 47HP CAPACIDADE OPERACAO 646 KG, COM VASSOURA MECÂNICA ACOPLADA - MANUTENÇÃO. AF_03/2017</t>
  </si>
  <si>
    <t>17,06</t>
  </si>
  <si>
    <t>MINICARREGADEIRA SOBRE RODAS POTENCIA 47HP CAPACIDADE OPERACAO 646 KG, COM VASSOURA MECÂNICA ACOPLADA - MATERIAIS NA OPERAÇÃO. AF_03/2017</t>
  </si>
  <si>
    <t>MINIESCAVADEIRA SOBRE ESTEIRAS, POTENCIA LIQUIDA DE *30* HP, PESO OPERACIONAL DE *3.500* KG - DEPRECIACAO. AF_04/2017</t>
  </si>
  <si>
    <t>11,90</t>
  </si>
  <si>
    <t>MINIESCAVADEIRA SOBRE ESTEIRAS, POTENCIA LIQUIDA DE *30* HP, PESO OPERACIONAL DE *3.500* KG - JUROS. AF_04/2017</t>
  </si>
  <si>
    <t>MINIESCAVADEIRA SOBRE ESTEIRAS, POTENCIA LIQUIDA DE *30* HP, PESO OPERACIONAL DE *3.500* KG - MANUTENCAO. AF_04/2017</t>
  </si>
  <si>
    <t>14,87</t>
  </si>
  <si>
    <t>MINIESCAVADEIRA SOBRE ESTEIRAS, POTENCIA LIQUIDA DE *30* HP, PESO OPERACIONAL DE *3.500* KG - MATERIAIS NA OPERACAO. AF_04/2017</t>
  </si>
  <si>
    <t>15,03</t>
  </si>
  <si>
    <t>PERFURATRIZ ROTATIVA SOBRE ESTEIRA, TORQUE MAXIMO 2500 KGM, POTENCIA 110 HP, MOTOR DIESEL - DEPRECIAÇÃO. AF_05/2017</t>
  </si>
  <si>
    <t>36,67</t>
  </si>
  <si>
    <t>PERFURATRIZ ROTATIVA SOBRE ESTEIRA, TORQUE MAXIMO 2500 KGM, POTENCIA 110 HP, MOTOR DIESEL - JUROS. AF_05/2017</t>
  </si>
  <si>
    <t>PERFURATRIZ ROTATIVA SOBRE ESTEIRA, TORQUE MAXIMO 2500 KGM, POTENCIA 110 HP, MOTOR DIESEL - MANUTENÇÃO. AF_05/2017</t>
  </si>
  <si>
    <t>45,89</t>
  </si>
  <si>
    <t>PERFURATRIZ ROTATIVA SOBRE ESTEIRA, TORQUE MAXIMO 2500 KGM, POTENCIA 110 HP, MOTOR DIESEL - MATERIAIS NA OPERAÇÃO.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</si>
  <si>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</si>
  <si>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</si>
  <si>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</si>
  <si>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</si>
  <si>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</si>
  <si>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</si>
  <si>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27,61</t>
  </si>
  <si>
    <t>ROLO COMPACTADOR DE PNEUS, ESTATICO, PRESSAO VARIAVEL, POTENCIA 110 HP, PESO SEM/COM LASTRO 10,8/27 T, LARGURA DE ROLAGEM 2,30 M - JUROS. AF_06/2017</t>
  </si>
  <si>
    <t>5,79</t>
  </si>
  <si>
    <t>ROLO COMPACTADOR DE PNEUS, ESTATICO, PRESSAO VARIAVEL, POTENCIA 110 HP, PESO SEM/COM LASTRO 10,8/27 T, LARGURA DE ROLAGEM 2,30 M - DEPRECIAÇÃO. AF_06/2017</t>
  </si>
  <si>
    <t>22,06</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</si>
  <si>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</si>
  <si>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</si>
  <si>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</si>
  <si>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</si>
  <si>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2,34</t>
  </si>
  <si>
    <t>IMUNIZACAO DE MADEIRAMENTO PARA COBERTURA UTILIZANDO CUPINICIDA INCOLOR</t>
  </si>
  <si>
    <t>RECOLOCACAO DE RIPAS EM MADEIRAMENTO DE TELHADO, CONSIDERANDO REAPROVEITAMENTO DE MATERIAL</t>
  </si>
  <si>
    <t>1,68</t>
  </si>
  <si>
    <t>RECOLOCACAO DE MADEIRAMENTO DO TELHADO - CAIBROS, CONSIDERANDO REAPROVEITAMENTO DE MATERIAL</t>
  </si>
  <si>
    <t>INSTALAÇÃO DE TESOURA (INTEIRA OU MEIA), BIAPOIADA, EM MADEIRA NÃO APARELHADA, PARA VÃOS MAIORES OU IGUAIS A 3,0 M E MENORES QUE 6,0 M, INCLUSO IÇAMENTO. AF_12/2015</t>
  </si>
  <si>
    <t>226,66</t>
  </si>
  <si>
    <t>INSTALAÇÃO DE TESOURA (INTEIRA OU MEIA), BIAPOIADA, EM MADEIRA NÃO APARELHADA, PARA VÃOS MAIORES OU IGUAIS A 6,0 M E MENORES QUE 8,0 M, INCLUSO IÇAMENTO. AF_12/2015</t>
  </si>
  <si>
    <t>268,91</t>
  </si>
  <si>
    <t>INSTALAÇÃO DE TESOURA (INTEIRA OU MEIA), BIAPOIADA, EM MADEIRA NÃO APARELHADA, PARA VÃOS MAIORES OU IGUAIS A 8,0 M E MENORES QUE 10,0 M, INCLUSO IÇAMENTO. AF_12/2015</t>
  </si>
  <si>
    <t>309,87</t>
  </si>
  <si>
    <t>INSTALAÇÃO DE TESOURA (INTEIRA OU MEIA), BIAPOIADA, EM MADEIRA NÃO APARELHADA, PARA VÃOS MAIORES OU IGUAIS A 10,0 M E MENORES QUE 12,0 M, INCLUSO IÇAMENTO. AF_12/2015</t>
  </si>
  <si>
    <t>375,81</t>
  </si>
  <si>
    <t>TRAMA DE MADEIRA COMPOSTA POR RIPAS, CAIBROS E TERÇAS PARA TELHADOS DE ATÉ 2 ÁGUAS PARA TELHA DE ENCAIXE DE CERÂMICA OU DE CONCRETO, INCLUSO TRANSPORTE VERTICAL. AF_12/2015</t>
  </si>
  <si>
    <t>34,99</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</si>
  <si>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</si>
  <si>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</si>
  <si>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37,88</t>
  </si>
  <si>
    <t>TRAMA DE MADEIRA COMPOSTA POR RIPAS, CAIBROS E TERÇAS PARA TELHADOS DE MAIS QUE 2 ÁGUAS PARA TELHA CERÂMICA CAPA-CANAL, INCLUSO TRANSPORTE VERTICAL. AF_12/2015</t>
  </si>
  <si>
    <t>47,34</t>
  </si>
  <si>
    <t>TRAMA DE MADEIRA COMPOSTA POR TERÇAS PARA TELHADOS DE ATÉ 2 ÁGUAS PARA TELHA ONDULADA DE FIBROCIMENTO, METÁLICA, PLÁSTICA OU TERMOACÚSTICA, INCLUSO TRANSPORTE VERTICAL. AF_12/2015</t>
  </si>
  <si>
    <t>9,76</t>
  </si>
  <si>
    <t>TRAMA DE MADEIRA COMPOSTA POR TERÇAS PARA TELHADOS DE ATÉ 2 ÁGUAS PARA TELHA ESTRUTURAL DE FIBROCIMENTO, INCLUSO TRANSPORTE VERTICAL. AF_12/2015</t>
  </si>
  <si>
    <t>8,21</t>
  </si>
  <si>
    <t>FABRICAÇÃO E INSTALAÇÃO DE TESOURA INTEIRA EM MADEIRA NÃO APARELHADA, VÃO DE 3 M, PARA TELHA CERÂMICA OU DE CONCRETO, INCLUSO IÇAMENTO. AF_12/2015</t>
  </si>
  <si>
    <t>497,96</t>
  </si>
  <si>
    <t>FABRICAÇÃO E INSTALAÇÃO DE TESOURA INTEIRA EM MADEIRA NÃO APARELHADA, VÃO DE 4 M, PARA TELHA CERÂMICA OU DE CONCRETO, INCLUSO IÇAMENTO. AF_12/2015</t>
  </si>
  <si>
    <t>615,60</t>
  </si>
  <si>
    <t>FABRICAÇÃO E INSTALAÇÃO DE TESOURA INTEIRA EM MADEIRA NÃO APARELHADA, VÃO DE 5 M, PARA TELHA CERÂMICA OU DE CONCRETO, INCLUSO IÇAMENTO. AF_12/2015</t>
  </si>
  <si>
    <t>641,14</t>
  </si>
  <si>
    <t>FABRICAÇÃO E INSTALAÇÃO DE TESOURA INTEIRA EM MADEIRA NÃO APARELHADA, VÃO DE 6 M, PARA TELHA CERÂMICA OU DE CONCRETO, INCLUSO IÇAMENTO. AF_12/2015</t>
  </si>
  <si>
    <t>711,36</t>
  </si>
  <si>
    <t>FABRICAÇÃO E INSTALAÇÃO DE TESOURA INTEIRA EM MADEIRA NÃO APARELHADA, VÃO DE 7 M, PARA TELHA CERÂMICA OU DE CONCRETO, INCLUSO IÇAMENTO. AF_12/2015</t>
  </si>
  <si>
    <t>918,59</t>
  </si>
  <si>
    <t>FABRICAÇÃO E INSTALAÇÃO DE TESOURA INTEIRA EM MADEIRA NÃO APARELHADA, VÃO DE 8 M, PARA TELHA CERÂMICA OU DE CONCRETO, INCLUSO IÇAMENTO. AF_12/2015</t>
  </si>
  <si>
    <t>1.094,87</t>
  </si>
  <si>
    <t>FABRICAÇÃO E INSTALAÇÃO DE TESOURA INTEIRA EM MADEIRA NÃO APARELHADA, VÃO DE 9 M, PARA TELHA CERÂMICA OU DE CONCRETO, INCLUSO IÇAMENTO. AF_12/2015</t>
  </si>
  <si>
    <t>1.128,55</t>
  </si>
  <si>
    <t>FABRICAÇÃO E INSTALAÇÃO DE TESOURA INTEIRA EM MADEIRA NÃO APARELHADA, VÃO DE 10 M, PARA TELHA CERÂMICA OU DE CONCRETO, INCLUSO IÇAMENTO. AF_12/2015</t>
  </si>
  <si>
    <t>1.233,14</t>
  </si>
  <si>
    <t>FABRICAÇÃO E INSTALAÇÃO DE TESOURA INTEIRA EM MADEIRA NÃO APARELHADA, VÃO DE 11 M, PARA TELHA CERÂMICA OU DE CONCRETO, INCLUSO IÇAMENTO. AF_12/2015</t>
  </si>
  <si>
    <t>1.444,31</t>
  </si>
  <si>
    <t>FABRICAÇÃO E INSTALAÇÃO DE TESOURA INTEIRA EM MADEIRA NÃO APARELHADA, VÃO DE 12 M, PARA TELHA CERÂMICA OU DE CONCRETO, INCLUSO IÇAMENTO. AF_12/2015</t>
  </si>
  <si>
    <t>1.482,57</t>
  </si>
  <si>
    <t>FABRICAÇÃO E INSTALAÇÃO DE TESOURA INTEIRA EM MADEIRA NÃO APARELHADA, VÃO DE 3 M, PARA TELHA ONDULADA DE FIBROCIMENTO, METÁLICA, PLÁSTICA OU TERMOACÚSTICA, INCLUSO IÇAMENTO. AF_12/2015</t>
  </si>
  <si>
    <t>493,01</t>
  </si>
  <si>
    <t>FABRICAÇÃO E INSTALAÇÃO DE TESOURA INTEIRA EM MADEIRA NÃO APARELHADA, VÃO DE 4 M, PARA TELHA ONDULADA DE FIBROCIMENTO, METÁLICA, PLÁSTICA OU TERMOACÚSTICA, INCLUSO IÇAMENTO. AF_12/2015</t>
  </si>
  <si>
    <t>607,43</t>
  </si>
  <si>
    <t>FABRICAÇÃO E INSTALAÇÃO DE TESOURA INTEIRA EM MADEIRA NÃO APARELHADA, VÃO DE 5 M, PARA TELHA ONDULADA DE FIBROCIMENTO, METÁLICA, PLÁSTICA OU TERMOACÚSTICA, INCLUSO IÇAMENTO. AF_12/2015</t>
  </si>
  <si>
    <t>632,96</t>
  </si>
  <si>
    <t>FABRICAÇÃO E INSTALAÇÃO DE TESOURA INTEIRA EM MADEIRA NÃO APARELHADA, VÃO DE 6 M, PARA TELHA ONDULADA DE FIBROCIMENTO, METÁLICA, PLÁSTICA OU TERMOACÚSTICA, INCLUSO IÇAMENTO. AF_12/2015</t>
  </si>
  <si>
    <t>708,93</t>
  </si>
  <si>
    <t>FABRICAÇÃO E INSTALAÇÃO DE TESOURA INTEIRA EM MADEIRA NÃO APARELHADA, VÃO DE 7 M, PARA TELHA ONDULADA DE FIBROCIMENTO, METÁLICA, PLÁSTICA OU TERMOACÚSTICA, INCLUSO IÇAMENTO. AF_12/2015</t>
  </si>
  <si>
    <t>909,89</t>
  </si>
  <si>
    <t>FABRICAÇÃO E INSTALAÇÃO DE TESOURA INTEIRA EM MADEIRA NÃO APARELHADA, VÃO DE 8 M, PARA TELHA ONDULADA DE FIBROCIMENTO, METÁLICA, PLÁSTICA OU TERMOACÚSTICA, INCLUSO IÇAMENTO. AF_12/2015</t>
  </si>
  <si>
    <t>1.081,59</t>
  </si>
  <si>
    <t>FABRICAÇÃO E INSTALAÇÃO DE TESOURA INTEIRA EM MADEIRA NÃO APARELHADA, VÃO DE 9 M, PARA TELHA ONDULADA DE FIBROCIMENTO, METÁLICA, PLÁSTICA OU TERMOACÚSTICA, INCLUSO IÇAMENTO. AF_12/2015</t>
  </si>
  <si>
    <t>1.115,87</t>
  </si>
  <si>
    <t>FABRICAÇÃO E INSTALAÇÃO DE TESOURA INTEIRA EM MADEIRA NÃO APARELHADA, VÃO DE 10 M, PARA TELHA ONDULADA DE FIBROCIMENTO, METÁLICA, PLÁSTICA OU TERMOACÚSTICA, INCLUSO IÇAMENTO. AF_12/2015</t>
  </si>
  <si>
    <t>1.212,29</t>
  </si>
  <si>
    <t>FABRICAÇÃO E INSTALAÇÃO DE TESOURA INTEIRA EM MADEIRA NÃO APARELHADA, VÃO DE 11 M, PARA TELHA ONDULADA DE FIBROCIMENTO, METÁLICA, PLÁSTICA OU TERMOACÚSTICA, INCLUSO IÇAMENTO. AF_12/2015</t>
  </si>
  <si>
    <t>1.418,96</t>
  </si>
  <si>
    <t>FABRICAÇÃO E INSTALAÇÃO DE TESOURA INTEIRA EM MADEIRA NÃO APARELHADA, VÃO DE 12 M, PARA TELHA ONDULADA DE FIBROCIMENTO, METÁLICA, PLÁSTICA OU TERMOACÚSTICA, INCLUSO IÇAMENTO. AF_12/2015</t>
  </si>
  <si>
    <t>1.451,75</t>
  </si>
  <si>
    <t>FABRICAÇÃO E INSTALAÇÃO DE ESTRUTURA PONTALETADA DE MADEIRA NÃO APARELHADA PARA TELHADOS COM ATÉ 2 ÁGUAS E PARA TELHA CERÂMICA OU DE CONCRETO, INCLUSO TRANSPORTE VERTICAL. AF_12/2015</t>
  </si>
  <si>
    <t>18,69</t>
  </si>
  <si>
    <t>FABRICAÇÃO E INSTALAÇÃO DE ESTRUTURA PONTALETADA DE MADEIRA NÃO APARELHADA PARA TELHADOS COM ATÉ 2 ÁGUAS E PARA TELHA ONDULADA DE FIBROCIMENTO, METÁLICA, PLÁSTICA OU TERMOACÚSTICA, INCLUSO TRANSPORTE VERTICAL. AF_12/2015</t>
  </si>
  <si>
    <t>10,51</t>
  </si>
  <si>
    <t>FABRICAÇÃO E INSTALAÇÃO DE ESTRUTURA PONTALETADA DE MADEIRA NÃO APARELHADA PARA TELHADOS COM MAIS QUE 2 ÁGUAS E PARA TELHA CERÂMICA OU DE CONCRETO, INCLUSO TRANSPORTE VERTICAL. AF_12/2015</t>
  </si>
  <si>
    <t>16,27</t>
  </si>
  <si>
    <t>RECOLOCACAO DE TELHAS CERAMICAS TIPO FRANCESA, CONSIDERANDO REAPROVEITAMENTO DE MATERIAL</t>
  </si>
  <si>
    <t>10,65</t>
  </si>
  <si>
    <t>RECOLOCACAO DE TELHAS CERAMICAS TIPO PLAN, CONSIDERANDO REAPROVEITAMENTO DE MATERIAL</t>
  </si>
  <si>
    <t>35,05</t>
  </si>
  <si>
    <t>TELHAMENTO COM TELHA DE CONCRETO DE ENCAIXE, COM ATÉ 2 ÁGUAS, INCLUSO TRANSPORTE VERTICAL. AF_06/2016</t>
  </si>
  <si>
    <t>38,23</t>
  </si>
  <si>
    <t>TELHAMENTO COM TELHA DE CONCRETO DE ENCAIXE, COM MAIS DE 2 ÁGUAS, INCLUSO TRANSPORTE VERTICAL. AF_06/2016</t>
  </si>
  <si>
    <t>39,99</t>
  </si>
  <si>
    <t>TELHAMENTO COM TELHA CERÂMICA DE ENCAIXE, TIPO PORTUGUESA, COM ATÉ 2 ÁGUAS, INCLUSO TRANSPORTE VERTICAL. AF_06/2016</t>
  </si>
  <si>
    <t>27,16</t>
  </si>
  <si>
    <t>TELHAMENTO COM TELHA CERÂMICA DE ENCAIXE, TIPO PORTUGUESA, COM MAIS DE 2 ÁGUAS, INCLUSO TRANSPORTE VERTICAL. AF_06/2016</t>
  </si>
  <si>
    <t>29,49</t>
  </si>
  <si>
    <t>TELHAMENTO COM TELHA CERÂMICA CAPA-CANAL, TIPO COLONIAL, COM ATÉ 2 ÁGUAS, INCLUSO TRANSPORTE VERTICAL. AF_06/2016</t>
  </si>
  <si>
    <t>41,25</t>
  </si>
  <si>
    <t>TELHAMENTO COM TELHA CERÂMICA CAPA-CANAL, TIPO COLONIAL, COM MAIS DE 2 ÁGUAS, INCLUSO TRANSPORTE VERTICAL. AF_06/2016</t>
  </si>
  <si>
    <t>45,22</t>
  </si>
  <si>
    <t>EMBOÇAMENTO COM ARGAMASSA TRAÇO 1:2:9 (CIMENTO, CAL E AREIA). AF_06/2016</t>
  </si>
  <si>
    <t>17,22</t>
  </si>
  <si>
    <t>ISOLAMENTO TERMOACÚSTICO COM LÃ MINERAL NA SUBCOBERTURA, INCLUSO TRANSPORTE VERTICAL. AF_06/2016</t>
  </si>
  <si>
    <t>SUBCOBERTURA COM MANTA PLÁSTICA REVESTIDA POR PELÍCULA DE ALUMÍNO, INCLUSO TRANSPORTE VERTICAL. AF_06/2016</t>
  </si>
  <si>
    <t>13,31</t>
  </si>
  <si>
    <t>AMARRAÇÃO DE TELHAS CERÂMICAS OU DE CONCRETO. AF_06/2016</t>
  </si>
  <si>
    <t>TELHAMENTO COM TELHA CERÂMICA DE ENCAIXE, TIPO FRANCESA, COM ATÉ 2 ÁGUAS, INCLUSO TRANSPORTE VERTICAL. AF_06/2016</t>
  </si>
  <si>
    <t>39,23</t>
  </si>
  <si>
    <t>TELHAMENTO COM TELHA CERÂMICA DE ENCAIXE, TIPO FRANCESA, COM MAIS DE 2 ÁGUAS, INCLUSO TRANSPORTE VERTICAL. AF_06/2016</t>
  </si>
  <si>
    <t>41,56</t>
  </si>
  <si>
    <t>TELHAMENTO COM TELHA CERÂMICA DE ENCAIXE, TIPO ROMANA, COM ATÉ 2 ÁGUAS, INCLUSO TRANSPORTE VERTICAL. AF_06/2016</t>
  </si>
  <si>
    <t>29,29</t>
  </si>
  <si>
    <t>TELHAMENTO COM TELHA CERÂMICA DE ENCAIXE, TIPO ROMANA, COM MAIS DE 2 ÁGUAS, INCLUSO TRANSPORTE VERTICAL. AF_06/2016</t>
  </si>
  <si>
    <t>31,62</t>
  </si>
  <si>
    <t>TELHAMENTO COM TELHA CERÂMICA CAPA-CANAL, TIPO PLAN, COM ATÉ 2 ÁGUAS, INCLUSO TRANSPORTE VERTICAL. AF_06/2016</t>
  </si>
  <si>
    <t>38,22</t>
  </si>
  <si>
    <t>TELHAMENTO COM TELHA CERÂMICA CAPA-CANAL, TIPO PLAN, COM MAIS DE 2 ÁGUAS, INCLUSO TRANSPORTE VERTICAL. AF_06/2016</t>
  </si>
  <si>
    <t>42,19</t>
  </si>
  <si>
    <t>TELHAMENTO COM TELHA CERÂMICA CAPA-CANAL, TIPO PAULISTA, COM ATÉ 2 ÁGUAS, INCLUSO TRANSPORTE VERTICAL. AF_06/2016</t>
  </si>
  <si>
    <t>39,87</t>
  </si>
  <si>
    <t>TELHAMENTO COM TELHA CERÂMICA CAPA-CANAL, TIPO PAULISTA, COM MAIS DE 2 ÁGUAS, INCLUSO TRANSPORTE VERTICAL. AF_06/2016</t>
  </si>
  <si>
    <t>43,84</t>
  </si>
  <si>
    <t>TELHAMENTO COM TELHA ONDULADA DE FIBROCIMENTO E = 6 MM, COM RECOBRIMENTO LATERAL DE 1/4 DE ONDA PARA TELHADO COM INCLINAÇÃO MAIOR QUE 10°, COM ATÉ 2 ÁGUAS, INCLUSO IÇAMENTO. AF_06/2016</t>
  </si>
  <si>
    <t>32,21</t>
  </si>
  <si>
    <t>TELHAMENTO COM TELHA ONDULADA DE FIBROCIMENTO E = 6 MM, COM RECOBRIMENTO LATERAL DE 1 1/4 DE ONDA PARA TELHADO COM INCLINAÇÃO MÁXIMA DE 10°, COM ATÉ 2 ÁGUAS, INCLUSO IÇAMENTO. AF_06/2016</t>
  </si>
  <si>
    <t>34,25</t>
  </si>
  <si>
    <t>TELHAMENTO COM TELHA ESTRUTURAL DE FIBROCIMENTO E= 6 MM, COM ATÉ 2 ÁGUAS, INCLUSO IÇAMENTO. AF_06/2016</t>
  </si>
  <si>
    <t>71,05</t>
  </si>
  <si>
    <t>73866/4</t>
  </si>
  <si>
    <t>ESTRUTURA PARA COBERTURA EM ARCO, EM ALUMINIO ANODIZADO, VAO DE 20M, ESPACAMENTO DE 5M ATE 6,5M</t>
  </si>
  <si>
    <t>365,05</t>
  </si>
  <si>
    <t>73866/5</t>
  </si>
  <si>
    <t>ESTRUTURA PARA COBERTURA EM ARCO, EM ALUMINIO ANODIZADO, VAO DE 30M, ESPACAMENTO DE 5M ATE 6,5M</t>
  </si>
  <si>
    <t>388,38</t>
  </si>
  <si>
    <t>73866/6</t>
  </si>
  <si>
    <t>ESTRUTURA PARA COBERTURA EM ARCO, EM ALUMINIO ANODIZADO, VAO DE 40M, ESPACAMENTO DE 5M ATE 6,5M</t>
  </si>
  <si>
    <t>406,99</t>
  </si>
  <si>
    <t>73866/7</t>
  </si>
  <si>
    <t>ESTRUTURA PARA COBERTURA TIPO SHED, EM ALUMINIO ANODIZADO, VAO DE 20M, ESPACAMENTO DAS TESOURAS DE 5M ATE 6,5M</t>
  </si>
  <si>
    <t>438,24</t>
  </si>
  <si>
    <t>73866/8</t>
  </si>
  <si>
    <t>ESTRUTURA PARA COBERTURA TIPO SHED, EM ALUMINIO ANODIZADO, VAO DE 30M, ESPACAMENTO DAS TESOURAS DE 5M ATE 6,5M</t>
  </si>
  <si>
    <t>526,98</t>
  </si>
  <si>
    <t>73866/9</t>
  </si>
  <si>
    <t>ESTRUTURA PARA COBERTURA TIPO SHED, EM ALUMINIO ANODIZADO, VAO DE 40M, ESPACAMENTO DAS TESOURAS DE 5M ATE 6,5M</t>
  </si>
  <si>
    <t>546,59</t>
  </si>
  <si>
    <t>73867/1</t>
  </si>
  <si>
    <t>ESTRUTURA TIPO ESPACIAL EM ALUMINIO ANODIZADO, VAO DE 20M</t>
  </si>
  <si>
    <t>171,87</t>
  </si>
  <si>
    <t>73867/2</t>
  </si>
  <si>
    <t>ESTRUTURA TIPO ESPACIAL EM ALUMINIO ANODIZADO, VAO DE 30M</t>
  </si>
  <si>
    <t>192,57</t>
  </si>
  <si>
    <t>73867/3</t>
  </si>
  <si>
    <t>ESTRUTURA TIPO ESPACIAL EM ALUMINIO ANODIZADO, VAO DE 40M</t>
  </si>
  <si>
    <t>238,57</t>
  </si>
  <si>
    <t>73867/4</t>
  </si>
  <si>
    <t>ESTRUTURA TIPO ESPACIAL EM ALUMINIO ANODIZADO, VAO DE 50M</t>
  </si>
  <si>
    <t>247,77</t>
  </si>
  <si>
    <t>CUMEEIRA EM PERFIL ONDULADO DE ALUMÍNIO</t>
  </si>
  <si>
    <t>32,89</t>
  </si>
  <si>
    <t>TELHAMENTO COM TELHA DE AÇO/ALUMÍNIO E = 0,5 MM, COM ATÉ 2 ÁGUAS, INCLUSO IÇAMENTO. AF_06/2016</t>
  </si>
  <si>
    <t>39,38</t>
  </si>
  <si>
    <t>TELHAMENTO COM TELHA METÁLICA TERMOACÚSTICA E = 30 MM, COM ATÉ 2 ÁGUAS, INCLUSO IÇAMENTO. AF_06/2016</t>
  </si>
  <si>
    <t>103,11</t>
  </si>
  <si>
    <t>CUMEEIRA E ESPIGÃO PARA TELHA CERÂMICA EMBOÇADA COM ARGAMASSA TRAÇO 1:2:9 (CIMENTO, CAL E AREIA), PARA TELHADOS COM MAIS DE 2 ÁGUAS, INCLUSO TRANSPORTE VERTICAL. AF_06/2016</t>
  </si>
  <si>
    <t>23,66</t>
  </si>
  <si>
    <t>CUMEEIRA E ESPIGÃO PARA TELHA DE CONCRETO EMBOÇADA COM ARGAMASSA TRAÇO 1:2:9 (CIMENTO, CAL E AREIA), PARA TELHADOS COM MAIS DE 2 ÁGUAS, INCLUSO TRANSPORTE VERTICAL. AF_06/2016</t>
  </si>
  <si>
    <t>41,30</t>
  </si>
  <si>
    <t>CUMEEIRA PARA TELHA CERÂMICA EMBOÇADA COM ARGAMASSA TRAÇO 1:2:9 (CIMENTO, CAL E AREIA) PARA TELHADOS COM ATÉ 2 ÁGUAS, INCLUSO TRANSPORTE VERTICAL. AF_06/2016</t>
  </si>
  <si>
    <t>19,07</t>
  </si>
  <si>
    <t>CUMEEIRA PARA TELHA DE CONCRETO EMBOÇADA COM ARGAMASSA TRAÇO 1:2:9 (CIMENTO, CAL E AREIA) PARA TELHADOS COM ATÉ 2 ÁGUAS, INCLUSO TRANSPORTE VERTICAL. AF_06/2016</t>
  </si>
  <si>
    <t>36,71</t>
  </si>
  <si>
    <t>74045/2</t>
  </si>
  <si>
    <t>CUMEEIRA TIPO SHED PARA TELHA DE FIBROCIMENTO ONDULADA, INCLUSO JUNTAS DE VEDACAO E ACESSORIOS DE FIXACAO</t>
  </si>
  <si>
    <t>43,59</t>
  </si>
  <si>
    <t>CUMEEIRA PARA TELHA DE FIBROCIMENTO ONDULADA E = 6 MM, INCLUSO ACESSÓRIOS DE FIXAÇÃO E IÇAMENTO. AF_06/2016</t>
  </si>
  <si>
    <t>41,81</t>
  </si>
  <si>
    <t>CUMEEIRA PARA TELHA DE FIBROCIMENTO ESTRUTURAL E = 6 MM, INCLUSO ACESSÓRIOS DE FIXAÇÃO E IÇAMENTO. AF_06/2016</t>
  </si>
  <si>
    <t>93,52</t>
  </si>
  <si>
    <t>CALHA DE BEIRAL, SEMICIRCULAR DE PVC, DIAMETRO 125 MM, INCLUINDO CABECEIRAS, EMENDAS, BOCAIS, SUPORTES E VEDAÇÕES, EXCLUINDO CONDUTORES, INCLUSO TRANSPORTE VERTICAL. AF_06/2016</t>
  </si>
  <si>
    <t>69,02</t>
  </si>
  <si>
    <t>CALHA EM CHAPA DE AÇO GALVANIZADO NÚMERO 24, DESENVOLVIMENTO DE 33 CM, INCLUSO TRANSPORTE VERTICAL. AF_06/2016</t>
  </si>
  <si>
    <t>33,53</t>
  </si>
  <si>
    <t>46,42</t>
  </si>
  <si>
    <t>CALHA EM CHAPA DE AÇO GALVANIZADO NÚMERO 24, DESENVOLVIMENTO DE 100 CM, INCLUSO TRANSPORTE VERTICAL. AF_06/2016</t>
  </si>
  <si>
    <t>90,20</t>
  </si>
  <si>
    <t>24,01</t>
  </si>
  <si>
    <t>RUFO EM FIBROCIMENTO PARA TELHA ONDULADA E = 6 MM, ABA DE 26 CM, INCLUSO TRANSPORTE VERTICAL. AF_06/2016</t>
  </si>
  <si>
    <t>46,91</t>
  </si>
  <si>
    <t>TELHAMENTO COM TELHA ONDULADA DE FIBRA DE VIDRO E = 0,6 MM, PARA TELHADO COM INCLINAÇÃO MAIOR QUE 10°, COM ATÉ 2 ÁGUAS, INCLUSO IÇAMENTO. AF_06/2016</t>
  </si>
  <si>
    <t>45,11</t>
  </si>
  <si>
    <t>66,80</t>
  </si>
  <si>
    <t>ESTRUTURA METALICA EM TESOURAS OU TRELICAS, VAO LIVRE DE 15M, FORNECIMENTO E MONTAGEM, NAO SENDO CONSIDERADOS OS FECHAMENTOS METALICOS, AS COLUNAS, OS SERVICOS GERAIS EM ALVENARIA E CONCRETO, AS TELHAS DE COBERTURA E A PINTURA DE ACABAMENTO</t>
  </si>
  <si>
    <t>72,92</t>
  </si>
  <si>
    <t>ESTRUTURA METALICA EM TESOURAS OU TRELICAS, VAO LIVRE DE 20M, FORNECIMENTO E MONTAGEM, NAO SENDO CONSIDERADOS OS FECHAMENTOS METALICOS, AS COLUNAS, OS SERVICOS GERAIS EM ALVENARIA E CONCRETO, AS TELHAS DE COBERTURA E A PINTURA DE ACABAMENTO</t>
  </si>
  <si>
    <t>79,05</t>
  </si>
  <si>
    <t>ESTRUTURA METALICA EM TESOURAS OU TRELICAS, VAO LIVRE DE 25M, FORNECIMENTO E MONTAGEM, NAO SENDO CONSIDERADOS OS FECHAMENTOS METALICOS, AS COLUNAS, OS SERVICOS GERAIS EM ALVENARIA E CONCRETO, AS TELHAS DE COBERTURA E A PINTURA DE ACABAMENTO</t>
  </si>
  <si>
    <t>88,93</t>
  </si>
  <si>
    <t>ESTRUTURA METALICA EM TESOURAS OU TRELICAS, VAO LIVRE DE 30M, FORNECIMENTO E MONTAGEM, NAO SENDO CONSIDERADOS OS FECHAMENTOS METALICOS, AS COLUNAS, OS SERVICOS GERAIS EM ALVENARIA E CONCRETO, AS TELHAS DE COBERTURA E A PINTURA DE ACABAMENTO</t>
  </si>
  <si>
    <t>98,82</t>
  </si>
  <si>
    <t>73970/1</t>
  </si>
  <si>
    <t>ESTRUTURA METALICA EM ACO ESTRUTURAL PERFIL I 12 X 5 1/4</t>
  </si>
  <si>
    <t>9,40</t>
  </si>
  <si>
    <t>73970/2</t>
  </si>
  <si>
    <t>ESTRUTURA METALICA EM ACO ESTRUTURAL PERFIL I 6 X 3 3/8</t>
  </si>
  <si>
    <t>6,89</t>
  </si>
  <si>
    <t>INSTALAÇÃO DE TESOURA (INTEIRA OU MEIA), EM AÇO, PARA VÃOS MAIORES OU IGUAIS A 3,0 M E MENORES QUE 6,0 M, INCLUSO IÇAMENTO. AF_12/2015</t>
  </si>
  <si>
    <t>110,44</t>
  </si>
  <si>
    <t>INSTALAÇÃO DE TESOURA (INTEIRA OU MEIA), EM AÇO, PARA VÃOS MAIORES OU IGUAIS A 6,0 M E MENORES QUE 8,0 M, INCLUSO IÇAMENTO. AF_12/2015</t>
  </si>
  <si>
    <t>135,59</t>
  </si>
  <si>
    <t>INSTALAÇÃO DE TESOURA (INTEIRA OU MEIA), EM AÇO, PARA VÃOS MAIORES OU IGUAIS A 8,0 M E MENORES QUE 10,0 M, INCLUSO IÇAMENTO. AF_12/2015</t>
  </si>
  <si>
    <t>160,53</t>
  </si>
  <si>
    <t>INSTALAÇÃO DE TESOURA (INTEIRA OU MEIA), EM AÇO, PARA VÃOS MAIORES OU IGUAIS A 10,0 M E MENORES QUE 12,0 M, INCLUSO IÇAMENTO. AF_12/2015</t>
  </si>
  <si>
    <t>200,65</t>
  </si>
  <si>
    <t>TRAMA DE AÇO COMPOSTA POR RIPAS, CAIBROS E TERÇAS PARA TELHADOS DE ATÉ 2 ÁGUAS PARA TELHA DE ENCAIXE DE CERÂMICA OU DE CONCRETO, INCLUSO TRANSPORTE VERTICAL. AF_12/2015</t>
  </si>
  <si>
    <t>TRAMA DE AÇO COMPOSTA POR RIPAS E CAIBROS PARA TELHADOS DE ATÉ 2 ÁGUAS PARA TELHA DE ENCAIXE DE CERÂMICA OU DE CONCRETO, INCLUSO TRANSPORTE VERTICAL. AF_12/2015</t>
  </si>
  <si>
    <t>25,97</t>
  </si>
  <si>
    <t>TRAMA DE AÇO COMPOSTA POR RIPAS PARA TELHADOS DE ATÉ 2 ÁGUAS PARA TELHA DE ENCAIXE DE CERÂMICA OU DE CONCRETO, INCLUSO TRANSPORTE VERTICAL. AF_12/2015</t>
  </si>
  <si>
    <t>11,70</t>
  </si>
  <si>
    <t>TRAMA DE AÇO COMPOSTA POR RIPAS, CAIBROS E TERÇAS PARA TELHADOS DE MAIS DE 2 ÁGUAS PARA TELHA DE ENCAIXE DE CERÂMICA OU DE CONCRETO, INCLUSO TRANSPORTE VERTICAL. AF_12/2015</t>
  </si>
  <si>
    <t>62,24</t>
  </si>
  <si>
    <t>TRAMA DE AÇO COMPOSTA POR RIPAS E CAIBROS PARA TELHADOS DE MAIS DE 2 ÁGUAS PARA TELHA DE ENCAIXE DE CERÂMICA OU DE CONCRETO, INCLUSO TRANSPORTE VERTICAL. AF_12/2015</t>
  </si>
  <si>
    <t>28,86</t>
  </si>
  <si>
    <t>TRAMA DE AÇO COMPOSTA POR RIPAS PARA TELHADOS DE MAIS DE 2 ÁGUAS PARA TELHA DE ENCAIXE DE CERÂMICA OU DE CONCRETO, INCLUSO TRANSPORTE VERTICAL, INCLUSO TRANSPORTE VERTICAL. AF_12/2015</t>
  </si>
  <si>
    <t>13,70</t>
  </si>
  <si>
    <t>TRAMA DE AÇO COMPOSTA POR RIPAS, CAIBROS E TERÇAS PARA TELHADOS DE ATÉ 2 ÁGUAS PARA TELHA CERÂMICA CAPA-CANAL, INCLUSO TRANSPORTE VERTICAL. AF_12/2015</t>
  </si>
  <si>
    <t>62,67</t>
  </si>
  <si>
    <t>TRAMA DE AÇO COMPOSTA POR RIPAS E CAIBROS PARA TELHADOS DE ATÉ 2 ÁGUAS PARA TELHA CERÂMICA CAPA-CANAL, INCLUSO TRANSPORTE VERTICAL. AF_12/2015</t>
  </si>
  <si>
    <t>26,02</t>
  </si>
  <si>
    <t>TRAMA DE AÇO COMPOSTA POR RIPAS PARA TELHADOS DE ATÉ 2 ÁGUAS PARA TELHA CERÂMICA CAPA-CANAL, INCLUSO TRANSPORTE VERTICAL. AF_12/2015</t>
  </si>
  <si>
    <t>9,48</t>
  </si>
  <si>
    <t>TRAMA DE AÇO COMPOSTA POR RIPAS, CAIBROS E TERÇAS PARA TELHADOS DE MAIS DE 2 ÁGUAS PARA TELHA CERÂMICA CAPA-CANAL, INCLUSO TRANSPORTE VERTICAL. AF_12/2015</t>
  </si>
  <si>
    <t>67,76</t>
  </si>
  <si>
    <t>TRAMA DE AÇO COMPOSTA POR RIPAS E CAIBROS PARA TELHADOS DE MAIS DE 2 ÁGUAS PARA TELHA CERÂMICA CAPA-CANAL, INCLUSO TRANSPORTE VERTICAL. AF_12/2015</t>
  </si>
  <si>
    <t>28,82</t>
  </si>
  <si>
    <t>TRAMA DE AÇO COMPOSTA POR RIPAS PARA TELHADOS DE MAIS DE 2 ÁGUAS PARA TELHA CERÂMICA CAPA-CANAL, INCLUSO TRANSPORTE VERTICAL. AF_12/2015</t>
  </si>
  <si>
    <t>11,09</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</si>
  <si>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</si>
  <si>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</si>
  <si>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28,67</t>
  </si>
  <si>
    <t>FABRICAÇÃO E INSTALAÇÃO DE TESOURA INTEIRA EM AÇO, VÃO DE 3 M, PARA TELHA CERÂMICA OU DE CONCRETO, INCLUSO IÇAMENTO. AF_12/2015</t>
  </si>
  <si>
    <t>395,32</t>
  </si>
  <si>
    <t>FABRICAÇÃO E INSTALAÇÃO DE TESOURA INTEIRA EM AÇO, VÃO DE 4 M, PARA TELHA CERÂMICA OU DE CONCRETO, INCLUSO IÇAMENTO. AF_12/2015</t>
  </si>
  <si>
    <t>461,32</t>
  </si>
  <si>
    <t>FABRICAÇÃO E INSTALAÇÃO DE TESOURA INTEIRA EM AÇO, VÃO DE 5 M, PARA TELHA CERÂMICA OU DE CONCRETO, INCLUSO IÇAMENTO. AF_12/2015</t>
  </si>
  <si>
    <t>527,32</t>
  </si>
  <si>
    <t>FABRICAÇÃO E INSTALAÇÃO DE TESOURA INTEIRA EM AÇO, VÃO DE 6 M, PARA TELHA CERÂMICA OU DE CONCRETO, INCLUSO IÇAMENTO. AF_12/2015</t>
  </si>
  <si>
    <t>657,86</t>
  </si>
  <si>
    <t>FABRICAÇÃO E INSTALAÇÃO DE TESOURA INTEIRA EM AÇO, VÃO DE 7 M, PARA TELHA CERÂMICA OU DE CONCRETO, INCLUSO IÇAMENTO. AF_12/2015</t>
  </si>
  <si>
    <t>723,85</t>
  </si>
  <si>
    <t>FABRICAÇÃO E INSTALAÇÃO DE TESOURA INTEIRA EM AÇO, VÃO DE 8 M, PARA TELHA CERÂMICA OU DE CONCRETO, INCLUSO IÇAMENTO. AF_12/2015</t>
  </si>
  <si>
    <t>814,79</t>
  </si>
  <si>
    <t>(COMPOSIÇÃO REPRESENTATIVA) FABRICAÇÃO E INSTALAÇÃO DE TESOURA INTEIRA EM AÇO, PARA VÃOS DE 3 A 12 M E PARA QUALQUER TIPO DE TELHA, INCLUSO IÇAMENTO. AF_12/2015</t>
  </si>
  <si>
    <t>6,15</t>
  </si>
  <si>
    <t>FABRICAÇÃO E INSTALAÇÃO DE TESOURA INTEIRA EM AÇO, VÃO DE 9 M, PARA TELHA CERÂMICA OU DE CONCRETO, INCLUSO IÇAMENTO. AF_12/2015</t>
  </si>
  <si>
    <t>933,02</t>
  </si>
  <si>
    <t>FABRICAÇÃO E INSTALAÇÃO DE TESOURA INTEIRA EM AÇO, VÃO DE 10 M, PARA TELHA CERÂMICA OU DE CONCRETO, INCLUSO IÇAMENTO. AF_12/2015</t>
  </si>
  <si>
    <t>1.041,31</t>
  </si>
  <si>
    <t>FABRICAÇÃO E INSTALAÇÃO DE TESOURA INTEIRA EM AÇO, VÃO DE 11 M, PARA TELHA CERÂMICA OU DE CONCRETO, INCLUSO IÇAMENTO. AF_12/2015</t>
  </si>
  <si>
    <t>1.107,31</t>
  </si>
  <si>
    <t>FABRICAÇÃO E INSTALAÇÃO DE TESOURA INTEIRA EM AÇO, VÃO DE 12 M, PARA TELHA CERÂMICA OU DE CONCRETO, INCLUSO IÇAMENTO. AF_12/2015</t>
  </si>
  <si>
    <t>1.186,14</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</si>
  <si>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</si>
  <si>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</si>
  <si>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448,47</t>
  </si>
  <si>
    <t>FABRICAÇÃO E INSTALAÇÃO DE TESOURA INTEIRA EM AÇO, VÃO DE 5 M, PARA TELHA ONDULADA DE FIBROCIMENTO, METÁLICA, PLÁSTICA OU TERMOACÚSTICA, INCLUSO IÇAMENTO. AF_12/2015</t>
  </si>
  <si>
    <t>514,47</t>
  </si>
  <si>
    <t>FABRICAÇÃO E INSTALAÇÃO DE TESOURA INTEIRA EM AÇO, VÃO DE 6 M, PARA TELHA ONDULADA DE FIBROCIMENTO, METÁLICA, PLÁSTICA OU TERMOACÚSTICA, INCLUSO IÇAMENTO. AF_12/2015</t>
  </si>
  <si>
    <t>632,16</t>
  </si>
  <si>
    <t>FABRICAÇÃO E INSTALAÇÃO DE TESOURA INTEIRA EM AÇO, VÃO DE 7 M, PARA TELHA ONDULADA DE FIBROCIMENTO, METÁLICA, PLÁSTICA OU TERMOACÚSTICA, INCLUSO IÇAMENTO. AF_12/2015</t>
  </si>
  <si>
    <t>698,16</t>
  </si>
  <si>
    <t>FABRICAÇÃO E INSTALAÇÃO DE TESOURA INTEIRA EM AÇO, VÃO DE 8 M, PARA TELHA ONDULADA DE FIBROCIMENTO, METÁLICA, PLÁSTICA OU TERMOACÚSTICA, INCLUSO IÇAMENTO, INCLUSO IÇAMENTO. AF_12/2015</t>
  </si>
  <si>
    <t>789,10</t>
  </si>
  <si>
    <t>FABRICAÇÃO E INSTALAÇÃO DE TESOURA INTEIRA EM AÇO, VÃO DE 9 M, PARA TELHA ONDULADA DE FIBROCIMENTO, METÁLICA, PLÁSTICA OU TERMOACÚSTICA, INCLUSO IÇAMENTO. AF_12/2015</t>
  </si>
  <si>
    <t>881,63</t>
  </si>
  <si>
    <t>FABRICAÇÃO E INSTALAÇÃO DE TESOURA INTEIRA EM AÇO, VÃO DE 10 M, PARA TELHA ONDULADA DE FIBROCIMENTO, METÁLICA, PLÁSTICA OU TERMOACÚSTICA, INCLUSO IÇAMENTO. AF_12/2015</t>
  </si>
  <si>
    <t>1.002,77</t>
  </si>
  <si>
    <t>FABRICAÇÃO E INSTALAÇÃO DE TESOURA INTEIRA EM AÇO, VÃO DE 11 M, PARA TELHA ONDULADA DE FIBROCIMENTO, METÁLICA, PLÁSTICA OU TERMOACÚSTICA, INCLUSO IÇAMENTO. AF_12/2015</t>
  </si>
  <si>
    <t>1.068,77</t>
  </si>
  <si>
    <t>FABRICAÇÃO E INSTALAÇÃO DE TESOURA INTEIRA EM AÇO, VÃO DE 12 M, PARA TELHA ONDULADA DE FIBROCIMENTO, METÁLICA, PLÁSTICA OU TERMOACÚSTICA, INCLUSO IÇAMENTO. AF_12/2015</t>
  </si>
  <si>
    <t>1.134,75</t>
  </si>
  <si>
    <t>TELHAMENTO COM TELHA DE ENCAIXE, TIPO FRANCESA DE VIDRO, COM ATÉ 2 ÁGUAS, INCLUSO TRANSPORTE VERTICAL. AF_06/2016</t>
  </si>
  <si>
    <t>628,50</t>
  </si>
  <si>
    <t>73891/1</t>
  </si>
  <si>
    <t>ESGOTAMENTO COM MOTO-BOMBA AUTOESCOVANTE</t>
  </si>
  <si>
    <t>5,49</t>
  </si>
  <si>
    <t>73882/1</t>
  </si>
  <si>
    <t>CALHA EM CONCRETO SIMPLES, EM MEIA CANA, DIAMETRO 200 MM</t>
  </si>
  <si>
    <t>25,59</t>
  </si>
  <si>
    <t>73882/5</t>
  </si>
  <si>
    <t>CALHA EM CONCRETO SIMPLES, EM MEIA CANA DE CONCRETO, DIAMETRO 600 MM</t>
  </si>
  <si>
    <t>72,05</t>
  </si>
  <si>
    <t>73816/1</t>
  </si>
  <si>
    <t>EXECUCAO DE DRENO COM TUBOS DE PVC CORRUGADO FLEXIVEL PERFURADO - DN 100</t>
  </si>
  <si>
    <t>28,02</t>
  </si>
  <si>
    <t>73816/2</t>
  </si>
  <si>
    <t>EXECUCAO DE DRENO VERTICAL COM PEDRISCO, DIAMETRO 200MM</t>
  </si>
  <si>
    <t>23,67</t>
  </si>
  <si>
    <t>73881/1</t>
  </si>
  <si>
    <t>EXECUCAO DE DRENO COM MANTA GEOTEXTIL 200 G/M2</t>
  </si>
  <si>
    <t>6,07</t>
  </si>
  <si>
    <t>73881/3</t>
  </si>
  <si>
    <t>EXECUCAO DE DRENO COM MANTA GEOTEXTIL 400 G/M2</t>
  </si>
  <si>
    <t>11,91</t>
  </si>
  <si>
    <t>73883/1</t>
  </si>
  <si>
    <t>EXECUCAO DE DRENO FRANCES COM AREIA MEDIA</t>
  </si>
  <si>
    <t>93,66</t>
  </si>
  <si>
    <t>73883/2</t>
  </si>
  <si>
    <t>EXECUCAO DE DRENO FRANCES COM BRITA NUM 2</t>
  </si>
  <si>
    <t>101,59</t>
  </si>
  <si>
    <t>73883/3</t>
  </si>
  <si>
    <t>EXECUCAO DE DRENO FRANCES COM CASCALHO</t>
  </si>
  <si>
    <t>62,80</t>
  </si>
  <si>
    <t>73902/1</t>
  </si>
  <si>
    <t>CAMADA DRENANTE COM BRITA NUM 3</t>
  </si>
  <si>
    <t>105,46</t>
  </si>
  <si>
    <t>73968/1</t>
  </si>
  <si>
    <t>MANTA IMPERMEABILIZANTE A BASE DE ASFALTO - FORNECIMENTO E INSTALACAO</t>
  </si>
  <si>
    <t>44,86</t>
  </si>
  <si>
    <t>73969/1</t>
  </si>
  <si>
    <t>EXECUCAO DE DRENOS DE CHORUME EM TUBOS DRENANTES DE CONCRETO, DIAM=200MM, ENVOLTOS EM BRITA E GEOTEXTIL</t>
  </si>
  <si>
    <t>65,84</t>
  </si>
  <si>
    <t>74017/1</t>
  </si>
  <si>
    <t>EXECUCAO DE DRENOS DE CHORUME EM TUBOS DRENANTES, PVC, DIAM=100 MM, ENVOLTOS EM BRITA E GEOTEXTIL</t>
  </si>
  <si>
    <t>47,03</t>
  </si>
  <si>
    <t>74017/2</t>
  </si>
  <si>
    <t>EXECUCAO DE DRENOS DE CHORUME EM TUBOS DRENANTES, PVC, DIAM=150 MM, ENVOLTOS EM BRITA E GEOTEXTIL</t>
  </si>
  <si>
    <t>65,99</t>
  </si>
  <si>
    <t>75029/1</t>
  </si>
  <si>
    <t>TUBO PVC CORRUGADO RIGIDO PERFURADO DN 150 PARA DRENAGEM - FORNECIMENTO E INSTALACAO</t>
  </si>
  <si>
    <t>44,45</t>
  </si>
  <si>
    <t>TUBO PVC CORRUGADO PERFURADO 100 MM C/ JUNTA ELASTICA PARA DRENAGEM.</t>
  </si>
  <si>
    <t>30,08</t>
  </si>
  <si>
    <t>COLCHAO DRENANTE C/ 30CM PEDRA BRITADA N.3/FILTRO TRANSICAO MANTA GEOTEXTIL 100% POLIPROPILENO OU POLIESTER INCL FORNEC/COLOCMAT</t>
  </si>
  <si>
    <t>39,27</t>
  </si>
  <si>
    <t>EXECUCAO DRENO PROFUNDO, COM CORTE TRAPEZOIDAL EM SOLO, DE 70X80X150CM EXCL TUBO INCL MATERIAL EXECUCAO, COM SELO ENCHIMENTO MATERIAL DRENANTE E ESCAVACAO</t>
  </si>
  <si>
    <t>141,37</t>
  </si>
  <si>
    <t>EXECUCAO DE DRENO PROFUNDO, CORTE EM SOLO, COM TUBO POROSO D=0,20M</t>
  </si>
  <si>
    <t>100,28</t>
  </si>
  <si>
    <t>EXECUCAO DE DRENO CEGO</t>
  </si>
  <si>
    <t>94,11</t>
  </si>
  <si>
    <t>EXECUCAO DE DRENO DE TUBO DE CONRETO SIMPLES POROSO D=0,20 M (0,5MX0,5M) PARA GALERIAS DE AGUAS PLUVIAIS</t>
  </si>
  <si>
    <t>60,82</t>
  </si>
  <si>
    <t>FORNECIMENTO E INSTALACAO DE MANTA BIDIM RT - 14</t>
  </si>
  <si>
    <t>7,86</t>
  </si>
  <si>
    <t>CAMADA DRENANTE COM AREIA MEDIA</t>
  </si>
  <si>
    <t>103,63</t>
  </si>
  <si>
    <t>CAMADA DRENANTE COM BRITA NUM 2</t>
  </si>
  <si>
    <t>104,75</t>
  </si>
  <si>
    <t>FORNECIMENTO/INSTALACAO MANTA BIDIM RT-16</t>
  </si>
  <si>
    <t>9,35</t>
  </si>
  <si>
    <t>TUBO PVC DN 75 MM PARA DRENAGEM - FORNECIMENTO E INSTALACAO</t>
  </si>
  <si>
    <t>42,15</t>
  </si>
  <si>
    <t>TUBO PVC DN 100 MM PARA DRENAGEM - FORNECIMENTO E INSTALACAO</t>
  </si>
  <si>
    <t>45,28</t>
  </si>
  <si>
    <t>TUBO CONCRETO SIMPLES DN 200 MM PARA DRENAGEM - FORNECIMENTO E INSTALACAO, INCLUSIVE ESCAVACAO MANUAL 1M3/M.</t>
  </si>
  <si>
    <t>80,88</t>
  </si>
  <si>
    <t>TUBO CONCRETO SIMPLES DN 300 MM PARA DRENAGEM - FORNECIMENTO E INSTALACAO INCLUSIVE ESCAVACAO MANUAL 1M3/M</t>
  </si>
  <si>
    <t>99,58</t>
  </si>
  <si>
    <t>TUBO CONCRETO SIMPLES DN 400 MM PARA DRENAGEM - FORNECIMENTO E INSTALACAO INCLUSIVE ESCAVACAO MANUAL 1,5M3/M</t>
  </si>
  <si>
    <t>124,77</t>
  </si>
  <si>
    <t>TUBO CONCRETO SIMPLES DN 500 MM PARA DRENAGEM - FORNECIMENTO E INSTALACAO INCLUSIVE ESCAVACAO MANUAL 2M3/M</t>
  </si>
  <si>
    <t>160,56</t>
  </si>
  <si>
    <t>TUBO PVC D=2 COM MATERIAL DRENANTE PARA DRENO/BARBACA - FORNECIMENTO E INSTALACAO</t>
  </si>
  <si>
    <t>12,69</t>
  </si>
  <si>
    <t>TUBO PVC D=3" COM MATERIAL DRENANTE PARA DRENO/BARBACA - FORNECIMENTO E INSTALACAO</t>
  </si>
  <si>
    <t>14,74</t>
  </si>
  <si>
    <t>TUBO PVC D=4" COM MATERIAL DRENANTE PARA DRENO/BARBACA - FORNECIMENTO E INSTALACAO</t>
  </si>
  <si>
    <t>15,88</t>
  </si>
  <si>
    <t>CAMADA VERTICAL DRENANTE C/ PEDRA BRITADA NUMS 1 E 2</t>
  </si>
  <si>
    <t>CAMADA HORIZONTAL DRENANTE C/ PEDRA BRITADA 1 E 2</t>
  </si>
  <si>
    <t>115,07</t>
  </si>
  <si>
    <t>FORNECIMENTO/INSTALACAO DE MANTA BIDIM RT-31</t>
  </si>
  <si>
    <t>18,36</t>
  </si>
  <si>
    <t>FORNECIMENTO/INSTALACAO DE MANTA BIDIM RT-10</t>
  </si>
  <si>
    <t>6,38</t>
  </si>
  <si>
    <t>FORNECIMENTO E LANCAMENTO DE PEDRA DE MAO</t>
  </si>
  <si>
    <t>158,11</t>
  </si>
  <si>
    <t>ENROCAMENTO COM PEDRA ARGAMASSADA TRAÇO 1:4 COM PEDRA DE MÃO</t>
  </si>
  <si>
    <t>347,22</t>
  </si>
  <si>
    <t>ENROCAMENTO MANUAL, SEM ARRUMACAO DO MATERIAL</t>
  </si>
  <si>
    <t>155,70</t>
  </si>
  <si>
    <t>ENROCAMENTO MANUAL, COM ARRUMACAO DO MATERIAL</t>
  </si>
  <si>
    <t>202,92</t>
  </si>
  <si>
    <t>73890/1</t>
  </si>
  <si>
    <t>ENSECADEIRA DE MADEIRA COM PAREDE SIMPLES</t>
  </si>
  <si>
    <t>98,18</t>
  </si>
  <si>
    <t>73890/2</t>
  </si>
  <si>
    <t>ENSECADEIRA DE MADEIRA COM PAREDE DUPLA</t>
  </si>
  <si>
    <t>246,84</t>
  </si>
  <si>
    <t>MURO DE GABIÃO, ENCHIMENTO COM PEDRA DE MÃO TIPO RACHÃO, DE GRAVIDADE, COM GAIOLAS DE COMPRIMENTO IGUAL A 2 M, PARA MUROS COM ALTURA MENOR OU IGUAL A 4 M  FORNECIMENTO E EXECUÇÃO. AF_12/2015</t>
  </si>
  <si>
    <t>430,96</t>
  </si>
  <si>
    <t>MURO DE GABIÃO, ENCHIMENTO COM PEDRA DE MÃO TIPO RACHÃO, DE GRAVIDADE, COM GAIOLAS DE COMPRIMENTO IGUAL A 5 M, PARA MUROS COM ALTURA MENOR OU IGUAL A 4 M  FORNECIMENTO E EXECUÇÃO. AF_12/2015</t>
  </si>
  <si>
    <t>411,52</t>
  </si>
  <si>
    <t>MURO DE GABIÃO, ENCHIMENTO COM PEDRA DE MÃO TIPO RACHÃO, DE GRAVIDADE, COM GAIOLAS DE COMPRIMENTO IGUAL A 2 M, PARA MUROS COM ALTURA MAIOR QUE 4 M E MENOR OU IGUAL A 6 M  FORNECIMENTO E EXECUÇÃO. AF_12/2015</t>
  </si>
  <si>
    <t>532,12</t>
  </si>
  <si>
    <t>MURO DE GABIÃO, ENCHIMENTO COM PEDRA DE MÃO TIPO RACHÃO, DE GRAVIDADE, COM GAIOLAS DE COMPRIMENTO IGUAL A 5 M, PARA MUROS COM ALTURA MAIOR QUE 4 M E MENOR OU IGUAL A 6 M  FORNECIMENTO E EXECUÇÃO. AF_12/2015,</t>
  </si>
  <si>
    <t>486,83</t>
  </si>
  <si>
    <t>MURO DE GABIÃO, ENCHIMENTO COM PEDRA DE MÃO TIPO RACHÃO, DE GRAVIDADE, COM GAIOLAS DE COMPRIMENTO IGUAL A 2 M, PARA MUROS COM ALTURA MAIOR QUE 6 M E MENOR OU IGUAL A 10 M  FORNECIMENTO E EXECUÇÃO. AF_12/2015,</t>
  </si>
  <si>
    <t>589,96</t>
  </si>
  <si>
    <t>MURO DE GABIÃO, ENCHIMENTO COM PEDRA DE MÃO TIPO RACHÃO, DE GRAVIDADE, COM GAIOLAS DE COMPRIMENTO IGUAL A 5 M, PARA MUROS COM ALTURA MAIOR QUE 6 M E MENOR OU IGUAL A 10 M FORNECIMENTO E EXECUÇÃO. AF_12/2015</t>
  </si>
  <si>
    <t>530,18</t>
  </si>
  <si>
    <t>MURO DE GABIÃO, ENCHIMENTO COM PEDRA DE MÃO TIPO RACHÃO, COM SOLO REFORÇADO, PARA MUROS COM ALTURA MENOR OU IGUAL A 4 M  FORNECIMENTO E EXECUÇÃO. AF_12/2015,</t>
  </si>
  <si>
    <t>610,13</t>
  </si>
  <si>
    <t>MURO DE GABIÃO, ENCHIMENTO COM PEDRA DE MÃO TIPO RACHÃO, COM SOLO REFORÇADO, PARA MUROS COM ALTURA MAIOR QUE 4 M E MENOR OU IGUAL A 12 M  FORNECIMENTO E EXECUÇÃO. AF_12/2015,</t>
  </si>
  <si>
    <t>1.040,94</t>
  </si>
  <si>
    <t>MURO DE GABIÃO, ENCHIMENTO COM PEDRA DE MÃO TIPO RACHÃO, COM SOLO REFORÇADO, PARA MUROS COM ALTURA MAIOR QUE 12 M E MENOR OU IGUAL A 20 M   FORNECIMENTO E EXECUÇÃO. AF_12/2015,</t>
  </si>
  <si>
    <t>1.291,41</t>
  </si>
  <si>
    <t>MURO DE GABIÃO, ENCHIMENTO COM PEDRA DE MÃO TIPO RACHÃO, COM SOLO REFORÇADO, PARA MUROS COM ALTURA MAIOR QUE 20 M E MENOR OU IGUAL A 28 M  FORNECIMENTO E EXECUÇÃO. AF_12/2015,</t>
  </si>
  <si>
    <t>1.540,87</t>
  </si>
  <si>
    <t>MURO DE GABIÃO, ENCHIMENTO COM RESÍDUO DE CONSTRUÇÃO E DEMOLIÇÃO, DE GRAVIDADE, COM GAIOLA TRAPEZOIDAL DE COMPRIMENTO IGUAL A 2 M, PARA MUROS COM ALTURA MENOR OU IGUAL A 2 M  FORNECIMENTO E EXECUÇÃO. AF_12/2015,</t>
  </si>
  <si>
    <t>407,04</t>
  </si>
  <si>
    <t>MURO DE GABIÃO, ENCHIMENTO COM RESÍDUO DE CONSTRUÇÃO E DEMOLIÇÃO, DE GRAVIDADE, COM GAIOLA TRAPEZOIDAL DE COMPRIMENTO IGUAL A 2 M, PARA MUROS COM ALTURA MAIOR QUE 2 M E MENOR OU IGUAL A 4 M   FORNECIMENTO E EXECUÇÃO. AF_12/2015,</t>
  </si>
  <si>
    <t>372,73</t>
  </si>
  <si>
    <t>PROTEÇÃO SUPERFICIAL DE CANAL EM GABIÃO TIPO COLCHÃO, ALTURA DE 17 CENTÍMETROS, ENCHIMENTO COM PEDRA DE MÃO TIPO RACHÃO - FORNECIMENTO E EXECUÇÃO. AF_12/2015</t>
  </si>
  <si>
    <t>156,52</t>
  </si>
  <si>
    <t>PROTEÇÃO SUPERFICIAL DE CANAL EM GABIÃO TIPO COLCHÃO, ALTURA DE 23 CENTÍMETROS, ENCHIMENTO COM PEDRA DE MÃO TIPO RACHÃO - FORNECIMENTO E EXECUÇÃO. AF_12/2015</t>
  </si>
  <si>
    <t>178,11</t>
  </si>
  <si>
    <t>PROTEÇÃO SUPERFICIAL DE CANAL EM GABIÃO TIPO COLCHÃO, ALTURA DE 30 CENTÍMETROS, ENCHIMENTO COM PEDRA DE MÃO TIPO RACHÃO - FORNECIMENTO E EXECUÇÃO. AF_12/2015</t>
  </si>
  <si>
    <t>204,29</t>
  </si>
  <si>
    <t>PROTEÇÃO SUPERFICIAL DE CANAL EM GABIÃO TIPO SACO, DIÂMETRO DE 65 CENTÍMETROS, ENCHIMENTO MANUAL COM PEDRA DE MÃO TIPO RACHÃO - FORNECIMENTO E EXECUÇÃO. AF_12/2015</t>
  </si>
  <si>
    <t>485,94</t>
  </si>
  <si>
    <t>73843/1</t>
  </si>
  <si>
    <t>MURO DE ARRIMO DE CONCRETO CICLOPICO COM 30% DE PEDRA DE MAO</t>
  </si>
  <si>
    <t>327,64</t>
  </si>
  <si>
    <t>73844/1</t>
  </si>
  <si>
    <t>MURO DE ARRIMO DE ALVENARIA DE PEDRA ARGAMASSADA</t>
  </si>
  <si>
    <t>468,00</t>
  </si>
  <si>
    <t>73844/2</t>
  </si>
  <si>
    <t>MURO DE ARRIMO DE ALVENARIA DE TIJOLOS</t>
  </si>
  <si>
    <t>440,63</t>
  </si>
  <si>
    <t>73846/1</t>
  </si>
  <si>
    <t>MURO DE ARRIMO CELULAR PECAS PRE-MOLDADAS CONCRETO EXCL FORMAS INCL   CONFECCAO DAS PECAS MONTAGEM E COMPACTACAO DO SOLO DE ENCHIMENTO.</t>
  </si>
  <si>
    <t>246,97</t>
  </si>
  <si>
    <t>73846/2</t>
  </si>
  <si>
    <t>MURO DE ARRIMO CELULAR PECAS PRE-MOLDADAS CONCRETO EXCL MATERIAIS E   FORMAS INCL CONFECCAO PECAS MONTAGEM E COMPACTACAO DO SOLO(ENCHIMENTO)</t>
  </si>
  <si>
    <t>110,48</t>
  </si>
  <si>
    <t>EXECUÇÃO DE REVESTIMENTO DE CONCRETO PROJETADO COM ESPESSURA DE 7 CM, ARMADO COM TELA, INCLINAÇÃO MENOR QUE 90°, APLICAÇÃO CONTÍNUA, UTILIZANDO EQUIPAMENTO DE PROJEÇÃO COM 6 M³/H DE CAPACIDADE. AF_01/2016</t>
  </si>
  <si>
    <t>72,33</t>
  </si>
  <si>
    <t>EXECUÇÃO DE REVESTIMENTO DE CONCRETO PROJETADO COM ESPESSURA DE 10 CM, ARMADO COM TELA, INCLINAÇÃO MENOR QUE 90°, APLICAÇÃO CONTÍNUA, UTILIZANDO EQUIPAMENTO DE PROJEÇÃO COM 6 M³/H DE CAPACIDADE. AF_01/2016</t>
  </si>
  <si>
    <t>80,92</t>
  </si>
  <si>
    <t>EXECUÇÃO DE REVESTIMENTO DE CONCRETO PROJETADO COM ESPESSURA DE 7 CM, ARMADO COM TELA, INCLINAÇÃO DE 90°, APLICAÇÃO CONTÍNUA, UTILIZANDO EQUIPAMENTO DE PROJEÇÃO COM 6 M³/H DE CAPACIDADE. AF_01/2016</t>
  </si>
  <si>
    <t>99,60</t>
  </si>
  <si>
    <t>EXECUÇÃO DE REVESTIMENTO DE CONCRETO PROJETADO COM ESPESSURA DE 10 CM, ARMADO COM TELA, INCLINAÇÃO DE 90°, APLICAÇÃO CONTÍNUA, UTILIZANDO EQUIPAMENTO DE PROJEÇÃO COM 6 M³/H DE CAPACIDADE. AF_01/2016</t>
  </si>
  <si>
    <t>108,19</t>
  </si>
  <si>
    <t>EXECUÇÃO DE REVESTIMENTO DE CONCRETO PROJETADO COM ESPESSURA DE 7 CM, ARMADO COM TELA, INCLINAÇÃO MENOR QUE 90°, APLICAÇÃO CONTÍNUA, UTILIZANDO EQUIPAMENTO DE PROJEÇÃO COM 3 M³/H DE CAPACIDADE. AF_01/2016</t>
  </si>
  <si>
    <t>81,80</t>
  </si>
  <si>
    <t>EXECUÇÃO DE REVESTIMENTO DE CONCRETO PROJETADO COM ESPESSURA DE 10 CM, ARMADO COM TELA, INCLINAÇÃO MENOR QUE 90°, APLICAÇÃO CONTÍNUA, UTILIZANDO EQUIPAMENTO DE PROJEÇÃO COM 3 M³/H DE CAPACIDADE. AF_01/2016</t>
  </si>
  <si>
    <t>91,39</t>
  </si>
  <si>
    <t>EXECUÇÃO DE REVESTIMENTO DE CONCRETO PROJETADO COM ESPESSURA DE 7 CM, ARMADO COM TELA, INCLINAÇÃO DE 90°, APLICAÇÃO CONTÍNUA, UTILIZANDO EQUIPAMENTO DE PROJEÇÃO COM 3 M³/H DE CAPACIDADE. AF_01/2016</t>
  </si>
  <si>
    <t>110,95</t>
  </si>
  <si>
    <t>EXECUÇÃO DE REVESTIMENTO DE CONCRETO PROJETADO COM ESPESSURA DE 10 CM, ARMADO COM TELA, INCLINAÇÃO DE 90°, APLICAÇÃO CONTÍNUA, UTILIZANDO EQUIPAMENTO DE PROJEÇÃO COM 3 M³/H DE CAPACIDADE. AF_01/2016</t>
  </si>
  <si>
    <t>120,58</t>
  </si>
  <si>
    <t>EXECUÇÃO DE REVESTIMENTO DE CONCRETO PROJETADO COM ESPESSURA DE 7 CM, ARMADO COM FIBRAS DE AÇO, INCLINAÇÃO MENOR QUE 90°, APLICAÇÃO CONTÍNUA, UTILIZANDO EQUIPAMENTO DE PROJEÇÃO COM 6 M³/H DE CAPACIDADE. AF_01/2016</t>
  </si>
  <si>
    <t>123,52</t>
  </si>
  <si>
    <t>EXECUÇÃO DE REVESTIMENTO DE CONCRETO PROJETADO COM ESPESSURA DE 10 CM, ARMADO COM FIBRAS DE AÇO, INCLINAÇÃO MENOR QUE 90°, APLICAÇÃO CONTÍNUA, UTILIZANDO EQUIPAMENTO DE PROJEÇÃO COM 6 M³/H DE CAPACIDADE. AF_01/2016</t>
  </si>
  <si>
    <t>146,41</t>
  </si>
  <si>
    <t>EXECUÇÃO DE REVESTIMENTO DE CONCRETO PROJETADO COM ESPESSURA DE 7 CM, ARMADO COM FIBRAS DE AÇO, INCLINAÇÃO DE 90°, APLICAÇÃO CONTÍNUA, UTILIZANDO EQUIPAMENTO DE PROJEÇÃO COM 6 M³/H DE CAPACIDADE. AF_01/2016</t>
  </si>
  <si>
    <t>127,56</t>
  </si>
  <si>
    <t>EXECUÇÃO DE REVESTIMENTO DE CONCRETO PROJETADO COM ESPESSURA DE 10 CM, ARMADO COM FIBRAS DE AÇO, INCLINAÇÃO DE 90°, APLICAÇÃO CONTÍNUA, UTILIZANDO EQUIPAMENTO DE PROJEÇÃO COM 6 M³/H DE CAPACIDADE. AF_01/2016</t>
  </si>
  <si>
    <t>150,31</t>
  </si>
  <si>
    <t>EXECUÇÃO DE REVESTIMENTO DE CONCRETO PROJETADO COM ESPESSURA DE 7 CM, ARMADO COM FIBRAS DE AÇO, INCLINAÇÃO MENOR QUE 90°, APLICAÇÃO CONTÍNUA, UTILIZANDO EQUIPAMENTO DE PROJEÇÃO COM 3 M³/H DE CAPACIDADE. AF_01/2016</t>
  </si>
  <si>
    <t>134,09</t>
  </si>
  <si>
    <t>EXECUÇÃO DE REVESTIMENTO DE CONCRETO PROJETADO COM ESPESSURA DE 10 CM, ARMADO COM FIBRAS DE AÇO, INCLINAÇÃO MENOR QUE 90°, APLICAÇÃO CONTÍNUA, UTILIZANDO EQUIPAMENTO DE PROJEÇÃO COM 3 M³/H DE CAPACIDADE. AF_01/2016</t>
  </si>
  <si>
    <t>157,83</t>
  </si>
  <si>
    <t>EXECUÇÃO DE REVESTIMENTO DE CONCRETO PROJETADO COM ESPESSURA DE 7 CM, ARMADO COM FIBRAS DE AÇO, INCLINAÇÃO DE 90°, APLICAÇÃO CONTÍNUA, UTILIZANDO EQUIPAMENTO DE PROJEÇÃO COM 3 M³/H DE CAPACIDADE. AF_01/2016</t>
  </si>
  <si>
    <t>141,16</t>
  </si>
  <si>
    <t>EXECUÇÃO DE REVESTIMENTO DE CONCRETO PROJETADO COM ESPESSURA DE 10 CM, ARMADO COM FIBRAS DE AÇO, INCLINAÇÃO DE 90°, APLICAÇÃO CONTÍNUA, UTILIZANDO EQUIPAMENTO DE PROJEÇÃO COM 3 M³/H DE CAPACIDADE. AF_01/2016</t>
  </si>
  <si>
    <t>164,76</t>
  </si>
  <si>
    <t>EXECUÇÃO DE REVESTIMENTO DE CONCRETO PROJETADO COM ESPESSURA DE 7 CM, ARMADO COM TELA, INCLINAÇÃO MENOR QUE 90°, APLICAÇÃO DESCONTÍNUA, UTILIZANDO EQUIPAMENTO DE PROJEÇÃO COM 6 M³/H DE CAPACIDADE. AF_01/2016</t>
  </si>
  <si>
    <t>79,13</t>
  </si>
  <si>
    <t>EXECUÇÃO DE REVESTIMENTO DE CONCRETO PROJETADO COM ESPESSURA DE 10 CM, ARMADO COM TELA, INCLINAÇÃO MENOR QUE 90°, APLICAÇÃO DESCONTÍNUA, UTILIZANDO EQUIPAMENTO DE PROJEÇÃO COM 6 M³/H DE CAPACIDADE. AF_01/2016</t>
  </si>
  <si>
    <t>87,99</t>
  </si>
  <si>
    <t>EXECUÇÃO DE REVESTIMENTO DE CONCRETO PROJETADO COM ESPESSURA DE 7 CM, ARMADO COM TELA, INCLINAÇÃO DE 90°, APLICAÇÃO DESCONTÍNUA, UTILIZANDO EQUIPAMENTO DE PROJEÇÃO COM 6 M³/H DE CAPACIDADE. AF_01/2016</t>
  </si>
  <si>
    <t>107,49</t>
  </si>
  <si>
    <t>EXECUÇÃO DE REVESTIMENTO DE CONCRETO PROJETADO COM ESPESSURA DE 10 CM, ARMADO COM TELA, INCLINAÇÃO DE 90°, APLICAÇÃO DESCONTÍNUA, UTILIZANDO EQUIPAMENTO DE PROJEÇÃO COM 6 M³/H DE CAPACIDADE. AF_01/2016</t>
  </si>
  <si>
    <t>116,42</t>
  </si>
  <si>
    <t>EXECUÇÃO DE REVESTIMENTO DE CONCRETO PROJETADO COM ESPESSURA DE 7 CM, ARMADO COM TELA, INCLINAÇÃO MENOR QUE 90°, APLICAÇÃO DESCONTÍNUA, UTILIZANDO EQUIPAMENTO DE PROJEÇÃO COM 3 M³/H DE CAPACIDADE. AF_01/2016</t>
  </si>
  <si>
    <t>87,36</t>
  </si>
  <si>
    <t>EXECUÇÃO DE REVESTIMENTO DE CONCRETO PROJETADO COM ESPESSURA DE 10 CM, ARMADO COM TELA, INCLINAÇÃO MENOR QUE 90°, APLICAÇÃO DESCONTÍNUA, UTILIZANDO EQUIPAMENTO DE PROJEÇÃO COM 3 M³/H DE CAPACIDADE. AF_01/2016</t>
  </si>
  <si>
    <t>97,30</t>
  </si>
  <si>
    <t>EXECUÇÃO DE REVESTIMENTO DE CONCRETO PROJETADO COM ESPESSURA DE 7 CM, ARMADO COM TELA, INCLINAÇÃO DE 90°, APLICAÇÃO DESCONTÍNUA, UTILIZANDO EQUIPAMENTO DE PROJEÇÃO COM 3 M³/H DE CAPACIDADE. AF_01/2016</t>
  </si>
  <si>
    <t>117,21</t>
  </si>
  <si>
    <t>EXECUÇÃO DE REVESTIMENTO DE CONCRETO PROJETADO COM ESPESSURA DE 10 CM, ARMADO COM TELA, INCLINAÇÃO DE 90°, APLICAÇÃO DESCONTÍNUA, UTILIZANDO EQUIPAMENTO DE PROJEÇÃO COM 3 M³/H DE CAPACIDADE. AF_01/2016</t>
  </si>
  <si>
    <t>127,39</t>
  </si>
  <si>
    <t>EXECUÇÃO DE REVESTIMENTO DE CONCRETO PROJETADO COM ESPESSURA DE 7 CM, ARMADO COM FIBRAS DE AÇO, INCLINAÇÃO MENOR QUE 90°, APLICAÇÃO DESCONTÍNUA, UTILIZANDO EQUIPAMENTO DE PROJEÇÃO COM 6 M³/H DE CAPACIDADE. AF_01/2016</t>
  </si>
  <si>
    <t>127,68</t>
  </si>
  <si>
    <t>EXECUÇÃO DE REVESTIMENTO DE CONCRETO PROJETADO COM ESPESSURA DE 10 CM, ARMADO COM FIBRAS DE AÇO, INCLINAÇÃO MENOR QUE 90°, APLICAÇÃO DESCONTÍNUA, UTILIZANDO EQUIPAMENTO DE PROJEÇÃO COM 6 M³/H DE CAPACIDADE. AF_01/2016</t>
  </si>
  <si>
    <t>150,82</t>
  </si>
  <si>
    <t>EXECUÇÃO DE REVESTIMENTO DE CONCRETO PROJETADO COM ESPESSURA DE 7 CM, ARMADO COM FIBRAS DE AÇO, INCLINAÇÃO DE 90°, APLICAÇÃO DESCONTÍNUA, UTILIZANDO EQUIPAMENTO DE PROJEÇÃO COM 6 M³/H DE CAPACIDADE. AF_01/2016</t>
  </si>
  <si>
    <t>129,79</t>
  </si>
  <si>
    <t>EXECUÇÃO DE REVESTIMENTO DE CONCRETO PROJETADO COM ESPESSURA DE 10 CM, ARMADO COM FIBRAS DE AÇO, INCLINAÇÃO DE 90°, APLICAÇÃO DESCONTÍNUA, UTILIZANDO EQUIPAMENTO DE PROJEÇÃO COM 6 M³/H DE CAPACIDADE. AF_01/2016</t>
  </si>
  <si>
    <t>152,85</t>
  </si>
  <si>
    <t>EXECUÇÃO DE REVESTIMENTO DE CONCRETO PROJETADO COM ESPESSURA DE 7 CM, ARMADO COM FIBRAS DE AÇO, INCLINAÇÃO MENOR QUE 90°, APLICAÇÃO DESCONTÍNUA, UTILIZANDO EQUIPAMENTO DE PROJEÇÃO COM 3 M³/H DE CAPACIDADE. AF_01/2016</t>
  </si>
  <si>
    <t>138,15</t>
  </si>
  <si>
    <t>EXECUÇÃO DE REVESTIMENTO DE CONCRETO PROJETADO COM ESPESSURA DE 10 CM, ARMADO COM FIBRAS DE AÇO, INCLINAÇÃO MENOR QUE 90°, APLICAÇÃO DESCONTÍNUA, UTILIZANDO EQUIPAMENTO DE PROJEÇÃO COM 3 M³/H DE CAPACIDADE. AF_01/2016</t>
  </si>
  <si>
    <t>162,24</t>
  </si>
  <si>
    <t>EXECUÇÃO DE REVESTIMENTO DE CONCRETO PROJETADO COM ESPESSURA DE 7 CM, ARMADO COM FIBRAS DE AÇO, INCLINAÇÃO DE 90°, APLICAÇÃO DESCONTÍNUA, UTILIZANDO EQUIPAMENTO DE PROJEÇÃO COM 3 M³/H DE CAPACIDADE. AF_01/2016</t>
  </si>
  <si>
    <t>143,84</t>
  </si>
  <si>
    <t>EXECUÇÃO DE REVESTIMENTO DE CONCRETO PROJETADO COM ESPESSURA DE 10 CM, ARMADO COM FIBRAS DE AÇO, INCLINAÇÃO DE 90°, APLICAÇÃO DESCONTÍNUA, UTILIZANDO EQUIPAMENTO DE PROJEÇÃO COM 3 M³/H DE CAPACIDADE. AF_01/2016</t>
  </si>
  <si>
    <t>167,88</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</si>
  <si>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</si>
  <si>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16 MM. AF_05/2016</t>
  </si>
  <si>
    <t>131,62</t>
  </si>
  <si>
    <t>EXECUÇÃO DE GRAMPO PARA SOLO GRAMPEADO COM COMPRIMENTO MAIOR QUE 6 M E MENOR OU IGUAL A 8 M, DIÂMETRO DE 10 CM, PERFURAÇÃO COM EQUIPAMENTO MANUAL E ARMADURA COM DIÂMETRO DE 16 MM. AF_05/2016</t>
  </si>
  <si>
    <t>125,53</t>
  </si>
  <si>
    <t>EXECUÇÃO DE GRAMPO PARA SOLO GRAMPEADO COM COMPRIMENTO MAIOR QUE 8 M E MENOR OU IGUAL A 10 M, DIÂMETRO DE 10 CM, PERFURAÇÃO COM EQUIPAMENTO MANUAL E ARMADURA COM DIÂMETRO DE 16 MM. AF_05/2016</t>
  </si>
  <si>
    <t>121,22</t>
  </si>
  <si>
    <t>EXECUÇÃO DE GRAMPO PARA SOLO GRAMPEADO COM COMPRIMENTO MAIOR QUE 10 M, DIÂMETRO DE 10 CM, PERFURAÇÃO COM EQUIPAMENTO MANUAL E ARMADURA COM DIÂMETRO DE 16 MM. AF_05/2016</t>
  </si>
  <si>
    <t>117,83</t>
  </si>
  <si>
    <t>EXECUÇÃO DE GRAMPO PARA SOLO GRAMPEADO COM COMPRIMENTO MENOR OU IGUAL A 4 M, DIÂMETRO DE 10 CM, PERFURAÇÃO COM EQUIPAMENTO MANUAL E ARMADURA COM DIÂMETRO DE 20 MM. AF_05/2016</t>
  </si>
  <si>
    <t>147,03</t>
  </si>
  <si>
    <t>EXECUÇÃO DE GRAMPO PARA SOLO GRAMPEADO COM COMPRIMENTO MAIOR QUE 4 M E MENOR OU IGUAL A 6 M, DIÂMETRO DE 10 CM, PERFURAÇÃO COM EQUIPAMENTO MANUAL E ARMADURA COM DIÂMETRO DE 20 MM. AF_05/2016</t>
  </si>
  <si>
    <t>136,33</t>
  </si>
  <si>
    <t>EXECUÇÃO DE GRAMPO PARA SOLO GRAMPEADO COM COMPRIMENTO MAIOR QUE 6 M E MENOR OU IGUAL A 8 M, DIÂMETRO DE 10 CM, PERFURAÇÃO COM EQUIPAMENTO MANUAL E ARMADURA COM DIÂMETRO DE 20 MM. AF_05/2016</t>
  </si>
  <si>
    <t>129,95</t>
  </si>
  <si>
    <t>EXECUÇÃO DE GRAMPO PARA SOLO GRAMPEADO COM COMPRIMENTO MAIOR QUE 8 M E MENOR OU IGUAL A 10 M, DIÂMETRO DE 10 CM, PERFURAÇÃO COM EQUIPAMENTO MANUAL E ARMADURA COM DIÂMETRO DE 20 MM. AF_05/2016</t>
  </si>
  <si>
    <t>125,50</t>
  </si>
  <si>
    <t>EXECUÇÃO DE GRAMPO PARA SOLO GRAMPEADO COM COMPRIMENTO MAIOR QUE 10 M, DIÂMETRO DE 10 CM, PERFURAÇÃO COM EQUIPAMENTO MANUAL E ARMADURA COM DIÂMETRO DE 20 MM. AF_05/2016</t>
  </si>
  <si>
    <t>121,99</t>
  </si>
  <si>
    <t>EXECUÇÃO DE GRAMPO PARA SOLO GRAMPEADO COM COMPRIMENTO MENOR OU IGUAL A 4 M, DIÂMETRO DE 7 CM, PERFURAÇÃO COM EQUIPAMENTO MANUAL E ARMADURA COM DIÂMETRO DE 16 MM. AF_05/2016</t>
  </si>
  <si>
    <t>132,79</t>
  </si>
  <si>
    <t>EXECUÇÃO DE GRAMPO PARA SOLO GRAMPEADO COM COMPRIMENTO MAIOR QUE 4 E MENOR OU IGUAL A 6 M, DIÂMETRO DE 7 CM, PERFURAÇÃO COM EQUIPAMENTO MANUAL E ARMADURA COM DIÂMETRO DE 16 MM. AF_05/2016</t>
  </si>
  <si>
    <t>122,64</t>
  </si>
  <si>
    <t>EXECUÇÃO DE GRAMPO PARA SOLO GRAMPEADO COM COMPRIMENTO MAIOR QUE 6 M E MENOR OU IGUAL A 8 M, DIÂMETRO DE 7 CM, PERFURAÇÃO COM EQUIPAMENTO MANUAL E ARMADURA COM DIÂMETRO DE 16 MM. AF_05/2016</t>
  </si>
  <si>
    <t>116,55</t>
  </si>
  <si>
    <t>EXECUÇÃO DE GRAMPO PARA SOLO GRAMPEADO COM COMPRIMENTO MAIOR QUE 8 M E MENOR OU IGUAL A 10 M, DIÂMETRO DE 7 CM, PERFURAÇÃO COM EQUIPAMENTO MANUAL E ARMADURA COM DIÂMETRO DE 16 MM. AF_05/2016</t>
  </si>
  <si>
    <t>110,89</t>
  </si>
  <si>
    <t>EXECUÇÃO DE GRAMPO PARA SOLO GRAMPEADO COM COMPRIMENTO MAIOR QUE 10 M, DIÂMETRO DE 7 CM, PERFURAÇÃO COM EQUIPAMENTO MANUAL E ARMADURA COM DIÂMETRO DE 16 MM. AF_05/2016</t>
  </si>
  <si>
    <t>108,93</t>
  </si>
  <si>
    <t>EXECUÇÃO DE GRAMPO PARA SOLO GRAMPEADO COM COMPRIMENTO MENOR OU IGUAL A 4 M, DIÂMETRO DE 7 CM, PERFURAÇÃO COM EQUIPAMENTO MANUAL E ARMADURA COM DIÂMETRO DE 20 MM. AF_05/2016</t>
  </si>
  <si>
    <t>138,01</t>
  </si>
  <si>
    <t>EXECUÇÃO DE GRAMPO PARA SOLO GRAMPEADO COM COMPRIMENTO MAIOR QUE 4 E MENOR OU IGUAL A 6 M, DIÂMETRO DE 7 CM, PERFURAÇÃO COM EQUIPAMENTO MANUAL E ARMADURA COM DIÂMETRO DE 20 MM. AF_05/2016</t>
  </si>
  <si>
    <t>127,33</t>
  </si>
  <si>
    <t>EXECUÇÃO DE GRAMPO PARA SOLO GRAMPEADO COM COMPRIMENTO MAIOR QUE 6 M E MENOR OU IGUAL A 8 M, DIÂMETRO DE 7 CM, PERFURAÇÃO COM EQUIPAMENTO MANUAL E ARMADURA COM DIÂMETRO DE 20 MM. AF_05/2016</t>
  </si>
  <si>
    <t>121,00</t>
  </si>
  <si>
    <t>EXECUÇÃO DE GRAMPO PARA SOLO GRAMPEADO COM COMPRIMENTO MAIOR QUE 8 MENOR OU IGUAL A 10 M, DIÂMETRO DE 7 CM, PERFURAÇÃO COM EQUIPAMENTO MANUAL E ARMADURA COM DIÂMETRO DE 20 MM. AF_05/2016</t>
  </si>
  <si>
    <t>116,56</t>
  </si>
  <si>
    <t>EXECUÇÃO DE GRAMPO PARA SOLO GRAMPEADO COM COMPRIMENTO MAIOR QUE 10 M, DIÂMETRO DE 7 CM, PERFURAÇÃO COM EQUIPAMENTO MANUAL E ARMADURA COM DIÂMETRO DE 20 MM. AF_05/2016</t>
  </si>
  <si>
    <t>109,56</t>
  </si>
  <si>
    <t>EXECUÇÃO DE PROTEÇÃO DA CABEÇA DO TIRANTE COM USO DE FÔRMAS EM CHAPA COMPENSADA PLASTIFICADA DE MADEIRA E CONCRETO FCK =15 MPA. AF_07/2016</t>
  </si>
  <si>
    <t>20,24</t>
  </si>
  <si>
    <t>DISSIPADOR DE ENERGIA EM PEDRA ARGAMASSADA ESPESSURA 6CM INCL MATERIAIS E COLOCACAO MEDIDO P/ VOLUME DE PEDRA ARGAMASSADA</t>
  </si>
  <si>
    <t>454,14</t>
  </si>
  <si>
    <t>73799/1</t>
  </si>
  <si>
    <t>GRELHA EM FERRO FUNDIDO SIMPLES COM REQUADRO, CARGA MÁXIMA 12,5 T,  300 X 1000 MM, E = 15 MM, FORNECIDA E ASSENTADA COM ARGAMASSA 1:4 CIMENTO:AREIA.</t>
  </si>
  <si>
    <t>328,78</t>
  </si>
  <si>
    <t>73856/1</t>
  </si>
  <si>
    <t>BOCA P/BUEIRO SIMPLES TUBULAR D=0,40M EM CONCRETO CICLOPICO, INCLINDO FORMAS, ESCAVACAO, REATERRO E MATERIAIS, EXCLUINDO MATERIAL REATERRO JAZIDA E TRANSPORTE</t>
  </si>
  <si>
    <t>472,97</t>
  </si>
  <si>
    <t>73856/2</t>
  </si>
  <si>
    <t>BOCA PARA BUEIRO SIMPLES TUBULAR, DIAMETRO =0,60M, EM CONCRETO CICLOPICO, INCLUINDO FORMAS, ESCAVACAO, REATERRO E MATERIAIS, EXCLUINDO MATERIAL REATERRO JAZIDA E TRANSPORTE.</t>
  </si>
  <si>
    <t>778,24</t>
  </si>
  <si>
    <t>73856/3</t>
  </si>
  <si>
    <t>BOCA PARA BUEIRO SIMPLES TUBULAR, DIAMETRO =0,80M, EM CONCRETO CICLOPICO, INCLUINDO FORMAS, ESCAVACAO, REATERRO E MATERIAIS, EXCLUINDO MATERIAL REATERRO JAZIDA E TRANSPORTE.</t>
  </si>
  <si>
    <t>1.170,22</t>
  </si>
  <si>
    <t>73856/4</t>
  </si>
  <si>
    <t>BOCA PARA BUEIRO SIMPLES TUBULAR, DIAMETRO =1,00M, EM CONCRETO CICLOPICO, INCLUINDO FORMAS, ESCAVACAO, REATERRO E MATERIAIS, EXCLUINDO MATERIAL REATERRO JAZIDA E TRANSPORTE.</t>
  </si>
  <si>
    <t>1.655,07</t>
  </si>
  <si>
    <t>73856/5</t>
  </si>
  <si>
    <t>BOCA PARA BUEIRO SIMPLES TUBULAR, DIAMETRO =1,20M, EM CONCRETO CICLOPICO, INCLUINDO FORMAS, ESCAVACAO, REATERRO E MATERIAIS, EXCLUINDO MATERIAL REATERRO JAZIDA E TRANSPORTE.</t>
  </si>
  <si>
    <t>2.237,69</t>
  </si>
  <si>
    <t>73856/6</t>
  </si>
  <si>
    <t>BOCA PARA BUEIRO DUPLO TUBULAR, DIAMETRO =0,40M, EM CONCRETO CICLOPICO, INCLUINDO FORMAS, ESCAVACAO, REATERRO E MATERIAIS, EXCLUINDO MATERIAL REATERRO JAZIDA E TRANSPORTE.</t>
  </si>
  <si>
    <t>670,10</t>
  </si>
  <si>
    <t>73856/7</t>
  </si>
  <si>
    <t>BOCA PARA BUEIRO DUPLO TUBULAR, DIAMETRO =0,60M, EM CONCRETO CICLOPICO, INCLUINDO FORMAS, ESCAVACAO, REATERRO E MATERIAIS, EXCLUINDO MATERIAL REATERRO JAZIDA E TRANSPORTE.</t>
  </si>
  <si>
    <t>1.108,76</t>
  </si>
  <si>
    <t>73856/8</t>
  </si>
  <si>
    <t>BOCA PARA BUEIRO DUPLO TUBULAR, DIAMETRO =0,80M, EM CONCRETO CICLOPICO, INCLUINDO FORMAS, ESCAVACAO, REATERRO E MATERIAIS, EXCLUINDO MATERIAL REATERRO JAZIDA E TRANSPORTE.</t>
  </si>
  <si>
    <t>1.669,58</t>
  </si>
  <si>
    <t>73856/9</t>
  </si>
  <si>
    <t>BOCA PARA BUEIRO DUPLO TUBULAR, DIAMETRO =1,00M, EM CONCRETO CICLOPICO, INCLUINDO FORMAS, ESCAVACAO, REATERRO E MATERIAIS, EXCLUINDO MATERIAL REATERRO JAZIDA E TRANSPORTE.</t>
  </si>
  <si>
    <t>2.096,94</t>
  </si>
  <si>
    <t>73856/10</t>
  </si>
  <si>
    <t>BOCA PARA BUEIRO DUPLOTUBULAR, DIAMETRO =1,20M, EM CONCRETO CICLOPICO, INCLUINDO FORMAS, ESCAVACAO, REATERRO E MATERIAIS, EXCLUINDO MATERIAL REATERRO JAZIDA E TRANSPORTE.</t>
  </si>
  <si>
    <t>3.184,63</t>
  </si>
  <si>
    <t>73856/11</t>
  </si>
  <si>
    <t>BOCA PARA BUEIRO TRIPLO TUBULAR, DIAMETRO =0,40M, EM CONCRETO CICLOPICO, INCLUINDO FORMAS, ESCAVACAO, REATERRO E MATERIAIS, EXCLUINDO MATERIAL REATERRO JAZIDA E TRANSPORTE.</t>
  </si>
  <si>
    <t>866,84</t>
  </si>
  <si>
    <t>73856/12</t>
  </si>
  <si>
    <t>BOCA PARA BUEIRO TRIPLO TUBULAR, DIAMETRO =0,60M, EM CONCRETO CICLOPICO, INCLUINDO FORMAS, ESCAVACAO, REATERRO E MATERIAIS, EXCLUINDO MATERIAL REATERRO JAZIDA E TRANSPORTE.</t>
  </si>
  <si>
    <t>1.438,86</t>
  </si>
  <si>
    <t>73856/13</t>
  </si>
  <si>
    <t>BOCA PARA BUEIRO TRIPLO TUBULAR, DIAMETRO =0,80M, EM CONCRETO CICLOPICO, INCLUINDO FORMAS, ESCAVACAO, REATERRO E MATERIAIS, EXCLUINDO MATERIAL REATERRO JAZIDA E TRANSPORTE.</t>
  </si>
  <si>
    <t>2.168,59</t>
  </si>
  <si>
    <t>73856/14</t>
  </si>
  <si>
    <t>BOCA PARA BUEIRO TRIPLO TUBULAR, DIAMETRO =1,00M, EM CONCRETO CICLOPICO, INCLUINDO FORMAS, ESCAVACAO, REATERRO E MATERIAIS, EXCLUINDO MATERIAL REATERRO JAZIDA E TRANSPORTE.</t>
  </si>
  <si>
    <t>3.063,72</t>
  </si>
  <si>
    <t>73856/15</t>
  </si>
  <si>
    <t>BOCA PARA BUEIRO TRIPLO TUBULAR, DIAMETRO =1,20M, EM CONCRETO CICLOPICO, INCLUINDO FORMAS, ESCAVACAO, REATERRO E MATERIAIS, EXCLUINDO MATERIAL REATERRO JAZIDA E TRANSPORTE.</t>
  </si>
  <si>
    <t>4.131,65</t>
  </si>
  <si>
    <t>74224/1</t>
  </si>
  <si>
    <t>POCO DE VISITA PARA DRENAGEM PLUVIAL, EM CONCRETO ESTRUTURAL, DIMENSOES INTERNAS DE 90X150X80CM (LARGXCOMPXALT), PARA REDE DE 600 MM, EXCLUSOS TAMPAO E CHAMINE.</t>
  </si>
  <si>
    <t>1.303,38</t>
  </si>
  <si>
    <t>BOCA DE LOBO EM ALVENARIA TIJOLO MACICO, REVESTIDA C/ ARGAMASSA DE CIMENTO E AREIA 1:3, SOBRE LASTRO DE CONCRETO 10CM E TAMPA DE CONCRETO ARMADO</t>
  </si>
  <si>
    <t>680,59</t>
  </si>
  <si>
    <t>GRELHA FF 30X90CM, 135KG, P/ CX RALO COM ASSENTAMENTO DE ARGAMASSA CIMENTO/AREIA 1:4 - FORNECIMENTO E INSTALAÇÃO</t>
  </si>
  <si>
    <t>328,06</t>
  </si>
  <si>
    <t>POÇO DE INSPEÇÃO CIRCULAR PARA ESGOTO, EM ALVENARIA COM TIJOLOS CERÂMICOS MACIÇOS, DIÂMETRO INTERNO = 0,6 M, PROFUNDIDADE = 1 M, EXCLUINDO TAMPÃO. AF_05/2018</t>
  </si>
  <si>
    <t>767,69</t>
  </si>
  <si>
    <t>POÇO DE INSPEÇÃO CIRCULAR PARA ESGOTO, EM ALVENARIA COM TIJOLOS CERÂMICOS MACIÇOS, DIÂMETRO INTERNO = 0,6 M, PROFUNDIDADE = 1,5 M, EXCLUINDO TAMPÃO. AF_05/2018</t>
  </si>
  <si>
    <t>1.117,26</t>
  </si>
  <si>
    <t>BASE PARA POÇO DE VISITA CIRCULAR PARA  ESGOTO, EM ALVENARIA COM TIJOLOS CERÂMICOS MACIÇOS, DIÂMETRO INTERNO = 0,8 M, PROFUNDIDADE = 1,45 M, EXCLUINDO TAMPÃO. AF_05/2018</t>
  </si>
  <si>
    <t>1.433,98</t>
  </si>
  <si>
    <t>ACRÉSCIMO PARA POÇO DE VISITA CIRCULAR PARA ESGOTO, EM ALVENARIA COM TIJOLOS CERÂMICOS MACIÇOS, DIÂMETRO INTERNO = 0,8 M. AF_05/2018</t>
  </si>
  <si>
    <t>853,97</t>
  </si>
  <si>
    <t>ACRÉSCIMO PARA POÇO DE VISITA CIRCULAR PARA ESGOTO, EM CONCRETO PRÉ-MOLDADO, DIÂMETRO INTERNO = 1 M. AF_05/2018</t>
  </si>
  <si>
    <t>278,54</t>
  </si>
  <si>
    <t>ACRÉSCIMO PARA POÇO DE VISITA CIRCULAR PARA  ESGOTO, EM ALVENARIA COM TIJOLOS CERÂMICOS MACIÇOS, DIÂMETRO INTERNO = 1 M. AF_05/2018</t>
  </si>
  <si>
    <t>1.033,53</t>
  </si>
  <si>
    <t>ACRÉSCIMO PARA POÇO DE VISITA CIRCULAR PARA ESGOTO, EM CONCRETO PRÉ-MOLDADO, DIÂMETRO INTERNO = 1,2 M. AF_05/2018</t>
  </si>
  <si>
    <t>313,77</t>
  </si>
  <si>
    <t>BASE PARA POÇO DE VISITA CIRCULAR PARA  ESGOTO, EM ALVENARIA COM TIJOLOS CERÂMICOS MACIÇOS, DIÂMETRO INTERNO = 1,2 M, PROFUNDIDADE = 1,45 M, EXCLUINDO TAMPÃO. AF_05/2018</t>
  </si>
  <si>
    <t>2.077,68</t>
  </si>
  <si>
    <t>ACRÉSCIMO PARA POÇO DE VISITA CIRCULAR PARA ESGOTO, EM ALVENARIA COM TIJOLOS CERÂMICOS MACIÇOS, DIÂMETRO INTERNO = 1,2 M. AF_05/2018</t>
  </si>
  <si>
    <t>1.213,13</t>
  </si>
  <si>
    <t>ACRÉSCIMO PARA POÇO DE VISITA CIRCULAR PARA  ESGOTO, EM CONCRETO PRÉ-MOLDADO, DIÂMETRO INTERNO = 1,5 M. AF_05/2018</t>
  </si>
  <si>
    <t>489,84</t>
  </si>
  <si>
    <t>BASE PARA POÇO DE VISITA CIRCULAR PARA  ESGOTO, EM ALVENARIA COM TIJOLOS CERÂMICOS MACIÇOS, DIÂMETRO INTERNO = 1,5 M, PROFUNDIDADE = 1,45 M, EXCLUINDO TAMPÃO. AF_05/2018</t>
  </si>
  <si>
    <t>2.640,05</t>
  </si>
  <si>
    <t>ACRÉSCIMO PARA POÇO DE VISITA CIRCULAR PARA  ESGOTO, EM ALVENARIA COM TIJOLOS CERÂMICOS MACIÇOS, DIÂMETRO INTERNO = 1,5 M. AF_05/2018</t>
  </si>
  <si>
    <t>1.482,49</t>
  </si>
  <si>
    <t>BASE PARA POÇO DE VISITA RETANGULAR PARA  ESGOTO, EM ALVENARIA COM BLOCOS DE CONCRETO, DIMENSÕES INTERNAS = 1X1 M, PROFUNDIDADE = 1,45 M, EXCLUINDO TAMPÃO. AF_05/2018</t>
  </si>
  <si>
    <t>1.817,86</t>
  </si>
  <si>
    <t>ACRÉSCIMO PARA POÇO DE VISITA RETANGULAR PARA ESGOTO, EM ALVENARIA COM BLOCOS DE CONCRETO, DIMENSÕES INTERNAS = 1X1 M. AF_05/2018</t>
  </si>
  <si>
    <t>927,33</t>
  </si>
  <si>
    <t>BASE PARA POÇO DE VISITA RETANGULAR PARA ESGOTO, EM ALVENARIA COM BLOCOS DE CONCRETO, DIMENSÕES INTERNAS = 1X1,5 M, PROFUNDIDADE = 1,45 M, EXCLUINDO TAMPÃO. AF_05/2018</t>
  </si>
  <si>
    <t>2.297,41</t>
  </si>
  <si>
    <t>ACRÉSCIMO PARA POÇO DE VISITA RETANGULAR PARA ESGOTO, EM ALVENARIA COM BLOCOS DE CONCRETO, DIMENSÕES INTERNAS = 1X1,5 M. AF_05/2018</t>
  </si>
  <si>
    <t>1.110,81</t>
  </si>
  <si>
    <t>ACRÉSCIMO PARA POÇO DE VISITA RETANGULAR PARA ESGOTO, EM ALVENARIA COM BLOCOS DE CONCRETO, DIMENSÕES INTERNAS = 1X2 M. AF_05/2018</t>
  </si>
  <si>
    <t>1.294,28</t>
  </si>
  <si>
    <t>ACRÉSCIMO PARA POÇO DE VISITA RETANGULAR PARA ESGOTO, EM ALVENARIA COM BLOCOS DE CONCRETO, DIMENSÕES INTERNAS = 1X2,5 M. AF_05/2018</t>
  </si>
  <si>
    <t>1.477,75</t>
  </si>
  <si>
    <t>BASE PARA POÇO DE VISITA RETANGULAR PARA ESGOTO, EM ALVENARIA COM BLOCOS DE CONCRETO, DIMENSÕES INTERNAS = 1X3 M, PROFUNDIDADE = 1,45 M, EXCLUINDO TAMPÃO. AF_05/2018</t>
  </si>
  <si>
    <t>3.760,23</t>
  </si>
  <si>
    <t>ACRÉSCIMO PARA POÇO DE VISITA RETANGULAR PARA ESGOTO, EM ALVENARIA COM BLOCOS DE CONCRETO, DIMENSÕES INTERNAS = 1X3 M. AF_05/2018</t>
  </si>
  <si>
    <t>1.661,28</t>
  </si>
  <si>
    <t>ACRÉSCIMO PARA POÇO DE VISITA RETANGULAR PARA ESGOTO, EM ALVENARIA COM BLOCOS DE CONCRETO, DIMENSÕES INTERNAS = 1X3,5 M. AF_05/2018</t>
  </si>
  <si>
    <t>1.844,75</t>
  </si>
  <si>
    <t>BASE PARA POÇO DE VISITA RETANGULAR PARA ESGOTO, EM ALVENARIA COM BLOCOS DE CONCRETO, DIMENSÕES INTERNAS = 1X4 M, PROFUNDIDADE = 1,45 M, EXCLUINDO TAMPÃO. AF_05/2018</t>
  </si>
  <si>
    <t>4.725,38</t>
  </si>
  <si>
    <t>ACRÉSCIMO PARA POÇO DE VISITA RETANGULAR PARA ESGOTO, EM ALVENARIA COM BLOCOS DE CONCRETO, DIMENSÕES INTERNAS = 1X4 M. AF_05/2018</t>
  </si>
  <si>
    <t>2.028,23</t>
  </si>
  <si>
    <t>BASE PARA POÇO DE VISITA RETANGULAR PARA ESGOTO, EM ALVENARIA COM BLOCOS DE CONCRETO, DIMENSÕES INTERNAS = 1,5X1,5 M, PROFUNDIDADE = 1,45 M, EXCLUINDO TAMPÃO . AF_05/2018</t>
  </si>
  <si>
    <t>2.846,47</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</si>
  <si>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</si>
  <si>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</si>
  <si>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3.469,74</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</si>
  <si>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</si>
  <si>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</si>
  <si>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4.073,89</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</si>
  <si>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</si>
  <si>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</si>
  <si>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4.677,92</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</si>
  <si>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</si>
  <si>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</si>
  <si>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5.282,07</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</si>
  <si>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</si>
  <si>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</si>
  <si>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5.886,16</t>
  </si>
  <si>
    <t>ACRÉSCIMO PARA POÇO DE VISITA RETANGULAR PARA ESGOTO, EM ALVENARIA COM BLOCOS DE CONCRETO, DIMENSÕES INTERNAS = 1,5X4 M. AF_05/2018</t>
  </si>
  <si>
    <t>2.236,86</t>
  </si>
  <si>
    <t>BASE PARA POÇO DE VISITA RETANGULAR PARA ESGOTO, EM ALVENARIA COM BLOCOS DE CONCRETO, DIMENSÕES INTERNAS = 2X2 M, PROFUNDIDADE = 1,45 M, EXCLUINDO TAMPÃO. AF_05/2018</t>
  </si>
  <si>
    <t>4.195,92</t>
  </si>
  <si>
    <t>ACRÉSCIMO PARA POÇO DE VISITA RETANGULAR PARA ESGOTO, EM ALVENARIA COM BLOCOS DE CONCRETO, DIMENSÕES INTERNAS = 2X2 M. AF_05/2018</t>
  </si>
  <si>
    <t>1.686,44</t>
  </si>
  <si>
    <t>BASE PARA POÇO DE VISITA RETANGULAR PARA ESGOTO, EM ALVENARIA COM BLOCOS DE CONCRETO, DIMENSÕES INTERNAS = 2X2,5 M, PROFUNDIDADE = 1,45 M, EXCLUINDO TAMPÃO. AF_05/2018</t>
  </si>
  <si>
    <t>4.914,34</t>
  </si>
  <si>
    <t>ACRÉSCIMO PARA POÇO DE VISITA RETANGULAR PARA ESGOTO, EM ALVENARIA COM BLOCOS DE CONCRETO, DIMENSÕES INTERNAS = 2X2,5 M. AF_05/2018</t>
  </si>
  <si>
    <t>1.869,91</t>
  </si>
  <si>
    <t>BASE PARA POÇO DE VISITA RETANGULAR PARA ESGOTO, EM ALVENARIA COM BLOCOS DE CONCRETO, DIMENSÕES INTERNAS = 2X3 M, PROFUNDIDADE = 1,45 M, EXCLUINDO TAMPÃO. AF_05/2018</t>
  </si>
  <si>
    <t>5.676,45</t>
  </si>
  <si>
    <t>ACRÉSCIMO PARA POÇO DE VISITA RETANGULAR PARA ESGOTO, EM ALVENARIA COM BLOCOS DE CONCRETO, DIMENSÕES INTERNAS = 2X3 M. AF_05/2018</t>
  </si>
  <si>
    <t>2.053,40</t>
  </si>
  <si>
    <t>BASE PARA POÇO DE VISITA RETANGULAR PARA ESGOTO, EM ALVENARIA COM BLOCOS DE CONCRETO, DIMENSÕES INTERNAS = 2X3,5 M, PROFUNDIDADE = 1,45 M, EXCLUINDO TAMPÃO. AF_05/2018</t>
  </si>
  <si>
    <t>6.400,25</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</si>
  <si>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</si>
  <si>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</si>
  <si>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7.124,08</t>
  </si>
  <si>
    <t>ACRÉSCIMO PARA POÇO DE VISITA RETANGULAR PARA ESGOTO, EM ALVENARIA COM BLOCOS DE CONCRETO, DIMENSÕES INTERNAS = 2X4 M. AF_05/2018</t>
  </si>
  <si>
    <t>2.425,55</t>
  </si>
  <si>
    <t>BASE PARA POÇO DE VISITA RETANGULAR PARA ESGOTO, EM ALVENARIA COM BLOCOS DE CONCRETO, DIMENSÕES INTERNAS = 2,5X2,5 M, PROFUNDIDADE = 1,45 M, EXCLUINDO TAMPÃO. AF_05/2018</t>
  </si>
  <si>
    <t>5.816,79</t>
  </si>
  <si>
    <t>ACRÉSCIMO PARA POÇO DE VISITA RETANGULAR PARA ESGOTO, EM ALVENARIA COM BLOCOS DE CONCRETO, DIMENSÕES INTERNAS = 2,5X2,5 M. AF_05/2018</t>
  </si>
  <si>
    <t>2.058,65</t>
  </si>
  <si>
    <t>BASE PARA POÇO DE VISITA RETANGULAR PARA ESGOTO, EM ALVENARIA COM BLOCOS DE CONCRETO, DIMENSÕES INTERNAS = 2,5X3 M, PROFUNDIDADE = 1,45 M, EXCLUINDO TAMPÃO. AF_05/2018</t>
  </si>
  <si>
    <t>6.688,58</t>
  </si>
  <si>
    <t>ACRÉSCIMO PARA POÇO DE VISITA RETANGULAR PARA ESGOTO, EM ALVENARIA COM BLOCOS DE CONCRETO, DIMENSÕES INTERNAS = 2,5X3 M. AF_05/2018</t>
  </si>
  <si>
    <t>2.242,12</t>
  </si>
  <si>
    <t>BASE PARA POÇO DE VISITA RETANGULAR PARA ESGOTO, EM ALVENARIA COM BLOCOS DE CONCRETO, DIMENSÕES INTERNAS = 2,5X3,5 M, PROFUNDIDADE = 1,45 M, EXCLUINDO TAMPÃO. AF_05/2018</t>
  </si>
  <si>
    <t>7.560,39</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</si>
  <si>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</si>
  <si>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</si>
  <si>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8.432,23</t>
  </si>
  <si>
    <t>ACRÉSCIMO PARA POÇO DE VISITA RETANGULAR PARA ESGOTO, EM ALVENARIA COM BLOCOS DE CONCRETO, DIMENSÕES INTERNAS = 2,5X4 M. AF_05/2018</t>
  </si>
  <si>
    <t>2.614,27</t>
  </si>
  <si>
    <t>BASE PARA POÇO DE VISITA RETANGULAR PARA ESGOTO, EM ALVENARIA COM BLOCOS DE CONCRETO, DIMENSÕES INTERNAS = 3X3 M, PROFUNDIDADE = 1,45 M, EXCLUINDO TAMPÃO. AF_05/2018</t>
  </si>
  <si>
    <t>7.735,12</t>
  </si>
  <si>
    <t>ACRÉSCIMO PARA POÇO DE VISITA RETANGULAR PARA ESGOTO, EM ALVENARIA COM BLOCOS DE CONCRETO, DIMENSÕES INTERNAS = 3X3 M. AF_05/2018</t>
  </si>
  <si>
    <t>2.430,80</t>
  </si>
  <si>
    <t>BASE PARA POÇO DE VISITA RETANGULAR PARA ESGOTO, EM ALVENARIA COM BLOCOS DE CONCRETO, DIMENSÕES INTERNAS = 3X3,5 M, PROFUNDIDADE = 1,45 M, EXCLUINDO TAMPÃO. AF_05/2018</t>
  </si>
  <si>
    <t>8.739,53</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</si>
  <si>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</si>
  <si>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</si>
  <si>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9.743,96</t>
  </si>
  <si>
    <t>ACRÉSCIMO PARA POÇO DE VISITA RETANGULAR PARA ESGOTO, EM ALVENARIA COM BLOCOS DE CONCRETO, DIMENSÕES INTERNAS = 3X4 M. AF_05/2018</t>
  </si>
  <si>
    <t>2.802,99</t>
  </si>
  <si>
    <t>BASE PARA POÇO DE VISITA RETANGULAR PARA ESGOTO, EM ALVENARIA COM BLOCOS DE CONCRETO, DIMENSÕES INTERNAS = 3,5X3,5 M, PROFUNDIDADE = 1,45 M, EXCLUINDO TAMPÃO. AF_05/2018</t>
  </si>
  <si>
    <t>9.926,24</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</si>
  <si>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</si>
  <si>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</si>
  <si>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11.064,41</t>
  </si>
  <si>
    <t>ACRÉSCIMO PARA POÇO DE VISITA RETANGULAR PARA ESGOTO, EM ALVENARIA COM BLOCOS DE CONCRETO, DIMENSÕES INTERNAS = 3,5X4 M. AF_05/2018</t>
  </si>
  <si>
    <t>2.991,73</t>
  </si>
  <si>
    <t>BASE PARA POÇO DE VISITA RETANGULAR PARA ESGOTO, EM ALVENARIA COM BLOCOS DE CONCRETO, DIMENSÕES INTERNAS = 4X4 M, PROFUNDIDADE = 1,45 M, EXCLUINDO TAMPÃO. AF_05/2018</t>
  </si>
  <si>
    <t>12.393,69</t>
  </si>
  <si>
    <t>ACRÉSCIMO PARA POÇO DE VISITA RETANGULAR PARA ESGOTO, EM ALVENARIA COM BLOCOS DE CONCRETO, DIMENSÕES INTERNAS = 4X4 M. AF_05/2018</t>
  </si>
  <si>
    <t>3.129,08</t>
  </si>
  <si>
    <t>CHAMINÉ CIRCULAR PARA POÇO DE VISITA PARA ESGOTO, EM CONCRETO PRÉ-MOLDADO, DIÂMETRO INTERNO = 0,6 M. AF_05/2018</t>
  </si>
  <si>
    <t>148,87</t>
  </si>
  <si>
    <t>CHAMINÉ CIRCULAR PARA POÇO DE VISITA PARA ESGOTO, EM ALVENARIA COM TIJOLOS CERÂMICOS MACIÇOS, DIÂMETRO INTERNO = 0,6 M. AF_05/2018</t>
  </si>
  <si>
    <t>671,94</t>
  </si>
  <si>
    <t>BASE PARA POÇO DE VISITA CIRCULAR PARA  ESGOTO, EM ALVENARIA COM TIJOLOS CERÂMICOS MACIÇOS, DIÂMETRO INTERNO = 1 M, PROFUNDIDADE = 1,45 M, EXCLUINDO TAMPÃO. AF_05/2018.</t>
  </si>
  <si>
    <t>1.758,42</t>
  </si>
  <si>
    <t>BASE PARA POÇO DE VISITA RETANGULAR PARA ESGOTO, EM ALVENARIA COM BLOCOS DE CONCRETO, DIMENSÕES INTERNAS = 1X3,5 M, PROFUNDIDADE = 1,45 M, EXCLUINDO TAMPÃO. AF_05/2018</t>
  </si>
  <si>
    <t>4.242,74</t>
  </si>
  <si>
    <t>BASE PARA POÇO DE VISITA RETANGULAR PARA ESGOTO, EM ALVENARIA COM BLOCOS DE CONCRETO, DIMENSÕES INTERNAS = 1X2 M, PROFUNDIDADE = 1,45 M, EXCLUINDO TAMPÃO. AF_05/2018</t>
  </si>
  <si>
    <t>2.776,89</t>
  </si>
  <si>
    <t>BASE PARA POÇO DE VISITA RETANGULAR PARA ESGOTO, EM ALVENARIA COM BLOCOS DE CONCRETO, DIMENSÕES INTERNAS = 1X2,5 M, PROFUNDIDADE = 1,45 M, EXCLUINDO TAMPÃO. AF_05/2018</t>
  </si>
  <si>
    <t>3.256,39</t>
  </si>
  <si>
    <t>ACRÉSCIMO PARA POÇO DE VISITA CIRCULAR PARA ESGOTO, EM CONCRETO PRÉ-MOLDADO, DIÂMETRO INTERNO = 0,8 M. AF_05/2018</t>
  </si>
  <si>
    <t>229,96</t>
  </si>
  <si>
    <t>BASE PARA POÇO DE VISITA CIRCULAR PARA  ESGOTO, EM CONCRETO PRÉ-MOLDADO, DIÂMETRO INTERNO = 1 M, PROFUNDIDADE = 1,45 M, EXCLUINDO TAMPÃO. AF_05/2018_P</t>
  </si>
  <si>
    <t>800,20</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</si>
  <si>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</si>
  <si>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</si>
  <si>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939,47</t>
  </si>
  <si>
    <t>(COMPOSIÇÃO REPRESENTATIVA) POÇO DE VISITA CIRCULAR PARA ESGOTO, EM CONCRETO PRÉ-MOLDADO, DIÂMETRO INTERNO = 1,0 M, PROFUNDIDADE DE 2,00 A 2,50 M, EXCLUINDO TAMPÃO. AF_04/2018</t>
  </si>
  <si>
    <t>1.078,74</t>
  </si>
  <si>
    <t>(COMPOSIÇÃO REPRESENTATIVA) POÇO DE VISITA CIRCULAR PARA ESGOTO, EM CONCRETO PRÉ-MOLDADO, DIÂMETRO INTERNO = 1,0 M, PROFUNDIDADE DE 2,50 A 3,00 M, EXCLUINDO TAMPÃO. AF_04/2018</t>
  </si>
  <si>
    <t>1.153,17</t>
  </si>
  <si>
    <t>(COMPOSIÇÃO REPRESENTATIVA) POÇO DE VISITA CIRCULAR PARA ESGOTO, EM CONCRETO PRÉ-MOLDADO, DIÂMETRO INTERNO = 1,0 M, PROFUNDIDADE DE 3,00 A 3,50 M, EXCLUINDO TAMPÃO. AF_04/2018</t>
  </si>
  <si>
    <t>1.227,61</t>
  </si>
  <si>
    <t>(COMPOSIÇÃO REPRESENTATIVA) POÇO DE VISITA CIRCULAR PARA ESGOTO, EM CONCRETO PRÉ-MOLDADO, DIÂMETRO INTERNO = 1,0 M, PROFUNDIDADE ATÉ 1,50 M, INCLUINDO TAMPÃO DE FERRO FUNDIDO, DIÂMETRO DE 60 CM. AF_04/2018</t>
  </si>
  <si>
    <t>1.250,73</t>
  </si>
  <si>
    <t>(COMPOSIÇÃO REPRESENTATIVA) POÇO DE VISITA CIRCULAR PARA ESGOTO, EM CONCRETO PRÉ-MOLDADO, DIÂMETRO INTERNO = 1,0 M, PROFUNDIDADE DE 1,50 A 2,00 M, INCLUINDO TAMPÃO DE FERRO FUNDIDO, DIÂMETRO DE 60 CM. AF_04/2018</t>
  </si>
  <si>
    <t>1.390,00</t>
  </si>
  <si>
    <t>(COMPOSIÇÃO REPRESENTATIVA) POÇO DE VISITA CIRCULAR PARA ESGOTO, EM CONCRETO PRÉ-MOLDADO, DIÂMETRO INTERNO = 1,0 M, PROFUNDIDADE DE 2,00 A 2,50 M, INCLUINDO TAMPÃO DE FERRO FUNDIDO, DIÂMETRO DE 60 CM. AF_04/2018</t>
  </si>
  <si>
    <t>1.529,27</t>
  </si>
  <si>
    <t>(COMPOSIÇÃO REPRESENTATIVA) POÇO DE VISITA CIRCULAR PARA ESGOTO, EM CONCRETO PRÉ-MOLDADO, DIÂMETRO INTERNO = 1,0 M, PROFUNDIDADE DE 2,50 A 3,00 M, INCLUINDO TAMPÃO DE FERRO FUNDIDO, DIÂMETRO DE 60 CM. AF_04/2018</t>
  </si>
  <si>
    <t>1.603,70</t>
  </si>
  <si>
    <t>(COMPOSIÇÃO REPRESENTATIVA) POÇO DE VISITA CIRCULAR PARA ESGOTO, EM CONCRETO PRÉ-MOLDADO, DIÂMETRO INTERNO = 1,0 M, PROFUNDIDADE DE 3,00 A 3,50 M, INCLUINDO TAMPÃO DE FERRO FUNDIDO, DIÂMETRO DE 60 CM. AF_04/2018</t>
  </si>
  <si>
    <t>1.678,14</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</si>
  <si>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</si>
  <si>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</si>
  <si>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2.684,24</t>
  </si>
  <si>
    <t>(COMPOSIÇÃO REPRESENTATIVA) POÇO DE VISITA CIRCULAR PARA ESGOTO, EM ALVENARIA COM TIJOLOS CERÂMICOS MACIÇOS, DIÂMETRO INTERNO = 1,2 M, PROFUNDIDADE DE 2,00 A 2,50 M, EXCLUINDO TAMPÃO. AF_04/2018</t>
  </si>
  <si>
    <t>3.290,81</t>
  </si>
  <si>
    <t>(COMPOSIÇÃO REPRESENTATIVA) POÇO DE VISITA CIRCULAR PARA ESGOTO, EM ALVENARIA COM TIJOLOS CERÂMICOS MACIÇOS, DIÂMETRO INTERNO = 1,2 M, PROFUNDIDADE DE 2,50 A 3,00 M, EXCLUINDO TAMPÃO. AF_04/2018</t>
  </si>
  <si>
    <t>3.626,78</t>
  </si>
  <si>
    <t>(COMPOSIÇÃO REPRESENTATIVA) POÇO DE VISITA CIRCULAR PARA ESGOTO, EM ALVENARIA COM TIJOLOS CERÂMICOS MACIÇOS, DIÂMETRO INTERNO = 1,2 M, PROFUNDIDADE DE 3,00 A 3,50 M, EXCLUINDO TAMPÃO. AF_04/2018</t>
  </si>
  <si>
    <t>3.962,75</t>
  </si>
  <si>
    <t>(COMPOSIÇÃO REPRESENTATIVA) POÇO DE VISITA CIRCULAR PARA ESGOTO, EM ALVENARIA COM TIJOLOS CERÂMICOS MACIÇOS, DIÂMETRO INTERNO = 1,2 M, PROFUNDIDADE ATÉ 1,50 M, INCLUINDO TAMPÃO DE FERRO FUNDIDO, DIÂMETRO DE 60 CM. AF_04/2018</t>
  </si>
  <si>
    <t>2.528,21</t>
  </si>
  <si>
    <t>(COMPOSIÇÃO REPRESENTATIVA) POÇO DE VISITA CIRCULAR PARA ESGOTO, EM ALVENARIA COM TIJOLOS CERÂMICOS MACIÇOS, DIÂMETRO INTERNO = 1,2 M, PROFUNDIDADE DE 1,50 A 2,00 M, INCLUINDO TAMPÃO DE FERRO FUNDIDO, DIÂMETRO DE 60 CM. AF_04/2018</t>
  </si>
  <si>
    <t>3.134,77</t>
  </si>
  <si>
    <t>(COMPOSIÇÃO REPRESENTATIVA) POÇO DE VISITA CIRCULAR PARA ESGOTO, EM ALVENARIA COM TIJOLOS CERÂMICOS MACIÇOS, DIÂMETRO INTERNO = 1,2 M, PROFUNDIDADE DE 2,00 A 2,50 M, INCLUINDO TAMPÃO DE FERRO FUNDIDO, DIÂMETRO DE 60 CM. AF_04/2018</t>
  </si>
  <si>
    <t>3.741,34</t>
  </si>
  <si>
    <t>(COMPOSIÇÃO REPRESENTATIVA) POÇO DE VISITA CIRCULAR PARA ESGOTO, EM ALVENARIA COM TIJOLOS CERÂMICOS MACIÇOS, DIÂMETRO INTERNO = 1,2 M, PROFUNDIDADE DE 2,50 A 3,00 M, INCLUINDO TAMPÃO DE FERRO FUNDIDO, DIÂMETRO DE 60 CM. AF_04/2018</t>
  </si>
  <si>
    <t>4.077,31</t>
  </si>
  <si>
    <t>(COMPOSIÇÃO REPRESENTATIVA) POÇO DE VISITA CIRCULAR PARA ESGOTO, EM ALVENARIA COM TIJOLOS CERÂMICOS MACIÇOS, DIÂMETRO INTERNO = 1,2 M, PROFUNDIDADE DE 3,00 A 3,50 M, INCLUINDO TAMPÃO DE FERRO FUNDIDO, DIÂMETRO DE 60 CM. AF_04/2018</t>
  </si>
  <si>
    <t>4.413,28</t>
  </si>
  <si>
    <t>GUIA (MEIO-FIO) CONCRETO, MOLDADA  IN LOCO  EM TRECHO RETO COM EXTRUSORA, 11,5 CM BASE X 22 CM ALTURA. AF_06/2016</t>
  </si>
  <si>
    <t>GUIA (MEIO-FIO) CONCRETO, MOLDADA  IN LOCO  EM TRECHO CURVO COM EXTRUSORA, 11,5 CM BASE X 22 CM ALTURA. AF_06/2016</t>
  </si>
  <si>
    <t>GUIA (MEIO-FIO) CONCRETO, MOLDADA  IN LOCO  EM TRECHO RETO COM EXTRUSORA, 14 CM BASE X 30 CM ALTURA. AF_06/2016</t>
  </si>
  <si>
    <t>28,73</t>
  </si>
  <si>
    <t>GUIA (MEIO-FIO) CONCRETO, MOLDADA  IN LOCO  EM TRECHO CURVO COM EXTRUSORA, 14 CM BASE X 30 CM ALTURA. AF_06/2016</t>
  </si>
  <si>
    <t>31,64</t>
  </si>
  <si>
    <t>GUIA (MEIO-FIO) E SARJETA CONJUGADOS DE CONCRETO, MOLDADA IN LOCO EM TRECHO RETO COM EXTRUSORA, GUIA 13 CM BASE X 22 CM ALTURA, SARJETA 30 CM BASE X 8,5 CM ALTURA. AF_06/2016</t>
  </si>
  <si>
    <t>34,09</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</si>
  <si>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</si>
  <si>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</si>
  <si>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</si>
  <si>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53,01</t>
  </si>
  <si>
    <t>GUIA (MEIO-FIO) E SARJETA CONJUGADOS DE CONCRETO, MOLDADA IN LOCO EM TRECHO RETO COM EXTRUSORA, GUIA 13,5 CM BASE X 30 CM ALTURA, SARJETA 50 CM BASE X 12,5 CM ALTURA. AF_06/2016</t>
  </si>
  <si>
    <t>59,20</t>
  </si>
  <si>
    <t>GUIA (MEIO-FIO) E SARJETA CONJUGADOS DE CONCRETO, MOLDADA IN LOCO EM TRECHO CURVO COM EXTRUSORA, GUIA 13,5 CM BASE X 30 CM ALTURA, SARJETA 50 CM BASE X 12,5 CM ALTURA. AF_06/2016</t>
  </si>
  <si>
    <t>65,17</t>
  </si>
  <si>
    <t>ASSENTAMENTO DE GUIA (MEIO-FIO) EM TRECHO RETO, CONFECCIONADA EM CONCRETO PRÉ-FABRICADO, DIMENSÕES 100X15X13X30 CM (COMPRIMENTO X BASE INFERIOR X BASE SUPERIOR X ALTURA), PARA VIAS URBANAS (USO VIÁRIO). AF_06/2016</t>
  </si>
  <si>
    <t>32,76</t>
  </si>
  <si>
    <t>ASSENTAMENTO DE GUIA (MEIO-FIO) EM TRECHO CURVO, CONFECCIONADA EM CONCRETO PRÉ-FABRICADO, DIMENSÕES 100X15X13X30 CM (COMPRIMENTO X BASE INFERIOR X BASE SUPERIOR X ALTURA), PARA VIAS URBANAS (USO VIÁRIO). AF_06/2016</t>
  </si>
  <si>
    <t>35,57</t>
  </si>
  <si>
    <t>ASSENTAMENTO DE GUIA (MEIO-FIO) EM TRECHO RETO, CONFECCIONADA EM CONCRETO PRÉ-FABRICADO, DIMENSÕES 100X15X13X20 CM (COMPRIMENTO X BASE INFERIOR X BASE SUPERIOR X ALTURA), PARA URBANIZAÇÃO INTERNA DE EMPREENDIMENTOS. AF_06/2016_P</t>
  </si>
  <si>
    <t>31,28</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</si>
  <si>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</si>
  <si>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</si>
  <si>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33,69</t>
  </si>
  <si>
    <t>EXECUÇÃO DE SARJETA DE CONCRETO USINADO, MOLDADA  IN LOCO  EM TRECHO CURVO, 30 CM BASE X 15 CM ALTURA. AF_06/2016</t>
  </si>
  <si>
    <t>42,24</t>
  </si>
  <si>
    <t>EXECUÇÃO DE SARJETA DE CONCRETO USINADO, MOLDADA  IN LOCO  EM TRECHO RETO, 45 CM BASE X 15 CM ALTURA. AF_06/2016</t>
  </si>
  <si>
    <t>43,62</t>
  </si>
  <si>
    <t>EXECUÇÃO DE SARJETA DE CONCRETO USINADO, MOLDADA  IN LOCO  EM TRECHO CURVO, 45 CM BASE X 15 CM ALTURA. AF_06/2016</t>
  </si>
  <si>
    <t>52,17</t>
  </si>
  <si>
    <t>EXECUÇÃO DE SARJETA DE CONCRETO USINADO, MOLDADA  IN LOCO  EM TRECHO RETO, 60 CM BASE X 15 CM ALTURA. AF_06/2016</t>
  </si>
  <si>
    <t>53,12</t>
  </si>
  <si>
    <t>EXECUÇÃO DE SARJETA DE CONCRETO USINADO, MOLDADA  IN LOCO  EM TRECHO CURVO, 60 CM BASE X 15 CM ALTURA. AF_06/2016</t>
  </si>
  <si>
    <t>61,67</t>
  </si>
  <si>
    <t>EXECUÇÃO DE SARJETA DE CONCRETO USINADO, MOLDADA  IN LOCO  EM TRECHO RETO, 30 CM BASE X 10 CM ALTURA. AF_06/2016</t>
  </si>
  <si>
    <t>26,48</t>
  </si>
  <si>
    <t>EXECUÇÃO DE SARJETA DE CONCRETO USINADO, MOLDADA  IN LOCO  EM TRECHO CURVO, 30 CM BASE X 10 CM ALTURA. AF_06/2016</t>
  </si>
  <si>
    <t>33,96</t>
  </si>
  <si>
    <t>EXECUÇÃO DE SARJETA DE CONCRETO USINADO, MOLDADA  IN LOCO  EM TRECHO RETO, 45 CM BASE X 10 CM ALTURA. AF_06/2016</t>
  </si>
  <si>
    <t>33,62</t>
  </si>
  <si>
    <t>EXECUÇÃO DE SARJETA DE CONCRETO USINADO, MOLDADA  IN LOCO  EM TRECHO CURVO, 45 CM BASE X 10 CM ALTURA. AF_06/2016</t>
  </si>
  <si>
    <t>41,09</t>
  </si>
  <si>
    <t>EXECUÇÃO DE SARJETA DE CONCRETO USINADO, MOLDADA  IN LOCO  EM TRECHO RETO, 60 CM BASE X 10 CM ALTURA. AF_06/2016</t>
  </si>
  <si>
    <t>40,37</t>
  </si>
  <si>
    <t>EXECUÇÃO DE SARJETA DE CONCRETO USINADO, MOLDADA  IN LOCO  EM TRECHO CURVO, 60 CM BASE X 10 CM ALTURA. AF_06/2016</t>
  </si>
  <si>
    <t>47,85</t>
  </si>
  <si>
    <t>EXECUÇÃO DE SARJETÃO DE CONCRETO USINADO, MOLDADA  IN LOCO  EM TRECHO RETO, 100 CM BASE X 20 CM ALTURA. AF_06/2016</t>
  </si>
  <si>
    <t>103,59</t>
  </si>
  <si>
    <t>EXECUÇÃO DE ESCORAS DE CONCRETO PARA CONTENÇÃO DE GUIAS PRÉ-FABRICADAS. AF_06/2016</t>
  </si>
  <si>
    <t>ESCORAMENTO DE VALA, TIPO PONTALETEAMENTO, COM PROFUNDIDADE DE 0 A 1,5 M, LARGURA MENOR QUE 1,5 M, EM LOCAL COM NÍVEL ALTO DE INTERFERÊNCIA. AF_06/2016</t>
  </si>
  <si>
    <t>13,38</t>
  </si>
  <si>
    <t>ESCORAMENTO DE VALA, TIPO PONTALETEAMENTO, COM PROFUNDIDADE DE 0 A 1,5 M, LARGURA MAIOR OU IGUAL A 1,5 M E MENOR QUE 2,5 M, EM LOCAL COM NÍVEL ALTO DE INTERFERÊNCIA. AF_06/2016</t>
  </si>
  <si>
    <t>18,92</t>
  </si>
  <si>
    <t>ESCORAMENTO DE VALA, TIPO PONTALETEAMENTO, COM PROFUNDIDADE DE 1,5 A 3,0 M, LARGURA MENOR QUE 1,5 M, EM LOCAL COM NÍVEL ALTO DE INTERFERÊNCIA. AF_06/2016</t>
  </si>
  <si>
    <t>10,44</t>
  </si>
  <si>
    <t>ESCORAMENTO DE VALA, TIPO PONTALETEAMENTO, COM PROFUNDIDADE DE 1,5 A 3,0 M, LARGURA MAIOR OU IGUAL A 1,5 M E MENOR QUE 2,5 M, EM LOCAL COM NÍVEL ALTO DE INTERFERÊNCIA. AF_06/2016</t>
  </si>
  <si>
    <t>16,02</t>
  </si>
  <si>
    <t>ESCORAMENTO DE VALA, TIPO PONTALETEAMENTO, COM PROFUNDIDADE DE 3,0 A 4,5 M, LARGURA MENOR QUE 1,5 M EM LOCAL COM NÍVEL ALTO DE INTERFERÊNCIA. AF_06/2016</t>
  </si>
  <si>
    <t>7,83</t>
  </si>
  <si>
    <t>ESCORAMENTO DE VALA, TIPO PONTALETEAMENTO, COM PROFUNDIDADE DE 3,0 A 4,5 M, LARGURA MAIOR OU IGUAL A 1,5 M E MENOR QUE 2,5 M, EM LOCAL COM NÍVEL ALTO DE INTERFERÊNCIA. AF_06/2016</t>
  </si>
  <si>
    <t>13,56</t>
  </si>
  <si>
    <t>ESCORAMENTO DE VALA, TIPO PONTALETEAMENTO, COM PROFUNDIDADE DE 0 A 1,5 M, LARGURA MENOR QUE 1,5 M, EM LOCAL COM NÍVEL BAIXO DE INTERFERÊNCIA. AF_06/2016</t>
  </si>
  <si>
    <t>12,51</t>
  </si>
  <si>
    <t>ESCORAMENTO DE VALA, TIPO PONTALETEAMENTO, COM PROFUNDIDADE DE 0 A 1,5 M, LARGURA MAIOR OU IGUAL A 1,5 M E MENOR QUE 2,5 M, EM LOCAL COM NÍVEL BAIXO DE INTERFERÊNCIA. AF_06/2016</t>
  </si>
  <si>
    <t>18,09</t>
  </si>
  <si>
    <t>ESCORAMENTO DE VALA, TIPO PONTALETEAMENTO, COM PROFUNDIDADE DE 1,5 A 3,0 M, LARGURA MENOR QUE 1,5 M, EM LOCAL COM NÍVEL BAIXO DE INTERFERÊNCIA. AF_06/2016</t>
  </si>
  <si>
    <t>9,60</t>
  </si>
  <si>
    <t>ESCORAMENTO DE VALA, TIPO PONTALETEAMENTO, COM PROFUNDIDADE DE 1,5 A 3,0 M, LARGURA MAIOR OU IGUAL A 1,5 M E MENOR QUE 2,5 M, EM LOCAL COM NÍVEL BAIXO DE INTERFERÊNCIA. AF_06/2016</t>
  </si>
  <si>
    <t>15,15</t>
  </si>
  <si>
    <t>ESCORAMENTO DE VALA, TIPO PONTALETEAMENTO, COM PROFUNDIDADE DE 3,0 A 4,5 M, LARGURA MENOR QUE 1,5 M EM LOCAL COM NÍVEL BAIXO DE INTERFERÊNCIA. AF_06/2016</t>
  </si>
  <si>
    <t>6,99</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</si>
  <si>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</si>
  <si>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</si>
  <si>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20,62</t>
  </si>
  <si>
    <t>ESCORAMENTO DE VALA, TIPO DESCONTÍNUO, COM PROFUNDIDADE DE 0 A 1,5 M, LARGURA MAIOR OU IGUAL A 1,5 M E MENOR QUE 2,5 M, EM LOCAL COM NÍVEL ALTO DE INTERFERÊNCIA. AF_06/2016</t>
  </si>
  <si>
    <t>27,82</t>
  </si>
  <si>
    <t>ESCORAMENTO DE VALA, TIPO DESCONTÍNUO, COM PROFUNDIDADE DE 1,5 M A 3,0 M, LARGURA MENOR QUE 1,5 M, EM LOCAL COM NÍVEL ALTO DE INTERFERÊNCIA. AF_06/2016</t>
  </si>
  <si>
    <t>16,65</t>
  </si>
  <si>
    <t>ESCORAMENTO DE VALA, TIPO DESCONTÍNUO, COM PROFUNDIDADE DE 1,5 A 3,0 M, LARGURA MAIOR OU IGUAL A 1,5 M E MENOR QUE 2,5 M, EM LOCAL COM NÍVEL ALTO DE INTERFERÊNCIA. AF_06/2016</t>
  </si>
  <si>
    <t>23,74</t>
  </si>
  <si>
    <t>ESCORAMENTO DE VALA, TIPO DESCONTÍNUO, COM PROFUNDIDADE DE 3,0 A 4,5 M, LARGURA MENOR QUE 1,5 M, EM LOCAL COM NÍVEL ALTO DE INTERFERÊNCIA. AF_06/2016</t>
  </si>
  <si>
    <t>13,77</t>
  </si>
  <si>
    <t>ESCORAMENTO DE VALA, TIPO DESCONTÍNUO, COM PROFUNDIDADE DE 3,0 A 4,5 M, LARGURA MAIOR OU IGUAL A 1,5 E MENOR QUE 2,5 M, EM LOCAL COM NÍVEL ALTO DE INTERFERÊNCIA. AF_06/2016</t>
  </si>
  <si>
    <t>21,00</t>
  </si>
  <si>
    <t>ESCORAMENTO DE VALA, TIPO DESCONTÍNUO, COM PROFUNDIDADE DE 0 A 1,5 M, LARGURA MENOR QUE 1,5 M, EM LOCAL COM NÍVEL BAIXO DE INTERFERÊNCIA. AF_06/2016</t>
  </si>
  <si>
    <t>19,50</t>
  </si>
  <si>
    <t>ESCORAMENTO DE VALA, TIPO DESCONTÍNUO, COM PROFUNDIDADE DE 0 A 1,5 M, LARGURA MAIOR OU IGUAL A 1,5 M E MENOR QUE 2,5 M, EM LOCAL COM NÍVEL BAIXO DE INTERFERÊNCIA. AF_06/2016</t>
  </si>
  <si>
    <t>26,71</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</si>
  <si>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</si>
  <si>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</si>
  <si>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</si>
  <si>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12,67</t>
  </si>
  <si>
    <t>ESCORAMENTO DE VALA, TIPO DESCONTÍNUO, COM PROFUNDIDADE DE 3,0 A 4,5 M, LARGURA MAIOR OU IGUAL A 1,5 E MENOR QUE 2,5 M, EM LOCAL COM NÍVEL BAIXO DE INTERFERÊNCIA. AF_06/2016</t>
  </si>
  <si>
    <t>73877/1</t>
  </si>
  <si>
    <t>ESCORAMENTO DE VALAS COM PRANCHOES METALICOS - AREA CRAVADA</t>
  </si>
  <si>
    <t>53,77</t>
  </si>
  <si>
    <t>73877/2</t>
  </si>
  <si>
    <t>ESCORAMENTO DE VALAS COM PRANCHOES METALICOS - AREA NAO CRAVADA</t>
  </si>
  <si>
    <t>36,56</t>
  </si>
  <si>
    <t>ESCORAMENTO CONTINUO DE VALAS, MISTO, COM PERFIL I DE 8"</t>
  </si>
  <si>
    <t>114,91</t>
  </si>
  <si>
    <t>ESCORAMENTO FORMAS ATE H = 3,30M, COM MADEIRA DE 3A QUALIDADE, NAO APARELHADA, APROVEITAMENTO TABUAS 3X E PRUMOS 4X.</t>
  </si>
  <si>
    <t>8,40</t>
  </si>
  <si>
    <t>ESCORAMENTO FORMAS DE H=3,30 A 3,50 M, COM MADEIRA 3A QUALIDADE, NAO APARELHADA, APROVEITAMENTO TABUAS 3X E PRUMOS 4X</t>
  </si>
  <si>
    <t>10,29</t>
  </si>
  <si>
    <t>ESCORAMENTO FORMAS H=3,50 A 4,00 M, COM MADEIRA DE 3A QUALIDADE, NAO APARELHADA, APROVEITAMENTO TABUAS 3X E PRUMOS 4X.</t>
  </si>
  <si>
    <t>11,89</t>
  </si>
  <si>
    <t>RECOLOCACAO DE FOLHAS DE PORTA DE PASSAGEM OU JANELA, CONSIDERANDO REAPROVEITAMENTO DO MATERIAL</t>
  </si>
  <si>
    <t>71,82</t>
  </si>
  <si>
    <t>73910/8</t>
  </si>
  <si>
    <t>PORTA DE MADEIRA COMPENSADA LISA PARA PINTURA, 120X210X3,5CM, 2 FOLHAS, INCLUSO ADUELA 2A, ALIZAR 2A E DOBRADICAS</t>
  </si>
  <si>
    <t>659,95</t>
  </si>
  <si>
    <t>73910/9</t>
  </si>
  <si>
    <t>PORTA DE MADEIRA COMPENSADA LISA PARA CERA OU VERNIZ, 120X210X3,5CM, 2 FOLHAS, INCLUSO ADUELA 1A, ALIZAR 1A E DOBRADICAS COM ANEL</t>
  </si>
  <si>
    <t>769,95</t>
  </si>
  <si>
    <t>ALCAPAO EM COMPENSADO DE MADEIRA CEDRO/VIROLA, 60X60X2CM, COM MARCO 7X3CM, ALIZAR DE 2A, DOBRADICAS EM LATAO CROMADO E TARJETA CROMADA</t>
  </si>
  <si>
    <t>151,53</t>
  </si>
  <si>
    <t>PORTA MADEIRA 1A CORRER P/VIDRO 30MM/ GUARNICAO 15CM/ALIZAR</t>
  </si>
  <si>
    <t>533,96</t>
  </si>
  <si>
    <t>ADUELA / MARCO / BATENTE PARA PORTA DE 60X210CM, PADRÃO MÉDIO - FORNECIMENTO E MONTAGEM. AF_08/2015</t>
  </si>
  <si>
    <t>152,28</t>
  </si>
  <si>
    <t>ADUELA / MARCO / BATENTE PARA PORTA DE 70X210CM, PADRÃO MÉDIO - FORNECIMENTO E MONTAGEM. AF_08/2015</t>
  </si>
  <si>
    <t>158,77</t>
  </si>
  <si>
    <t>ADUELA / MARCO / BATENTE PARA PORTA DE 80X210CM, PADRÃO MÉDIO - FORNECIMENTO E MONTAGEM. AF_08/2015</t>
  </si>
  <si>
    <t>165,26</t>
  </si>
  <si>
    <t>ADUELA / MARCO / BATENTE PARA PORTA DE 90X210CM, PADRÃO MÉDIO - FORNECIMENTO E MONTAGEM. AF_08/2015</t>
  </si>
  <si>
    <t>171,75</t>
  </si>
  <si>
    <t>ADUELA / MARCO / BATENTE PARA PORTA DE 60X210CM, FIXAÇÃO COM ARGAMASSA, PADRÃO MÉDIO - FORNECIMENTO E INSTALAÇÃO. AF_08/2015_P</t>
  </si>
  <si>
    <t>207,81</t>
  </si>
  <si>
    <t>ADUELA / MARCO / BATENTE PARA PORTA DE 60X210CM, FIXAÇÃO COM ARGAMASSA - SOMENTE INSTALAÇÃO. AF_08/2015_P</t>
  </si>
  <si>
    <t>55,53</t>
  </si>
  <si>
    <t>ADUELA / MARCO / BATENTE PARA PORTA DE 70X210CM, FIXAÇÃO COM ARGAMASSA, PADRÃO MÉDIO - FORNECIMENTO E INSTALAÇÃO. AF_08/2015_P</t>
  </si>
  <si>
    <t>ADUELA / MARCO / BATENTE PARA PORTA DE 70X210CM, FIXAÇÃO COM ARGAMASSA - SOMENTE INSTALAÇÃO. AF_08/2015_P</t>
  </si>
  <si>
    <t>60,11</t>
  </si>
  <si>
    <t>ADUELA / MARCO / BATENTE PARA PORTA DE 80X210CM, FIXAÇÃO COM ARGAMASSA, PADRÃO MÉDIO - FORNECIMENTO E INSTALAÇÃO. AF_08/2015_P</t>
  </si>
  <si>
    <t>229,92</t>
  </si>
  <si>
    <t>ADUELA / MARCO / BATENTE PARA PORTA DE 80X210CM, FIXAÇÃO COM ARGAMASSA - SOMENTE INSTALAÇÃO. AF_08/2015_P</t>
  </si>
  <si>
    <t>ADUELA / MARCO / BATENTE PARA PORTA DE 90X210CM, FIXAÇÃO COM ARGAMASSA, PADRÃO MÉDIO - FORNECIMENTO E INSTALAÇÃO. AF_08/2015_P</t>
  </si>
  <si>
    <t>241,05</t>
  </si>
  <si>
    <t>ADUELA / MARCO / BATENTE PARA PORTA DE 90X210CM, FIXAÇÃO COM ARGAMASSA - SOMENTE INSTALAÇÃO. AF_08/2015_P</t>
  </si>
  <si>
    <t>69,30</t>
  </si>
  <si>
    <t>PORTA DE MADEIRA PARA PINTURA, SEMI-OCA (LEVE OU MÉDIA), 60X210CM, ESPESSURA DE 3,5CM, INCLUSO DOBRADIÇAS - FORNECIMENTO E INSTALAÇÃO. AF_08/2015</t>
  </si>
  <si>
    <t>278,55</t>
  </si>
  <si>
    <t>PORTA DE MADEIRA PARA PINTURA, SEMI-OCA (LEVE OU MÉDIA), 70X210CM, ESPESSURA DE 3,5CM, INCLUSO DOBRADIÇAS - FORNECIMENTO E INSTALAÇÃO. AF_08/2015</t>
  </si>
  <si>
    <t>306,03</t>
  </si>
  <si>
    <t>PORTA DE MADEIRA PARA PINTURA, SEMI-OCA (LEVE OU MÉDIA), 80X210CM, ESPESSURA DE 3,5CM, INCLUSO DOBRADIÇAS - FORNECIMENTO E INSTALAÇÃO. AF_08/2015</t>
  </si>
  <si>
    <t>301,43</t>
  </si>
  <si>
    <t>PORTA DE MADEIRA PARA PINTURA, SEMI-OCA (LEVE OU MÉDIA), 90X210CM, ESPESSURA DE 3,5CM, INCLUSO DOBRADIÇAS - FORNECIMENTO E INSTALAÇÃO. AF_08/2015</t>
  </si>
  <si>
    <t>318,60</t>
  </si>
  <si>
    <t>ALIZAR / GUARNIÇÃO DE 5X1,5CM PARA PORTA DE 60X210CM FIXADO COM PREGOS, PADRÃO MÉDIO - FORNECIMENTO E INSTALAÇÃO. AF_08/2015</t>
  </si>
  <si>
    <t>22,87</t>
  </si>
  <si>
    <t>ALIZAR / GUARNIÇÃO DE 5X1,5CM PARA PORTA DE 70X210CM FIXADO COM PREGOS, PADRÃO MÉDIO - FORNECIMENTO E INSTALAÇÃO. AF_08/2015</t>
  </si>
  <si>
    <t>24,10</t>
  </si>
  <si>
    <t>ALIZAR / GUARNIÇÃO DE 5X1,5CM PARA PORTA DE 80X210CM FIXADO COM PREGOS, PADRÃO MÉDIO - FORNECIMENTO E INSTALAÇÃO. AF_08/2015</t>
  </si>
  <si>
    <t>ALIZAR / GUARNIÇÃO DE 5X1,5CM PARA PORTA DE 90X210CM FIXADO COM PREGOS, PADRÃO MÉDIO - FORNECIMENTO E INSTALAÇÃO. AF_08/2015</t>
  </si>
  <si>
    <t>26,62</t>
  </si>
  <si>
    <t>FECHADURA DE EMBUTIR COM CILINDRO, EXTERNA, COMPLETA, ACABAMENTO PADRÃO MÉDIO, INCLUSO EXECUÇÃO DE FURO - FORNECIMENTO E INSTALAÇÃO. AF_08/2015</t>
  </si>
  <si>
    <t>92,98</t>
  </si>
  <si>
    <t>FECHADURA DE EMBUTIR PARA PORTA DE BANHEIRO, COMPLETA, ACABAMENTO PADRÃO MÉDIO, INCLUSO EXECUÇÃO DE FURO - FORNECIMENTO E INSTALAÇÃO. AF_08/2015</t>
  </si>
  <si>
    <t>72,89</t>
  </si>
  <si>
    <t>KIT DE PORTA DE MADEIRA PARA PINTURA, SEMI-OCA (LEVE OU MÉDIA), PADRÃO MÉDIO, 60X210CM, ESPESSURA DE 3,5CM, ITENS INCLUSOS: DOBRADIÇAS, MONTAGEM E INSTALAÇÃO DO BATENTE, FECHADURA COM EXECUÇÃO DO FURO - FORNECIMENTO E INSTALAÇÃO. AF_08/2015</t>
  </si>
  <si>
    <t>604,99</t>
  </si>
  <si>
    <t>KIT DE PORTA DE MADEIRA PARA PINTURA, SEMI-OCA (LEVE OU MÉDIA), PADRÃO MÉDIO, 70X210CM, ESPESSURA DE 3,5CM, ITENS INCLUSOS: DOBRADIÇAS, MONTAGEM E INSTALAÇÃO DO BATENTE, FECHADURA COM EXECUÇÃO DO FURO - FORNECIMENTO E INSTALAÇÃO. AF_08/2015</t>
  </si>
  <si>
    <t>652,54</t>
  </si>
  <si>
    <t>KIT DE PORTA DE MADEIRA PARA PINTURA, SEMI-OCA (LEVE OU MÉDIA), PADRÃO MÉDIO, 80X210CM, ESPESSURA DE 3,5CM, ITENS INCLUSOS: DOBRADIÇAS, MONTAGEM E INSTALAÇÃO DO BATENTE, FECHADURA COM EXECUÇÃO DO FURO - FORNECIMENTO E INSTALAÇÃO. AF_08/2015</t>
  </si>
  <si>
    <t>675,03</t>
  </si>
  <si>
    <t>KIT DE PORTA DE MADEIRA PARA PINTURA, SEMI-OCA (LEVE OU MÉDIA), PADRÃO MÉDIO, 90X210CM, ESPESSURA DE 3,5CM, ITENS INCLUSOS: DOBRADIÇAS, MONTAGEM E INSTALAÇÃO DO BATENTE, FECHADURA COM EXECUÇÃO DO FURO - FORNECIMENTO E INSTALAÇÃO. AF_08/2015</t>
  </si>
  <si>
    <t>705,87</t>
  </si>
  <si>
    <t>KIT DE PORTA DE MADEIRA PARA PINTURA, SEMI-OCA (LEVE OU MÉDIA), PADRÃO MÉDIO, 60X210CM, ESPESSURA DE 3,5CM, ITENS INCLUSOS: DOBRADIÇAS, MONTAGEM E INSTALAÇÃO DO BATENTE, SEM FECHADURA - FORNECIMENTO E INSTALAÇÃO. AF_08/2015</t>
  </si>
  <si>
    <t>532,10</t>
  </si>
  <si>
    <t>KIT DE PORTA DE MADEIRA PARA PINTURA, SEMI-OCA (LEVE OU MÉDIA), PADRÃO MÉDIO, 70X210CM, ESPESSURA DE 3,5CM, ITENS INCLUSOS: DOBRADIÇAS, MONTAGEM E INSTALAÇÃO DO BATENTE, SEM FECHADURA - FORNECIMENTO E INSTALAÇÃO. AF_08/2015</t>
  </si>
  <si>
    <t>573,11</t>
  </si>
  <si>
    <t>KIT DE PORTA DE MADEIRA PARA PINTURA, SEMI-OCA (LEVE OU MÉDIA), PADRÃO MÉDIO, 80X210CM, ESPESSURA DE 3,5CM, ITENS INCLUSOS: DOBRADIÇAS, MONTAGEM E INSTALAÇÃO DO BATENTE, SEM FECHADURA - FORNECIMENTO E INSTALAÇÃO. AF_08/2015</t>
  </si>
  <si>
    <t>582,05</t>
  </si>
  <si>
    <t>KIT DE PORTA DE MADEIRA PARA PINTURA, SEMI-OCA (LEVE OU MÉDIA), PADRÃO MÉDIO, 90X210CM, ESPESSURA DE 3,5CM, ITENS INCLUSOS: DOBRADIÇAS, MONTAGEM E INSTALAÇÃO DO BATENTE, SEM FECHADURA - FORNECIMENTO E INSTALAÇÃO. AF_08/2015</t>
  </si>
  <si>
    <t>612,89</t>
  </si>
  <si>
    <t>PORTA DE MADEIRA PARA VERNIZ, SEMI-OCA (LEVE OU MÉDIA), 60X210CM, ESPESSURA DE 3,5CM, INCLUSO DOBRADIÇAS - FORNECIMENTO E INSTALAÇÃO. AF_08/2015</t>
  </si>
  <si>
    <t>286,09</t>
  </si>
  <si>
    <t>PORTA DE MADEIRA PARA VERNIZ, SEMI-OCA (LEVE OU MÉDIA), 70X210CM, ESPESSURA DE 3,5CM, INCLUSO DOBRADIÇAS - FORNECIMENTO E INSTALAÇÃO. AF_08/2015</t>
  </si>
  <si>
    <t>223,33</t>
  </si>
  <si>
    <t>PORTA DE MADEIRA PARA VERNIZ, SEMI-OCA (LEVE OU MÉDIA), 80X210CM, ESPESSURA DE 3,5CM, INCLUSO DOBRADIÇAS - FORNECIMENTO E INSTALAÇÃO. AF_08/2015</t>
  </si>
  <si>
    <t>329,69</t>
  </si>
  <si>
    <t>PORTA DE MADEIRA PARA VERNIZ, SEMI-OCA (LEVE OU MÉDIA), 90X210CM, ESPESSURA DE 3,5CM, INCLUSO DOBRADIÇAS - FORNECIMENTO E INSTALAÇÃO. AF_08/2015</t>
  </si>
  <si>
    <t>312,79</t>
  </si>
  <si>
    <t>KIT DE PORTA DE MADEIRA PARA VERNIZ, SEMI-OCA (LEVE OU MÉDIA), PADRÃO MÉDIO, 60X210CM, ESPESSURA DE 3,5CM, ITENS INCLUSOS: DOBRADIÇAS, MONTAGEM E INSTALAÇÃO DO BATENTE, SEM FECHADURA - FORNECIMENTO E INSTALAÇÃO. AF_08/2015</t>
  </si>
  <si>
    <t>539,64</t>
  </si>
  <si>
    <t>KIT DE PORTA DE MADEIRA PARA VERNIZ, SEMI-OCA (LEVE OU MÉDIA), PADRÃO MÉDIO, 70X210CM, ESPESSURA DE 3,5CM, ITENS INCLUSOS: DOBRADIÇAS, MONTAGEM E INSTALAÇÃO DO BATENTE, SEM FECHADURA - FORNECIMENTO E INSTALAÇÃO. AF_08/2015</t>
  </si>
  <si>
    <t>490,41</t>
  </si>
  <si>
    <t>KIT DE PORTA DE MADEIRA PARA VERNIZ, SEMI-OCA (LEVE OU MÉDIA), PADRÃO MÉDIO, 80X210CM, ESPESSURA DE 3,5CM, ITENS INCLUSOS: DOBRADIÇAS, MONTAGEM E INSTALAÇÃO DO BATENTE, SEM FECHADURA - FORNECIMENTO E INSTALAÇÃO. AF_08/2015</t>
  </si>
  <si>
    <t>610,31</t>
  </si>
  <si>
    <t>KIT DE PORTA DE MADEIRA PARA VERNIZ, SEMI-OCA (LEVE OU MÉDIA), PADRÃO MÉDIO, 90X210CM, ESPESSURA DE 3,5CM, ITENS INCLUSOS: DOBRADIÇAS, MONTAGEM E INSTALAÇÃO DO BATENTE, SEM FECHADURA - FORNECIMENTO E INSTALAÇÃO. AF_08/2015</t>
  </si>
  <si>
    <t>607,08</t>
  </si>
  <si>
    <t>ADUELA / MARCO / BATENTE PARA PORTA DE 60X210CM, PADRÃO POPULAR - FORNECIMENTO E MONTAGEM. AF_08/2015</t>
  </si>
  <si>
    <t>122,10</t>
  </si>
  <si>
    <t>ADUELA / MARCO / BATENTE PARA PORTA DE 70X210CM, PADRÃO POPULAR - FORNECIMENTO E MONTAGEM. AF_08/2015</t>
  </si>
  <si>
    <t>128,59</t>
  </si>
  <si>
    <t>ADUELA / MARCO / BATENTE PARA PORTA DE 80X210CM, PADRÃO POPULAR - FORNECIMENTO E MONTAGEM. AF_08/2015</t>
  </si>
  <si>
    <t>135,08</t>
  </si>
  <si>
    <t>ADUELA / MARCO / BATENTE PARA PORTA DE 90X210CM, PADRÃO POPULAR - FORNECIMENTO E MONTAGEM. AF_08/2015</t>
  </si>
  <si>
    <t>141,57</t>
  </si>
  <si>
    <t>ADUELA / MARCO / BATENTE PARA PORTA DE 60X210CM, FIXAÇÃO COM ARGAMASSA, PADRÃO POPULAR - FORNECIMENTO E INSTALAÇÃO. AF_08/2015_P</t>
  </si>
  <si>
    <t>177,63</t>
  </si>
  <si>
    <t>ADUELA / MARCO / BATENTE PARA PORTA DE 70X210CM, FIXAÇÃO COM ARGAMASSA, PADRÃO POPULAR - FORNECIMENTO E INSTALAÇÃO. AF_08/2015_P</t>
  </si>
  <si>
    <t>188,70</t>
  </si>
  <si>
    <t>ADUELA / MARCO / BATENTE PARA PORTA DE 80X210CM, FIXAÇÃO COM ARGAMASSA, PADRÃO POPULAR - FORNECIMENTO E INSTALAÇÃO. AF_08/2015_P</t>
  </si>
  <si>
    <t>199,74</t>
  </si>
  <si>
    <t>ADUELA / MARCO / BATENTE PARA PORTA DE 90X210CM, FIXAÇÃO COM ARGAMASSA, PADRÃO POPULAR - FORNECIMENTO E INSTALAÇÃO. AF_08/2015_P</t>
  </si>
  <si>
    <t>210,87</t>
  </si>
  <si>
    <t>PORTA DE MADEIRA FRISADA, SEMI-OCA (LEVE OU MÉDIA), 60X210CM, ESPESSURA DE 3CM, INCLUSO DOBRADIÇAS - FORNECIMENTO E INSTALAÇÃO. AF_08/2015</t>
  </si>
  <si>
    <t>265,82</t>
  </si>
  <si>
    <t>PORTA DE MADEIRA FRISADA, SEMI-OCA (LEVE OU MÉDIA), 70X210CM, ESPESSURA DE 3CM, INCLUSO DOBRADIÇAS - FORNECIMENTO E INSTALAÇÃO. AF_08/2015</t>
  </si>
  <si>
    <t>283,99</t>
  </si>
  <si>
    <t>PORTA DE MADEIRA FRISADA, SEMI-OCA (LEVE OU MÉDIA), 80X210CM, ESPESSURA DE 3,5CM, INCLUSO DOBRADIÇAS - FORNECIMENTO E INSTALAÇÃO. AF_08/2015</t>
  </si>
  <si>
    <t>331,77</t>
  </si>
  <si>
    <t>PORTA DE MADEIRA TIPO VENEZIANA, 80X210CM, ESPESSURA DE 3CM, INCLUSO DOBRADIÇAS - FORNECIMENTO E INSTALAÇÃO. AF_08/2015</t>
  </si>
  <si>
    <t>445,97</t>
  </si>
  <si>
    <t>PORTA DE MADEIRA, TIPO MEXICANA, MACIÇA (PESADA OU SUPERPESADA), 80X210CM, ESPESSURA DE 3,5CM, INCLUSO DOBRADIÇAS - FORNECIMENTO E INSTALAÇÃO. AF_08/2015</t>
  </si>
  <si>
    <t>621,07</t>
  </si>
  <si>
    <t>ALIZAR / GUARNIÇÃO DE 5X1,5CM PARA PORTA DE 60X210CM FIXADO COM PREGOS, PADRÃO POPULAR - FORNECIMENTO E INSTALAÇÃO. AF_08/2015</t>
  </si>
  <si>
    <t>19,34</t>
  </si>
  <si>
    <t>ALIZAR / GUARNIÇÃO DE 5X1,5CM PARA PORTA DE 70X210CM FIXADO COM PREGOS, PADRÃO POPULAR - FORNECIMENTO E INSTALAÇÃO. AF_08/2015</t>
  </si>
  <si>
    <t>20,51</t>
  </si>
  <si>
    <t>ALIZAR / GUARNIÇÃO DE 5X1,5CM PARA PORTA DE 80X210CM FIXADO COM PREGOS, PADRÃO POPULAR - FORNECIMENTO E INSTALAÇÃO. AF_08/2015</t>
  </si>
  <si>
    <t>21,69</t>
  </si>
  <si>
    <t>ALIZAR / GUARNIÇÃO DE 5X1,5CM PARA PORTA DE 90X210CM FIXADO COM PREGOS, PADRÃO POPULAR - FORNECIMENTO E INSTALAÇÃO. AF_08/2015</t>
  </si>
  <si>
    <t>22,90</t>
  </si>
  <si>
    <t>FECHADURA DE EMBUTIR COM CILINDRO, EXTERNA, COMPLETA, ACABAMENTO PADRÃO POPULAR, INCLUSO EXECUÇÃO DE FURO - FORNECIMENTO E INSTALAÇÃO. AF_08/2015</t>
  </si>
  <si>
    <t>70,13</t>
  </si>
  <si>
    <t>FECHADURA DE EMBUTIR PARA PORTA DE BANHEIRO, COMPLETA, ACABAMENTO PADRÃO POPULAR, INCLUSO EXECUÇÃO DE FURO - FORNECIMENTO E INSTALAÇÃO. AF_08/2015</t>
  </si>
  <si>
    <t>52,92</t>
  </si>
  <si>
    <t>FECHADURA DE EMBUTIR PARA PORTAS INTERNAS, COMPLETA, ACABAMENTO PADRÃO MÉDIO, COM EXECUÇÃO DE FURO - FORNECIMENTO E INSTALAÇÃO. AF_08/2015</t>
  </si>
  <si>
    <t>79,43</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</si>
  <si>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</si>
  <si>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</si>
  <si>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547,78</t>
  </si>
  <si>
    <t>KIT DE PORTA DE MADEIRA PARA PINTURA, SEMI-OCA (LEVE OU MÉDIA), PADRÃO POPULAR, 70X210CM, ESPESSURA DE 3,5CM, ITENS INCLUSOS: DOBRADIÇAS, MONTAGEM E INSTALAÇÃO DO BATENTE, FECHADURA COM EXECUÇÃO DO FURO - FORNECIMENTO E INSTALAÇÃO. AF_08/2015</t>
  </si>
  <si>
    <t>591,36</t>
  </si>
  <si>
    <t>KIT DE PORTA DE MADEIRA PARA PINTURA, SEMI-OCA (LEVE OU MÉDIA), PADRÃO POPULAR, 80X210CM, ESPESSURA DE 3,5CM, ITENS INCLUSOS: DOBRADIÇAS, MONTAGEM E INSTALAÇÃO DO BATENTE, FECHADURA COM EXECUÇÃO DO FURO - FORNECIMENTO E INSTALAÇÃO. AF_08/2015</t>
  </si>
  <si>
    <t>614,68</t>
  </si>
  <si>
    <t>KIT DE PORTA DE MADEIRA PARA PINTURA, SEMI-OCA (LEVE OU MÉDIA), PADRÃO POPULAR, 90X210CM, ESPESSURA DE 3,5CM, ITENS INCLUSOS: DOBRADIÇAS, MONTAGEM E INSTALAÇÃO DO BATENTE, FECHADURA COM EXECUÇÃO DO FURO - FORNECIMENTO E INSTALAÇÃO. AF_08/2015</t>
  </si>
  <si>
    <t>645,40</t>
  </si>
  <si>
    <t>KIT DE PORTA DE MADEIRA PARA PINTURA, SEMI-OCA (LEVE OU MÉDIA), PADRÃO POPULAR, 60X210CM, ESPESSURA DE 3,5CM, ITENS INCLUSOS: DOBRADIÇAS, MONTAGEM E INSTALAÇÃO DO BATENTE, SEM FECHADURA - FORNECIMENTO E INSTALAÇÃO. AF_08/2015</t>
  </si>
  <si>
    <t>494,86</t>
  </si>
  <si>
    <t>KIT DE PORTA DE MADEIRA PARA PINTURA, SEMI-OCA (LEVE OU MÉDIA), PADRÃO POPULAR, 70X210CM, ESPESSURA DE 3,5CM, ITENS INCLUSOS: DOBRADIÇAS, MONTAGEM E INSTALAÇÃO DO BATENTE, SEM FECHADURA - FORNECIMENTO E INSTALAÇÃO. AF_08/2015</t>
  </si>
  <si>
    <t>535,75</t>
  </si>
  <si>
    <t>KIT DE PORTA DE MADEIRA PARA PINTURA, SEMI-OCA (LEVE OU MÉDIA), PADRÃO POPULAR, 80X210CM, ESPESSURA DE 3,5CM, ITENS INCLUSOS: DOBRADIÇAS, MONTAGEM E INSTALAÇÃO DO BATENTE, SEM FECHADURA - FORNECIMENTO E INSTALAÇÃO. AF_08/2015</t>
  </si>
  <si>
    <t>544,55</t>
  </si>
  <si>
    <t>KIT DE PORTA DE MADEIRA PARA PINTURA, SEMI-OCA (LEVE OU MÉDIA), PADRÃO POPULAR, 90X210CM, ESPESSURA DE 3,5CM, ITENS INCLUSOS: DOBRADIÇAS, MONTAGEM E INSTALAÇÃO DO BATENTE, SEM FECHADURA - FORNECIMENTO E INSTALAÇÃO. AF_08/2015</t>
  </si>
  <si>
    <t>575,27</t>
  </si>
  <si>
    <t>KIT DE PORTA DE MADEIRA PARA VERNIZ, SEMI-OCA (LEVE OU MÉDIA), PADRÃO POPULAR, 60X210CM, ESPESSURA DE 3,5CM, ITENS INCLUSOS: DOBRADIÇAS, MONTAGEM E INSTALAÇÃO DO BATENTE, SEM FECHADURA - FORNECIMENTO E INSTALAÇÃO. AF_08/2015</t>
  </si>
  <si>
    <t>502,40</t>
  </si>
  <si>
    <t>KIT DE PORTA DE MADEIRA PARA VERNIZ, SEMI-OCA (LEVE OU MÉDIA), PADRÃO POPULAR, 70X210CM, ESPESSURA DE 3,5CM, ITENS INCLUSOS: DOBRADIÇAS, MONTAGEM E INSTALAÇÃO DO BATENTE, SEM FECHADURA - FORNECIMENTO E INSTALAÇÃO. AF_08/2015</t>
  </si>
  <si>
    <t>453,05</t>
  </si>
  <si>
    <t>KIT DE PORTA DE MADEIRA PARA VERNIZ, SEMI-OCA (LEVE OU MÉDIA), PADRÃO POPULAR, 80X210CM, ESPESSURA DE 3,5CM, ITENS INCLUSOS: DOBRADIÇAS, MONTAGEM E INSTALAÇÃO DO BATENTE, SEM FECHADURA - FORNECIMENTO E INSTALAÇÃO. AF_08/2015</t>
  </si>
  <si>
    <t>572,81</t>
  </si>
  <si>
    <t>KIT DE PORTA DE MADEIRA PARA VERNIZ, SEMI-OCA (LEVE OU MÉDIA), PADRÃO POPULAR, 90X210CM, ESPESSURA DE 3,5CM, ITENS INCLUSOS: DOBRADIÇAS, MONTAGEM E INSTALAÇÃO DO BATENTE, SEM FECHADURA - FORNECIMENTO E INSTALAÇÃO. AF_08/2015</t>
  </si>
  <si>
    <t>569,46</t>
  </si>
  <si>
    <t>KIT DE PORTA DE MADEIRA FRISADA, SEMI-OCA (LEVE OU MÉDIA), PADRÃO MÉDIO 60X210CM, ESPESSURA DE 3CM, ITENS INCLUSOS: DOBRADIÇAS, MONTAGEM E INSTALAÇÃO DO BATENTE, SEM FECHADURA - FORNECIMENTO E INSTALAÇÃO. AF_08/2015</t>
  </si>
  <si>
    <t>519,37</t>
  </si>
  <si>
    <t>KIT DE PORTA DE MADEIRA FRISADA, SEMI-OCA (LEVE OU MÉDIA), PADRÃO POPULAR, 60X210CM, ESPESSURA DE 3CM, ITENS INCLUSOS: DOBRADIÇAS, MONTAGEM E INSTALAÇÃO DO BATENTE, SEM FECHADURA - FORNECIMENTO E INSTALAÇÃO. AF_08/2015</t>
  </si>
  <si>
    <t>482,13</t>
  </si>
  <si>
    <t>KIT DE PORTA DE MADEIRA FRISADA, SEMI-OCA (LEVE OU MÉDIA), PADRÃO MÉDIO, 70X210CM, ESPESSURA DE 3CM, ITENS INCLUSOS: DOBRADIÇAS, MONTAGEM E INSTALAÇÃO DO BATENTE, SEM FECHADURA - FORNECIMENTO E INSTALAÇÃO. AF_08/2015</t>
  </si>
  <si>
    <t>551,07</t>
  </si>
  <si>
    <t>KIT DE PORTA DE MADEIRA FRISADA, SEMI-OCA (LEVE OU MÉDIA), PADRÃO POPULAR, 70X210CM, ESPESSURA DE 3CM, ITENS INCLUSOS: DOBRADIÇAS, MONTAGEM E INSTALAÇÃO DO BATENTE, SEM FECHADURA - FORNECIMENTO E INSTALAÇÃO. AF_08/2015</t>
  </si>
  <si>
    <t>513,71</t>
  </si>
  <si>
    <t>KIT DE PORTA DE MADEIRA FRISADA, SEMI-OCA (LEVE OU MÉDIA), PADRÃO MÉDIO, 80X210CM, ESPESSURA DE 3,5CM, ITENS INCLUSOS: DOBRADIÇAS, MONTAGEM E INSTALAÇÃO DO BATENTE, SEM FECHADURA - FORNECIMENTO E INSTALAÇÃO. AF_08/2015</t>
  </si>
  <si>
    <t>612,39</t>
  </si>
  <si>
    <t>KIT DE PORTA DE MADEIRA FRISADA, SEMI-OCA (LEVE OU MÉDIA), PADRÃO POPULAR, 80X210CM, ESPESSURA DE 3,5CM, ITENS INCLUSOS: DOBRADIÇAS, MONTAGEM E INSTALAÇÃO DO BATENTE, SEM FECHADURA - FORNECIMENTO E INSTALAÇÃO. AF_08/2015</t>
  </si>
  <si>
    <t>574,89</t>
  </si>
  <si>
    <t>KIT DE PORTA DE MADEIRA TIPO VENEZIANA, PADRÃO MÉDIO, 80X210CM, ESPESSURA DE 3CM, ITENS INCLUSOS: DOBRADIÇAS, MONTAGEM E INSTALAÇÃO DO BATENTE, SEM FECHADURA - FORNECIMENTO E INSTALAÇÃO. AF_08/2015</t>
  </si>
  <si>
    <t>726,59</t>
  </si>
  <si>
    <t>KIT DE PORTA DE MADEIRA TIPO VENEZIANA, PADRÃO POPULAR, 80X210CM, ESPESSURA DE 3CM, ITENS INCLUSOS: DOBRADIÇAS, MONTAGEM E INSTALAÇÃO DO BATENTE, SEM FECHADURA - FORNECIMENTO E INSTALAÇÃO. AF_08/2015</t>
  </si>
  <si>
    <t>689,09</t>
  </si>
  <si>
    <t>KIT DE PORTA DE MADEIRA TIPO MEXICANA, MACIÇA (PESADA OU SUPERPESADA), PADRÃO MÉDIO, 80X210CM, ESPESSURA DE 3CM, ITENS INCLUSOS: DOBRADIÇAS, MONTAGEM E INSTALAÇÃO DO BATENTE, SEM FECHADURA - FORNECIMENTO E INSTALAÇÃO. AF_08/2015</t>
  </si>
  <si>
    <t>901,69</t>
  </si>
  <si>
    <t>KIT DE PORTA DE MADEIRA TIPO MEXICANA, MACIÇA (PESADA OU SUPERPESADA), PADRÃO POPULAR, 80X210CM, ESPESSURA DE 3CM, ITENS INCLUSOS: DOBRADIÇAS, MONTAGEM E INSTALAÇÃO DO BATENTE, SEM FECHADURA - FORNECIMENTO E INSTALAÇÃO. AF_08/2015</t>
  </si>
  <si>
    <t>864,19</t>
  </si>
  <si>
    <t>73813/1</t>
  </si>
  <si>
    <t>JANELA DE MADEIRA ALMOFADADA 1A, 1,5X1,5M, DE ABRIR, INCLUSO GUARNICOES E DOBRADICAS</t>
  </si>
  <si>
    <t>1.471,89</t>
  </si>
  <si>
    <t>JANELA DE MADEIRA TIPO GUILHOTINA, DE ABRIR , INCLUSAS GUARNICOES SEM FERRAGENS</t>
  </si>
  <si>
    <t>421,85</t>
  </si>
  <si>
    <t>JANELA DE MADEIRA TIPO VENEZIANA. DE ABRIR, INCLUSAS GUARNICOES E FERRAGENS</t>
  </si>
  <si>
    <t>649,65</t>
  </si>
  <si>
    <t>JANELA DE MADEIRA TIPO VENEZIANA/VIDRO, DE ABRIR, INCLUSAS GUARNICOES SEM FERRAGENS</t>
  </si>
  <si>
    <t>658,60</t>
  </si>
  <si>
    <t>JANELA DE MADEIRA ALMOFADADA, DE ABRIR, INCLUSAS GUARNICOES SEM FERRAGENS</t>
  </si>
  <si>
    <t>JANELA DE MADEIRA TIPO VENEZIANA/GUILHOTINA, DE ABRIR, INCLUSAS GUARNICOES SEM FERRAGENS</t>
  </si>
  <si>
    <t>519,93</t>
  </si>
  <si>
    <t>CAIXA MADEIRA 57X43CM COM GUARNICAO 13CM P/ FECHAMENTO DE AR CONDICIONAL</t>
  </si>
  <si>
    <t>77,18</t>
  </si>
  <si>
    <t>73933/1</t>
  </si>
  <si>
    <t>PORTA DE FERRO, DE ABRIR, TIPO GRADE COM CHAPA, 87X210CM, COM GUARNICOES</t>
  </si>
  <si>
    <t>830,84</t>
  </si>
  <si>
    <t>73933/3</t>
  </si>
  <si>
    <t>PORTA DE FERRO TIPO VENEZIANA, DE ABRIR, SEM BANDEIRA SEM FERRAGENS</t>
  </si>
  <si>
    <t>573,55</t>
  </si>
  <si>
    <t>73933/4</t>
  </si>
  <si>
    <t>PORTA DE FERRO DE ABRIR TIPO BARRA CHATA, COM REQUADRO E GUARNICAO COMPLETA</t>
  </si>
  <si>
    <t>802,78</t>
  </si>
  <si>
    <t>74073/1</t>
  </si>
  <si>
    <t>ALCAPAO EM FERRO 60X60CM, INCLUSO FERRAGENS</t>
  </si>
  <si>
    <t>73,81</t>
  </si>
  <si>
    <t>74073/2</t>
  </si>
  <si>
    <t>ALCAPAO EM FERRO 70X70CM, INCLUSO FERRAGENS</t>
  </si>
  <si>
    <t>85,77</t>
  </si>
  <si>
    <t>74136/1</t>
  </si>
  <si>
    <t>PORTA DE ACO DE ENROLAR TIPO GRADE, CHAPA 16</t>
  </si>
  <si>
    <t>318,96</t>
  </si>
  <si>
    <t>74136/2</t>
  </si>
  <si>
    <t>PORTA DE ACO CHAPA 24, DE ENROLAR, VAZADA TIJOLINHO OU EQUIVALENTE COM RETANGULO OU CIRCULO, ACABAMENTO GALVANIZADO NATURAL</t>
  </si>
  <si>
    <t>276,67</t>
  </si>
  <si>
    <t>74136/3</t>
  </si>
  <si>
    <t>PORTA DE ACO CHAPA 24, DE ENROLAR, RAIADA, LARGA COM ACABAMENTO GALVANIZADO NATURAL</t>
  </si>
  <si>
    <t>207,56</t>
  </si>
  <si>
    <t>BATENTE FERRO 1X1/8"</t>
  </si>
  <si>
    <t>29,87</t>
  </si>
  <si>
    <t>JANELA DE AÇO BASCULANTE, FIXAÇÃO COM ARGAMASSA, SEM VIDROS, PADRONIZADA. AF_07/2016</t>
  </si>
  <si>
    <t>451,13</t>
  </si>
  <si>
    <t>JANELA DE AÇO DE CORRER, 2 FOLHAS, FIXAÇÃO COM ARGAMASSA, COM VIDROS, PADRONIZADA. AF_07/2016</t>
  </si>
  <si>
    <t>398,51</t>
  </si>
  <si>
    <t>JANELA DE AÇO DE CORRER, 4 FOLHAS, FIXAÇÃO COM ARGAMASSA, SEM VIDROS, PADRONIZADA. AF_07/2016</t>
  </si>
  <si>
    <t>419,65</t>
  </si>
  <si>
    <t>JANELA DE AÇO DE CORRER, 6 FOLHAS, FIXAÇÃO COM ARGAMASSA, COM VIDROS, PADRONIZADA. AF_07/2016</t>
  </si>
  <si>
    <t>526,25</t>
  </si>
  <si>
    <t>JANELA DE AÇO BASCULANTE, FIXAÇÃO COM PARAFUSO SOBRE CONTRAMARCO (EXCLUSIVE CONTRAMARCO), SEM VIDROS, PADRONIZADA. AF_07/2016</t>
  </si>
  <si>
    <t>403,68</t>
  </si>
  <si>
    <t>JANELA DE AÇO DE CORRER, 2 FOLHAS, FIXAÇÃO COM PARAFUSO SOBRE CONTRAMARCO (EXCLUSIVE CONTRAMARCO), COM VIDROS, PADRONIZADA. AF_07/2016</t>
  </si>
  <si>
    <t>382,40</t>
  </si>
  <si>
    <t>JANELA DE AÇO DE CORRER, 4 FOLHAS, FIXAÇÃO COM PARAFUSO SOBRE CONTRAMARCO (EXCLUSIVE CONTRAMARCO), SEM VIDROS, PADRONIZADA. AF_07/2016</t>
  </si>
  <si>
    <t>398,90</t>
  </si>
  <si>
    <t>JANELA DE AÇO DE CORRER, 6 FOLHAS, FIXAÇÃO COM PARAFUSO SOBRE CONTRAMARCO (EXCLUSIVE CONTRAMARCO), COM VIDROS, PADRONIZADA. AF_07/2016</t>
  </si>
  <si>
    <t>502,02</t>
  </si>
  <si>
    <t>73932/1</t>
  </si>
  <si>
    <t>GRADE DE FERRO EM BARRA CHATA 3/16"</t>
  </si>
  <si>
    <t>334,40</t>
  </si>
  <si>
    <t>GUARDA-CORPO EM TUBO DE ACO GALVANIZADO 1 1/2"</t>
  </si>
  <si>
    <t>289,38</t>
  </si>
  <si>
    <t>74195/1</t>
  </si>
  <si>
    <t>GUARDA-CORPO  COM CORRIMAO EM FERRO BARRA CHATA 3/16"</t>
  </si>
  <si>
    <t>401,78</t>
  </si>
  <si>
    <t>ESCADA TIPO MARINHEIRO EM ACO CA-50 9,52MM INCLUSO PINTURA COM FUNDO ANTICORROSIVO TIPO ZARCAO</t>
  </si>
  <si>
    <t>55,06</t>
  </si>
  <si>
    <t>CORRIMAO EM MADEIRA 1A 2,5X30CM</t>
  </si>
  <si>
    <t>60,40</t>
  </si>
  <si>
    <t>74072/1</t>
  </si>
  <si>
    <t>CORRIMAO EM TUBO ACO GALVANIZADO 3/4" COM BRACADEIRA</t>
  </si>
  <si>
    <t>63,62</t>
  </si>
  <si>
    <t>74072/2</t>
  </si>
  <si>
    <t>CORRIMAO EM TUBO ACO GALVANIZADO 2 1/2" COM BRACADEIRA</t>
  </si>
  <si>
    <t>102,37</t>
  </si>
  <si>
    <t>74072/3</t>
  </si>
  <si>
    <t>CORRIMAO EM TUBO ACO GALVANIZADO 1 1/4" COM BRACADEIRA</t>
  </si>
  <si>
    <t>75,19</t>
  </si>
  <si>
    <t>74194/1</t>
  </si>
  <si>
    <t>ESCADA TIPO MARINHEIRO EM TUBO ACO GALVANIZADO 1 1/2" 5 DEGRAUS</t>
  </si>
  <si>
    <t>218,52</t>
  </si>
  <si>
    <t>GUARDA-CORPO COM CORRIMAO EM TUBO DE ACO GALVANIZADO 1 1/2"</t>
  </si>
  <si>
    <t>192,68</t>
  </si>
  <si>
    <t>GUARDA-CORPO COM CORRIMAO EM TUBO DE ACO GALVANIZADO 3/4"</t>
  </si>
  <si>
    <t>96,99</t>
  </si>
  <si>
    <t>PORTA DE CORRER EM ALUMINIO, COM DUAS FOLHAS PARA VIDRO, INCLUSO VIDRO LISO INCOLOR, FECHADURA E PUXADOR, SEM GUARNICAO/ALIZAR/VISTA</t>
  </si>
  <si>
    <t>494,61</t>
  </si>
  <si>
    <t>PORTA CORTA-FOGO 90X210X4CM - FORNECIMENTO E INSTALAÇÃO. AF_08/2015</t>
  </si>
  <si>
    <t>1.648,07</t>
  </si>
  <si>
    <t>PORTA DE ALUMÍNIO DE ABRIR COM LAMBRI, COM GUARNIÇÃO, FIXAÇÃO COM PARAFUSOS - FORNECIMENTO E INSTALAÇÃO. AF_08/2015</t>
  </si>
  <si>
    <t>830,03</t>
  </si>
  <si>
    <t>PORTA EM ALUMÍNIO DE ABRIR TIPO VENEZIANA COM GUARNIÇÃO, FIXAÇÃO COM PARAFUSOS - FORNECIMENTO E INSTALAÇÃO. AF_08/2015</t>
  </si>
  <si>
    <t>612,93</t>
  </si>
  <si>
    <t>PORTA DE ALUMÍNIO DE ABRIR PARA VIDRO SEM GUARNIÇÃO, 87X210CM, FIXAÇÃO COM PARAFUSOS, INCLUSIVE VIDROS - FORNECIMENTO E INSTALAÇÃO. AF_08/2015</t>
  </si>
  <si>
    <t>938,06</t>
  </si>
  <si>
    <t>PORTA EM AÇO DE ABRIR PARA VIDRO SEM GUARNIÇÃO, 87X210CM, FIXAÇÃO COM PARAFUSOS, EXCLUSIVE VIDROS - FORNECIMENTO E INSTALAÇÃO. AF_08/2015</t>
  </si>
  <si>
    <t>767,70</t>
  </si>
  <si>
    <t>PORTA EM AÇO DE ABRIR TIPO VENEZIANA SEM GUARNIÇÃO, 87X210CM, FIXAÇÃO COM PARAFUSOS - FORNECIMENTO E INSTALAÇÃO. AF_08/2015</t>
  </si>
  <si>
    <t>933,48</t>
  </si>
  <si>
    <t>73737/1</t>
  </si>
  <si>
    <t>GRADIL DE ALUMINIO ANODIZADO TIPO BARRA CHATA PARA VARANDAS, ALTURA 0,4M</t>
  </si>
  <si>
    <t>128,50</t>
  </si>
  <si>
    <t>73737/2</t>
  </si>
  <si>
    <t>GRADIL DE ALUMINIO ANODIZADO TIPO BARRA CHATA PARA VARANDAS, ALTURA 1,0M</t>
  </si>
  <si>
    <t>263,89</t>
  </si>
  <si>
    <t>73737/3</t>
  </si>
  <si>
    <t>GRADIL DE ALUMINIO ANODIZADO TIPO BARRA CHATA PARA VARANDAS, ALTURA 1,2M</t>
  </si>
  <si>
    <t>307,59</t>
  </si>
  <si>
    <t>GRADIL DE ALUMINIO ANODIZADO TIPO BARRA CHATA</t>
  </si>
  <si>
    <t>266,68</t>
  </si>
  <si>
    <t>73736/1</t>
  </si>
  <si>
    <t>DOBRADICA TIPO VAI E VEM EM LATAO POLIDO 3"</t>
  </si>
  <si>
    <t>51,51</t>
  </si>
  <si>
    <t>JOGO DE FERRAGENS CROMADAS PARA PORTA DE VIDRO TEMPERADO, UMA FOLHA COMPOSTO DE DOBRADICAS SUPERIOR E INFERIOR, TRINCO, FECHADURA, CONTRA FECHADURA COM CAPUCHINHO SEM MOLA E PUXADOR</t>
  </si>
  <si>
    <t>616,76</t>
  </si>
  <si>
    <t>MOLA HIDRAULICA DE PISO PARA PORTA DE VIDRO TEMPERADO</t>
  </si>
  <si>
    <t>1.139,55</t>
  </si>
  <si>
    <t>PUXADOR CENTRAL PARA ESQUADRIA DE ALUMINIO</t>
  </si>
  <si>
    <t>17,41</t>
  </si>
  <si>
    <t>CREMONA EM LATAO CROMADO OU POLIDO, COMPLETA, COM VARA H=1,50M</t>
  </si>
  <si>
    <t>181,66</t>
  </si>
  <si>
    <t>74046/2</t>
  </si>
  <si>
    <t>TARJETA TIPO LIVRE/OCUPADO PARA PORTA DE BANHEIRO</t>
  </si>
  <si>
    <t>33,66</t>
  </si>
  <si>
    <t>74047/2</t>
  </si>
  <si>
    <t>DOBRADICA EM ACO/FERRO, 3" X 21/2", E=1,9 A 2 MM, SEM ANEL, CROMADO OU ZINCADO, TAMPA BOLA, COM PARAFUSOS</t>
  </si>
  <si>
    <t>74084/1</t>
  </si>
  <si>
    <t>PORTA CADEADO ZINCADO OXIDADO PRETO COM CADEADO DE ACO INOX, LARGURA DE *50* MM</t>
  </si>
  <si>
    <t>146,34</t>
  </si>
  <si>
    <t>FECHO EMBUTIR TIPO UNHA 40CM C/COLOCACAO</t>
  </si>
  <si>
    <t>47,29</t>
  </si>
  <si>
    <t>FECHO EMBUTIR TIPO UNHA 22CM C/COLOCACAO</t>
  </si>
  <si>
    <t>35,51</t>
  </si>
  <si>
    <t>91,26</t>
  </si>
  <si>
    <t>VIDRO LISO COMUM TRANSPARENTE, ESPESSURA 4MM</t>
  </si>
  <si>
    <t>116,72</t>
  </si>
  <si>
    <t>VIDRO TEMPERADO INCOLOR, ESPESSURA 6MM, FORNECIMENTO E INSTALACAO, INCLUSIVE MASSA PARA VEDACAO</t>
  </si>
  <si>
    <t>144,37</t>
  </si>
  <si>
    <t>VIDRO TEMPERADO INCOLOR, ESPESSURA 8MM, FORNECIMENTO E INSTALACAO, INCLUSIVE MASSA PARA VEDACAO</t>
  </si>
  <si>
    <t>181,02</t>
  </si>
  <si>
    <t>VIDRO TEMPERADO INCOLOR, ESPESSURA 10MM, FORNECIMENTO E INSTALACAO, INCLUSIVE MASSA PARA VEDACAO</t>
  </si>
  <si>
    <t>227,75</t>
  </si>
  <si>
    <t>VIDRO FANTASIA TIPO CANELADO, ESPESSURA 4MM</t>
  </si>
  <si>
    <t>100,57</t>
  </si>
  <si>
    <t>VIDRO ARAMADO, ESPESSURA 7MM</t>
  </si>
  <si>
    <t>263,91</t>
  </si>
  <si>
    <t>73838/1</t>
  </si>
  <si>
    <t>PORTA DE VIDRO TEMPERADO, 0,9X2,10M, ESPESSURA 10MM, INCLUSIVE ACESSORIOS</t>
  </si>
  <si>
    <t>1.901,15</t>
  </si>
  <si>
    <t>74125/1</t>
  </si>
  <si>
    <t>ESPELHO CRISTAL ESPESSURA 4MM, COM MOLDURA DE MADEIRA</t>
  </si>
  <si>
    <t>351,28</t>
  </si>
  <si>
    <t>74125/2</t>
  </si>
  <si>
    <t>ESPELHO CRISTAL ESPESSURA 4MM, COM MOLDURA EM ALUMINIO E COMPENSADO 6MM PLASTIFICADO COLADO</t>
  </si>
  <si>
    <t>380,40</t>
  </si>
  <si>
    <t>VIDRO LISO COMUM TRANSPARENTE, ESPESSURA 5MM</t>
  </si>
  <si>
    <t>140,36</t>
  </si>
  <si>
    <t>VIDRO LISO COMUM TRANSPARENTE, ESPESSURA 6MM</t>
  </si>
  <si>
    <t>163,70</t>
  </si>
  <si>
    <t>VIDRO LISO FUME, ESPESSURA 4MM</t>
  </si>
  <si>
    <t>155,92</t>
  </si>
  <si>
    <t>VIDRO LISO FUME, ESPESSURA 6MM</t>
  </si>
  <si>
    <t>218,14</t>
  </si>
  <si>
    <t>VIDRO FANTASIA MARTELADO 4MM</t>
  </si>
  <si>
    <t>109,25</t>
  </si>
  <si>
    <t>ESPELHO CRISTAL, ESPESSURA 4MM, COM PARAFUSOS DE FIXACAO, SEM MOLDURA</t>
  </si>
  <si>
    <t>317,36</t>
  </si>
  <si>
    <t>PORTAO DE FERRO EM CHAPA GALVANIZADA PLANA 14 GSG</t>
  </si>
  <si>
    <t>211,55</t>
  </si>
  <si>
    <t>74100/1</t>
  </si>
  <si>
    <t>722,20</t>
  </si>
  <si>
    <t>74238/2</t>
  </si>
  <si>
    <t>PORTAO EM TELA ARAME GALVANIZADO N.12 MALHA 2" E MOLDURA EM TUBOS DE ACO COM DUAS FOLHAS DE ABRIR, INCLUSO FERRAGENS</t>
  </si>
  <si>
    <t>832,22</t>
  </si>
  <si>
    <t>PORTAO EM TUBO DE ACO GALVANIZADO DIN 2440/NBR 5580, PAINEL UNICO, DIMENSOES 1,0X1,6M, INCLUSIVE CADEADO</t>
  </si>
  <si>
    <t>570,85</t>
  </si>
  <si>
    <t>PORTAO EM TUBO DE ACO GALVANIZADO DIN 2440/NBR 5580, PAINEL UNICO, DIMENSOES 4,0X1,2M, INCLUSIVE CADEADO</t>
  </si>
  <si>
    <t>1.133,48</t>
  </si>
  <si>
    <t>472,00</t>
  </si>
  <si>
    <t>CAIXILHO FIXO, DE ALUMINIO, COM TELA DE METAL FIO 12 MALHA 3X3CM</t>
  </si>
  <si>
    <t>580,65</t>
  </si>
  <si>
    <t>JANELA DE ALUMÍNIO MAXIM-AR, FIXAÇÃO COM PARAFUSO SOBRE CONTRAMARCO (EXCLUSIVE CONTRAMARCO), COM VIDROS, PADRONIZADA. AF_07/2016</t>
  </si>
  <si>
    <t>641,04</t>
  </si>
  <si>
    <t>JANELA DE ALUMÍNIO DE CORRER, 2 FOLHAS, FIXAÇÃO COM PARAFUSO SOBRE CONTRAMARCO (EXCLUSIVE CONTRAMARCO), COM VIDROS PADRONIZADA. AF_07/2016</t>
  </si>
  <si>
    <t>414,72</t>
  </si>
  <si>
    <t>JANELA DE ALUMÍNIO DE CORRER, 3 FOLHAS, FIXAÇÃO COM PARAFUSO SOBRE CONTRAMARCO (EXCLUSIVE CONTRAMARCO), COM VIDROS, PADRONIZADA. AF_07/2016</t>
  </si>
  <si>
    <t>628,69</t>
  </si>
  <si>
    <t>JANELA DE ALUMÍNIO DE CORRER, 4 FOLHAS, FIXAÇÃO COM PARAFUSO SOBRE CONTRAMARCO (EXCLUSIVE CONTRAMARCO), COM VIDROS, PADRONIZADA. AF_07/2016</t>
  </si>
  <si>
    <t>475,87</t>
  </si>
  <si>
    <t>JANELA DE ALUMÍNIO DE CORRER, 6 FOLHAS, FIXAÇÃO COM PARAFUSO SOBRE CONTRAMARCO (EXCLUSIVE CONTRAMARCO), COM VIDROS, PADRONIZADA. AF_07/2016</t>
  </si>
  <si>
    <t>707,54</t>
  </si>
  <si>
    <t>JANELA DE ALUMÍNIO MAXIM-AR, FIXAÇÃO COM PARAFUSO, VEDAÇÃO COM ESPUMA EXPANSIVA PU, COM VIDROS, PADRONIZADA. AF_07/2016</t>
  </si>
  <si>
    <t>678,35</t>
  </si>
  <si>
    <t>JANELA DE ALUMÍNIO DE CORRER, 2 FOLHAS, FIXAÇÃO COM PARAFUSO, VEDAÇÃO COM ESPUMA EXPANSIVA PU, COM VIDROS, PADRONIZADA. AF_07/2016</t>
  </si>
  <si>
    <t>425,32</t>
  </si>
  <si>
    <t>JANELA DE ALUMÍNIO DE CORRER, 3 FOLHAS, FIXAÇÃO COM PARAFUSO, VEDAÇÃO COM ESPUMA EXPANSIVA PU, COM VIDROS, PADRONIZADA. AF_07/2016</t>
  </si>
  <si>
    <t>639,45</t>
  </si>
  <si>
    <t>JANELA DE ALUMÍNIO DE CORRER, 4 FOLHAS, FIXAÇÃO COM PARAFUSO, VEDAÇÃO COM ESPUMA EXPANSIVA PU, COM VIDROS, PADRONIZADA. AF_07/2016</t>
  </si>
  <si>
    <t>487,20</t>
  </si>
  <si>
    <t>JANELA DE ALUMÍNIO DE CORRER, 6 FOLHAS, FIXAÇÃO COM PARAFUSO, VEDAÇÃO COM ESPUMA EXPANSIVA PU, COM VIDROS, PADRONIZADA. AF_07/2016</t>
  </si>
  <si>
    <t>718,52</t>
  </si>
  <si>
    <t>JANELA DE ALUMÍNIO MAXIM-AR, FIXAÇÃO COM ARGAMASSA, COM VIDROS, PADRONIZADA. AF_07/2016</t>
  </si>
  <si>
    <t>676,82</t>
  </si>
  <si>
    <t>JANELA DE ALUMÍNIO DE CORRER, 2 FOLHAS, FIXAÇÃO COM ARGAMASSA, COM VIDROS, PADRONIZADA. AF_07/2016</t>
  </si>
  <si>
    <t>425,38</t>
  </si>
  <si>
    <t>JANELA DE ALUMÍNIO DE CORRER, 3 FOLHAS, FIXAÇÃO COM ARGAMASSA, COM VIDROS, PADRONIZADA. AF_07/2016</t>
  </si>
  <si>
    <t>644,97</t>
  </si>
  <si>
    <t>JANELA DE ALUMÍNIO DE CORRER, 4 FOLHAS, FIXAÇÃO COM ARGAMASSA, COM VIDROS, PADRONIZADA. AF_07/2016</t>
  </si>
  <si>
    <t>486,59</t>
  </si>
  <si>
    <t>JANELA DE ALUMÍNIO 6 FOLHAS, FIXAÇÃO COM ARGAMASSA, COM VIDROS, PADRONIZADA. AF_07/2016</t>
  </si>
  <si>
    <t>724,91</t>
  </si>
  <si>
    <t>73908/1</t>
  </si>
  <si>
    <t>CANTONEIRA DE ALUMINIO 2"X2", PARA PROTECAO DE QUINA DE PAREDE</t>
  </si>
  <si>
    <t>35,92</t>
  </si>
  <si>
    <t>73908/2</t>
  </si>
  <si>
    <t>CANTONEIRA DE ALUMINIO 1"X1, PARA PROTECAO DE QUINA DE PAREDE</t>
  </si>
  <si>
    <t>CANTONEIRA DE MADEIRA 3,0X3,0X1,0CM</t>
  </si>
  <si>
    <t>19,93</t>
  </si>
  <si>
    <t>CANTONEIRA DE MADEIRA COM LAMINADO MELAMINICO FOSCO 3,0X3,0X1,0CM</t>
  </si>
  <si>
    <t>24,77</t>
  </si>
  <si>
    <t>ESCAVACAO MANUAL CAMPO ABERTO P/TUBULAO - FUSTE E/OU BASE (PARA TODAS AS PROFUNDIDADES)</t>
  </si>
  <si>
    <t>279,20</t>
  </si>
  <si>
    <t>TUBULÃO A CÉU ABERTO, DIÂMETRO DO FUSTE DE 70 CM, PROFUNDIDADE MENOR OU IGUAL A 5 M, ESCAVAÇÃO MANUAL, SEM ALARGAMENTO DE BASE, CONCRETO FEITO EM OBRA E LANÇADO COM JERICA. AF_01/2018</t>
  </si>
  <si>
    <t>584,68</t>
  </si>
  <si>
    <t>TUBULÃO A CÉU ABERTO, DIÂMETRO DO FUSTE DE 80 CM, PROFUNDIDADE MENOR OU IGUAL A 5 M, ESCAVAÇÃO MANUAL, SEM ALARGAMENTO DE BASE, CONCRETO FEITO EM OBRA E LANÇADO COM JERICA. AF_01/2018</t>
  </si>
  <si>
    <t>557,26</t>
  </si>
  <si>
    <t>TUBULÃO A CÉU ABERTO, DIÂMETRO DO FUSTE DE 100 CM, PROFUNDIDADE MENOR OU IGUAL A 5 M, ESCAVAÇÃO MANUAL, SEM ALARGAMENTO DE BASE, CONCRETO FEITO EM OBRA E LANÇADO COM JERICA. AF_01/2018</t>
  </si>
  <si>
    <t>518,93</t>
  </si>
  <si>
    <t>TUBULÃO A CÉU ABERTO, DIÂMETRO DO FUSTE DE 120 CM, PROFUNDIDADE MENOR OU IGUAL A 5 M, ESCAVAÇÃO MANUAL, SEM ALARGAMENTO DE BASE, CONCRETO FEITO EM OBRA E LANÇADO COM JERICA. AF_01/2018</t>
  </si>
  <si>
    <t>493,78</t>
  </si>
  <si>
    <t>TUBULÃO A CÉU ABERTO, DIÂMETRO DO FUSTE DE 70 CM, PROFUNDIDADE MAIOR QUE 5 M E MENOR OU IGUAL A 10 M, ESCAVAÇÃO MANUAL, SEM ALARGAMENTO DE BASE, CONCRETO FEITO EM OBRA E LANÇADO COM JERICA. AF_01/2018</t>
  </si>
  <si>
    <t>566,68</t>
  </si>
  <si>
    <t>TUBULÃO A CÉU ABERTO, DIÂMETRO DO FUSTE DE 80 CM, PROFUNDIDADE MAIOR QUE 5 M E MENOR OU IGUAL A 10 M, ESCAVAÇÃO MANUAL, SEM ALARGAMENTO DE BASE, CONCRETO FEITO EM OBRA E LANÇADO COM JERICA. AF_01/2018</t>
  </si>
  <si>
    <t>542,21</t>
  </si>
  <si>
    <t>TUBULÃO A CÉU ABERTO, DIÂMETRO DO FUSTE DE 100 CM, PROFUNDIDADE MAIOR QUE 5 M E MENOR OU IGUAL A 10 M, ESCAVAÇÃO MANUAL, SEM ALARGAMENTO DE BASE, CONCRETO FEITO EM OBRA E LANÇADO COM JERICA. AF_01/2018</t>
  </si>
  <si>
    <t>501,01</t>
  </si>
  <si>
    <t>TUBULÃO A CÉU ABERTO, DIÂMETRO DO FUSTE DE 120 CM, PROFUNDIDADE MAIOR QUE 5 M E MENOR OU IGUAL A 10 M, ESCAVAÇÃO MANUAL, SEM ALARGAMENTO DE BASE, CONCRETO FEITO EM OBRA E LANÇADO COM JERICA. AF_01/2018</t>
  </si>
  <si>
    <t>470,04</t>
  </si>
  <si>
    <t>TUBULÃO A CÉU ABERTO, DIÂMETRO DO FUSTE DE 70 CM, PROFUNDIDADE MAIOR QUE 10 M, ESCAVAÇÃO MANUAL, SEM ALARGAMENTO DE BASE, CONCRETO FEITO EM OBRA E LANÇADO COM JERICA. AF_01/2018</t>
  </si>
  <si>
    <t>564,55</t>
  </si>
  <si>
    <t>TUBULÃO A CÉU ABERTO, DIÂMETRO DO FUSTE DE 80 CM, PROFUNDIDADE MAIOR QUE 10 M, ESCAVAÇÃO MANUAL, SEM ALARGAMENTO DE BASE, CONCRETO FEITO EM OBRA E LANÇADO COM JERICA. AF_01/2018</t>
  </si>
  <si>
    <t>532,70</t>
  </si>
  <si>
    <t>TUBULÃO A CÉU ABERTO, DIÂMETRO DO FUSTE DE 100 CM, PROFUNDIDADE MAIOR QUE 10 M, ESCAVAÇÃO MANUAL, SEM ALARGAMENTO DE BASE, CONCRETO FEITO EM OBRA E LANÇADO COM JERICA. AF_01/2018</t>
  </si>
  <si>
    <t>487,02</t>
  </si>
  <si>
    <t>TUBULÃO A CÉU ABERTO, DIÂMETRO DO FUSTE DE 120 CM, PROFUNDIDADE MAIOR QUE 10 M, ESCAVAÇÃO MANUAL, SEM ALARGAMENTO DE BASE, CONCRETO FEITO EM OBRA E LANÇADO COM JERICA. AF_01/2018</t>
  </si>
  <si>
    <t>452,36</t>
  </si>
  <si>
    <t>TUBULÃO A CÉU ABERTO, DIÂMETRO DO FUSTE DE 70 CM, PROFUNDIDADE MENOR OU IGUAL A 5 M, ESCAVAÇÃO MECÂNICA, SEM ALARGAMENTO DE BASE, CONCRETO FEITO EM OBRA E LANÇADO COM JERICA. AF_01/2018</t>
  </si>
  <si>
    <t>554,05</t>
  </si>
  <si>
    <t>TUBULÃO A CÉU ABERTO, DIÂMETRO DO FUSTE DE 80 CM, PROFUNDIDADE MENOR OU IGUAL A 5 M, ESCAVAÇÃO MECÂNICA, SEM ALARGAMENTO DE BASE, CONCRETO FEITO EM OBRA E LANÇADO COM JERICA. AF_01/2018</t>
  </si>
  <si>
    <t>497,15</t>
  </si>
  <si>
    <t>TUBULÃO A CÉU ABERTO, DIÂMETRO DO FUSTE DE 100 CM, PROFUNDIDADE MENOR OU IGUAL A 5 M, ESCAVAÇÃO MECÂNICA, SEM ALARGAMENTO DE BASE, CONCRETO FEITO EM OBRA E LANÇADO COM JERICA. AF_01/2018</t>
  </si>
  <si>
    <t>470,59</t>
  </si>
  <si>
    <t>TUBULÃO A CÉU ABERTO, DIÂMETRO DO FUSTE DE 120 CM, PROFUNDIDADE MENOR OU IGUAL A 5 M, ESCAVAÇÃO MECÂNICA, SEM ALARGAMENTO DE BASE, CONCRETO FEITO EM OBRA E LANÇADO COM JERICA. AF_01/2018</t>
  </si>
  <si>
    <t>453,89</t>
  </si>
  <si>
    <t>TUBULÃO A CÉU ABERTO, DIÂMETRO DO FUSTE DE 70 CM, PROFUNDIDADE MAIOR QUE 5 M E MENOR OU IGUAL A 10 M, ESCAVAÇÃO MECÂNICA, SEM ALARGAMENTO DE BASE, CONCRETO FEITO EM OBRA E LANÇADO COM JERICA. AF_01/2018</t>
  </si>
  <si>
    <t>471,26</t>
  </si>
  <si>
    <t>TUBULÃO A CÉU ABERTO, DIÂMETRO DO FUSTE DE 80 CM, PROFUNDIDADE MAIOR QUE 5 M E MENOR OU IGUAL A 10 M, ESCAVAÇÃO MECÂNICA, SEM ALARGAMENTO DE BASE, CONCRETO FEITO EM OBRA E LANÇADO COM JERICA. AF_01/2018</t>
  </si>
  <si>
    <t>460,09</t>
  </si>
  <si>
    <t>TUBULÃO A CÉU ABERTO, DIÂMETRO DO FUSTE DE 100 CM, PROFUNDIDADE MAIOR QUE 5 M E MENOR OU IGUAL A 10 M, ESCAVAÇÃO MECÂNICA, SEM ALARGAMENTO DE BASE, CONCRETO FEITO EM OBRA E LANÇADO COM JERICA. AF_01/2018</t>
  </si>
  <si>
    <t>437,01</t>
  </si>
  <si>
    <t>TUBULÃO A CÉU ABERTO, DIÂMETRO DO FUSTE DE 120 CM, PROFUNDIDADE MAIOR QUE 5 M E MENOR OU IGUAL A 10 M, ESCAVAÇÃO MECÂNICA, SEM ALARGAMENTO DE BASE, CONCRETO FEITO EM OBRA E LANÇADO COM JERICA. AF_01/2018</t>
  </si>
  <si>
    <t>417,73</t>
  </si>
  <si>
    <t>TUBULÃO A CÉU ABERTO, DIÂMETRO DO FUSTE DE 70 CM, PROFUNDIDADE MAIOR QUE 10 M, ESCAVAÇÃO MECÂNICA, SEM ALARGAMENTO DE BASE, CONCRETO FEITO EM OBRA E LANÇADO COM JERICA. AF_01/2018</t>
  </si>
  <si>
    <t>453,07</t>
  </si>
  <si>
    <t>TUBULÃO A CÉU ABERTO, DIÂMETRO DO FUSTE DE 80 CM, PROFUNDIDADE MAIOR QUE 10 M, ESCAVAÇÃO MECÂNICA, SEM ALARGAMENTO DE BASE, CONCRETO FEITO EM OBRA E LANÇADO COM JERICA. AF_01/2018</t>
  </si>
  <si>
    <t>437,82</t>
  </si>
  <si>
    <t>TUBULÃO A CÉU ABERTO, DIÂMETRO DO FUSTE DE 100 CM, PROFUNDIDADE MAIOR QUE 10 M, ESCAVAÇÃO MECÂNICA, SEM ALARGAMENTO DE BASE, CONCRETO FEITO EM OBRA E LANÇADO COM JERICA. AF_01/2018</t>
  </si>
  <si>
    <t>413,96</t>
  </si>
  <si>
    <t>TUBULÃO A CÉU ABERTO, DIÂMETRO DO FUSTE DE 120 CM, PROFUNDIDADE MAIOR QUE 10 M, ESCAVAÇÃO MECÂNICA, SEM ALARGAMENTO DE BASE, CONCRETO FEITO EM OBRA E LANÇADO COM JERICA. AF_01/2018</t>
  </si>
  <si>
    <t>393,25</t>
  </si>
  <si>
    <t>TUBULÃO A CÉU ABERTO, DIÂMETRO DO FUSTE DE 70 CM, PROFUNDIDADE MENOR OU IGUAL A 5 M, ESCAVAÇÃO MANUAL, SEM ALARGAMENTO DE BASE, CONCRETO USINADO E LANÇADO COM BOMBA OU DIRETAMENTE DO CAMINHÃO. AF_01/2018</t>
  </si>
  <si>
    <t>616,45</t>
  </si>
  <si>
    <t>TUBULÃO A CÉU ABERTO, DIÂMETRO DO FUSTE DE 80 CM, PROFUNDIDADE MENOR OU IGUAL A 5 M, ESCAVAÇÃO MANUAL, SEM ALARGAMENTO DE BASE, CONCRETO USINADO E LANÇADO COM BOMBA OU DIRETAMENTE DO CAMINHÃO. AF_01/2018</t>
  </si>
  <si>
    <t>588,09</t>
  </si>
  <si>
    <t>TUBULÃO A CÉU ABERTO, DIÂMETRO DO FUSTE DE 100 CM, PROFUNDIDADE MENOR OU IGUAL A 5 M, ESCAVAÇÃO MANUAL, SEM ALARGAMENTO DE BASE, CONCRETO USINADO E LANÇADO COM BOMBA OU DIRETAMENTE DO CAMINHÃO. AF_01/2018</t>
  </si>
  <si>
    <t>548,90</t>
  </si>
  <si>
    <t>TUBULÃO A CÉU ABERTO, DIÂMETRO DO FUSTE DE 120 CM, PROFUNDIDADE MENOR OU IGUAL A 5 M, ESCAVAÇÃO MANUAL, SEM ALARGAMENTO DE BASE, CONCRETO USINADO E LANÇADO COM BOMBA OU DIRETAMENTE DO CAMINHÃO. AF_01/2018</t>
  </si>
  <si>
    <t>523,58</t>
  </si>
  <si>
    <t>TUBULÃO A CÉU ABERTO, DIÂMETRO DO FUSTE DE 70 CM, PROFUNDIDADE MAIOR QUE 5 M E MENOR OU IGUAL A 10 M, ESCAVAÇÃO MANUAL, SEM ALARGAMENTO DE BASE, CONCRETO USINADO E LANÇADO COM BOMBA OU DIRETAMENTE DO CAMINHÃO. AF_01/2018</t>
  </si>
  <si>
    <t>589,34</t>
  </si>
  <si>
    <t>TUBULÃO A CÉU ABERTO, DIÂMETRO DO FUSTE DE 80 CM, PROFUNDIDADE MAIOR QUE 5 M E MENOR OU IGUAL A 10 M, ESCAVAÇÃO MANUAL, SEM ALARGAMENTO DE BASE, CONCRETO USINADO E LANÇADO COM BOMBA OU DIRETAMENTE DO CAMINHÃO. AF_01/2018</t>
  </si>
  <si>
    <t>564,96</t>
  </si>
  <si>
    <t>TUBULÃO A CÉU ABERTO, DIÂMETRO DO FUSTE DE 100 CM, PROFUNDIDADE MAIOR QUE 5 M E MENOR OU IGUAL A 10 M, ESCAVAÇÃO MANUAL, SEM ALARGAMENTO DE BASE, CONCRETO USINADO E LANÇADO COM BOMBA OU DIRETAMENTE DO CAMINHÃO. AF_01/2018</t>
  </si>
  <si>
    <t>523,35</t>
  </si>
  <si>
    <t>TUBULÃO A CÉU ABERTO, DIÂMETRO DO FUSTE DE 120 CM, PROFUNDIDADE MAIOR QUE 5 M E MENOR OU IGUAL A 10 M, ESCAVAÇÃO MANUAL, SEM ALARGAMENTO DE BASE, CONCRETO USINADO E LANÇADO COM BOMBA OU DIRETAMENTE DO CAMINHÃO. AF_01/2018</t>
  </si>
  <si>
    <t>491,90</t>
  </si>
  <si>
    <t>TUBULÃO A CÉU ABERTO, DIÂMETRO DO FUSTE DE 70 CM, PROFUNDIDADE MAIOR QUE 10 M, ESCAVAÇÃO MANUAL, SEM ALARGAMENTO DE BASE, CONCRETO USINADO E LANÇADO COM BOMBA OU DIRETAMENTE DO CAMINHÃO. AF_01/2018</t>
  </si>
  <si>
    <t>587,20</t>
  </si>
  <si>
    <t>TUBULÃO A CÉU ABERTO, DIÂMETRO DO FUSTE DE 80 CM, PROFUNDIDADE MAIOR QUE 10 M, ESCAVAÇÃO MANUAL, SEM ALARGAMENTO DE BASE, CONCRETO USINADO E LANÇADO COM BOMBA OU DIRETAMENTE DO CAMINHÃO. AF_01/2018</t>
  </si>
  <si>
    <t>554,92</t>
  </si>
  <si>
    <t>TUBULÃO A CÉU ABERTO, DIÂMETRO DO FUSTE DE 100 CM, PROFUNDIDADE MAIOR QUE 10 M, ESCAVAÇÃO MANUAL, SEM ALARGAMENTO DE BASE, CONCRETO USINADO E LANÇADO COM BOMBA OU DIRETAMENTE DO CAMINHÃO. AF_01/2018</t>
  </si>
  <si>
    <t>508,61</t>
  </si>
  <si>
    <t>TUBULÃO A CÉU ABERTO, DIÂMETRO DO FUSTE DE 120 CM, PROFUNDIDADE MAIOR QUE 10 M, ESCAVAÇÃO MANUAL, SEM ALARGAMENTO DE BASE, CONCRETO USINADO E LANÇADO COM BOMBA OU DIRETAMENTE DO CAMINHÃO. AF_01/2018</t>
  </si>
  <si>
    <t>473,15</t>
  </si>
  <si>
    <t>TUBULÃO A CÉU ABERTO, DIÂMETRO DO FUSTE DE 70 CM, PROFUNDIDADE MENOR OU IGUAL A 5 M, ESCAVAÇÃO MECÂNICA, SEM ALARGAMENTO DE BASE, CONCRETO USINADO E LANÇADO COM BOMBA OU DIRETAMENTE DO CAMINHÃO. AF_01/2018</t>
  </si>
  <si>
    <t>548,59</t>
  </si>
  <si>
    <t>TUBULÃO A CÉU ABERTO, DIÂMETRO DO FUSTE DE 80 CM, PROFUNDIDADE MENOR OU IGUAL A 5 M, ESCAVAÇÃO MECÂNICA, SEM ALARGAMENTO DE BASE, CONCRETO USINADO E LANÇADO COM BOMBA OU DIRETAMENTE DO CAMINHÃO. AF_01/2018</t>
  </si>
  <si>
    <t>527,98</t>
  </si>
  <si>
    <t>TUBULÃO A CÉU ABERTO, DIÂMETRO DO FUSTE DE 100 CM, PROFUNDIDADE MENOR OU IGUAL A 5 M, ESCAVAÇÃO MECÂNICA, SEM ALARGAMENTO DE BASE, CONCRETO USINADO E LANÇADO COM BOMBA OU DIRETAMENTE DO CAMINHÃO. AF_01/2018</t>
  </si>
  <si>
    <t>500,56</t>
  </si>
  <si>
    <t>TUBULÃO A CÉU ABERTO, DIÂMETRO DO FUSTE DE 120 CM, PROFUNDIDADE MENOR OU IGUAL A 5 M, ESCAVAÇÃO MECÂNICA, SEM ALARGAMENTO DE BASE, CONCRETO USINADO E LANÇADO COM BOMBA OU DIRETAMENTE DO CAMINHÃO. AF_01/2018</t>
  </si>
  <si>
    <t>483,69</t>
  </si>
  <si>
    <t>TUBULÃO A CÉU ABERTO, DIÂMETRO DO FUSTE DE 70 CM, PROFUNDIDADE MAIOR QUE 5 M E MENOR OU IGUAL A 10M, ESCAVAÇÃO MECÂNICA, SEM ALARGAMENTO DE BASE, CONCRETO USINADO E LANÇADO COM BOMBA OU DIRETAMENTE DO CAMINHÃO. AF_01/2018</t>
  </si>
  <si>
    <t>493,92</t>
  </si>
  <si>
    <t>TUBULÃO A CÉU ABERTO, DIÂMETRO DO FUSTE DE 80 CM, PROFUNDIDADE MAIOR QUE 5 M E MENOR OU IGUAL A 10M, ESCAVAÇÃO MECÂNICA, SEM ALARGAMENTO DE BASE, CONCRETO USINADO E LANÇADO COM BOMBA OU DIRETAMENTE DO CAMINHÃO. AF_01/2018</t>
  </si>
  <si>
    <t>482,84</t>
  </si>
  <si>
    <t>TUBULÃO A CÉU ABERTO, DIÂMETRO DO FUSTE DE 100 CM, PROFUNDIDADE MAIOR QUE 5 M E MENOR OU IGUAL A 10M, ESCAVAÇÃO MECÂNICA, SEM ALARGAMENTO DE BASE, CONCRETO USINADO E LANÇADO COM BOMBA OU DIRETAMENTE DO CAMINHÃO. AF_01/2018</t>
  </si>
  <si>
    <t>459,35</t>
  </si>
  <si>
    <t>TUBULÃO A CÉU ABERTO, DIÂMETRO DO FUSTE DE 120 CM, PROFUNDIDADE MAIOR QUE 5 M E MENOR OU IGUAL A 10M, ESCAVAÇÃO MECÂNICA, SEM ALARGAMENTO DE BASE, CONCRETO USINADO E LANÇADO COM BOMBA OU DIRETAMENTE DO CAMINHÃO. AF_01/2018</t>
  </si>
  <si>
    <t>439,59</t>
  </si>
  <si>
    <t>TUBULÃO A CÉU ABERTO, DIÂMETRO DO FUSTE DE 70 CM, PROFUNDIDADE MAIOR QUE 10M, ESCAVAÇÃO MECÂNICA, SEM ALARGAMENTO DE BASE, CONCRETO USINADO E LANÇADO COM BOMBA OU DIRETAMENTE DO CAMINHÃO. AF_01/2018</t>
  </si>
  <si>
    <t>475,72</t>
  </si>
  <si>
    <t>TUBULÃO A CÉU ABERTO, DIÂMETRO DO FUSTE DE 80 CM, PROFUNDIDADE MAIOR QUE 10M, ESCAVAÇÃO MECÂNICA, SEM ALARGAMENTO DE BASE, CONCRETO USINADO E LANÇADO COM BOMBA OU DIRETAMENTE DO CAMINHÃO. AF_01/2018</t>
  </si>
  <si>
    <t>460,04</t>
  </si>
  <si>
    <t>TUBULÃO A CÉU ABERTO, DIÂMETRO DO FUSTE DE 100 CM, PROFUNDIDADE MAIOR QUE 10M, ESCAVAÇÃO MECÂNICA, SEM ALARGAMENTO DE BASE, CONCRETO USINADO E LANÇADO COM BOMBA OU DIRETAMENTE DO CAMINHÃO. AF_01/2018</t>
  </si>
  <si>
    <t>435,55</t>
  </si>
  <si>
    <t>TUBULÃO A CÉU ABERTO, DIÂMETRO DO FUSTE DE 120 CM, PROFUNDIDADE MAIOR QUE 10M, ESCAVAÇÃO MECÂNICA, SEM ALARGAMENTO DE BASE, CONCRETO USINADO E LANÇADO COM BOMBA OU DIRETAMENTE DO CAMINHÃO. AF_01/2018</t>
  </si>
  <si>
    <t>414,04</t>
  </si>
  <si>
    <t>ALARGAMENTO DE BASE DE TUBULÃO A CÉU ABERTO, ESCAVAÇÃO MANUAL, CONCRETO FEITO EM OBRA E LANÇADO COM JERICA. AF_01/2018</t>
  </si>
  <si>
    <t>517,59</t>
  </si>
  <si>
    <t>ALARGAMENTO DE BASE DE TUBULÃO A CÉU ABERTO, ESCAVAÇÃO MANUAL, CONCRETO USINADO E LANÇADO COM BOMBA OU DIRETAMENTE DO CAMINHÃO. AF_01/2018</t>
  </si>
  <si>
    <t>551,26</t>
  </si>
  <si>
    <t>ESTACA PRÉ-MOLDADA DE CONCRETO, SEÇÃO QUADRADA, CAPACIDADE DE 25 TONELADAS, COMPRIMENTO TOTAL CRAVADO ATÉ 5M, BATE-ESTACAS POR GRAVIDADE SOBRE ROLOS (EXCLUSIVE MOBILIZAÇÃO E DESMOBILIZAÇÃO). AF_03/2016</t>
  </si>
  <si>
    <t>66,52</t>
  </si>
  <si>
    <t>ESTACA PRÉ-MOLDADA DE CONCRETO, SEÇÃO QUADRADA, CAPACIDADE DE 50 TONELADAS, COMPRIMENTO TOTAL CRAVADO ATÉ 5M, BATE-ESTACAS POR GRAVIDADE SOBRE ROLOS (EXCLUSIVE MOBILIZAÇÃO E DESMOBILIZAÇÃO). AF_03/2016</t>
  </si>
  <si>
    <t>87,30</t>
  </si>
  <si>
    <t>ESTACA PRÉ-MOLDADA DE CONCRETO CENTRIFUGADO, SEÇÃO CIRCULAR, CAPACIDADE DE 100 TONELADAS, COMPRIMENTO TOTAL CRAVADO ATÉ 5M, BATE-ESTACAS POR GRAVIDADE SOBRE ROLOS (EXCLUSIVE MOBILIZAÇÃO E DESMOBILIZAÇÃO). AF_03/2016</t>
  </si>
  <si>
    <t>204,11</t>
  </si>
  <si>
    <t>ESTACA PRÉ-MOLDADA DE CONCRETO, SEÇÃO QUADRADA, CAPACIDADE DE 25 TONELADAS, COMPRIMENTO TOTAL CRAVADO ACIMA DE 5M ATÉ 12M, BATE-ESTACAS POR GRAVIDADE SOBRE ROLOS (EXCLUSIVE MOBILIZAÇÃO E DESMOBILIZAÇÃO). AF_03/2016</t>
  </si>
  <si>
    <t>52,15</t>
  </si>
  <si>
    <t>ESTACA PRÉ-MOLDADA DE CONCRETO, SEÇÃO QUADRADA, CAPACIDADE DE 50 TONELADAS, COMPRIMENTO TOTAL CRAVADO ACIMA DE 5M ATÉ 12M, BATE-ESTACAS POR GRAVIDADE SOBRE ROLOS (EXCLUSIVE MOBILIZAÇÃO E DESMOBILIZAÇÃO). AF_03/2016</t>
  </si>
  <si>
    <t>67,39</t>
  </si>
  <si>
    <t>ESTACA PRÉ-MOLDADA DE CONCRETO CENTRIFUGADO, SEÇÃO CIRCULAR, CAPACIDADE DE 100 TONELADAS, COMPRIMENTO TOTAL CRAVADO ACIMA DE 5M ATÉ 12M, BATE-ESTACAS POR GRAVIDADE SOBRE ROLOS (EXCLUSIVE MOBILIZAÇÃO E DESMOBILIZAÇÃO). AF_03/2016</t>
  </si>
  <si>
    <t>156,81</t>
  </si>
  <si>
    <t>ESTACA PRÉ-MOLDADA DE CONCRETO, SEÇÃO QUADRADA, CAPACIDADE DE 25 TONELADAS COMPRIMENTO TOTAL CRAVADO ACIMA DE 12M, BATE-ESTACAS POR GRAVIDADE SOBRE ROLOS (EXCLUSIVE MOBILIZAÇÃO E DESMOBILIZAÇÃO). AF_03/2016</t>
  </si>
  <si>
    <t>47,13</t>
  </si>
  <si>
    <t>ESTACA PRÉ-MOLDADA DE CONCRETO, SEÇÃO QUADRADA, CAPACIDADE DE 50 TONELADAS, COMPRIMENTO TOTAL CRAVADO ACIMA DE 12M, BATE-ESTACAS POR GRAVIDADE SOBRE ROLOS (EXCLUSIVE MOBILIZAÇÃO E DESMOBILIZAÇÃO). AF_03/2016</t>
  </si>
  <si>
    <t>61,53</t>
  </si>
  <si>
    <t>ESTACA PRÉ-MOLDADA DE CONCRETO CENTRIFUGADO, SEÇÃO CIRCULAR, CAPACIDADE DE 100 TONELADAS, COMPRIMENTO TOTAL CRAVADO ACIMA DE 12M, BATE-ESTACAS POR GRAVIDADE SOBRE ROLOS (EXCLUSIVE MOBILIZAÇÃO E DESMOBILIZAÇÃO). AF_03/2016</t>
  </si>
  <si>
    <t>145,72</t>
  </si>
  <si>
    <t>ESTACA HÉLICE CONTÍNUA, DIÂMETRO DE 30 CM, COMPRIMENTO TOTAL ATÉ 15 M, PERFURATRIZ COM TORQUE DE 170 KN.M (EXCLUSIVE MOBILIZAÇÃO E DESMOBILIZAÇÃO). AF_02/2015</t>
  </si>
  <si>
    <t>66,62</t>
  </si>
  <si>
    <t>ESTACA HÉLICE CONTÍNUA, DIÂMETRO DE 30 CM, COMPRIMENTO TOTAL ACIMA DE 15 M ATÉ 20 M, PERFURATRIZ COM TORQUE DE 170 KN.M (EXCLUSIVE MOBILIZAÇÃO E DESMOBILIZAÇÃO). AF_02/2015</t>
  </si>
  <si>
    <t>64,44</t>
  </si>
  <si>
    <t>ESTACA HÉLICE CONTÍNUA, DIÂMETRO DE 50 CM, COMPRIMENTO TOTAL ATÉ 15 M, PERFURATRIZ COM TORQUE DE 170 KN.M (EXCLUSIVE MOBILIZAÇÃO E DESMOBILIZAÇÃO). AF_02/2015</t>
  </si>
  <si>
    <t>143,94</t>
  </si>
  <si>
    <t>ESTACA HÉLICE CONTÍNUA, DIÂMETRO DE 50 CM, COMPRIMENTO TOTAL ACIMA DE 15 M ATÉ 30 M, PERFURATRIZ COM TORQUE DE 170 KN.M (EXCLUSIVE MOBILIZAÇÃO E DESMOBILIZAÇÃO). AF_02/2015</t>
  </si>
  <si>
    <t>137,33</t>
  </si>
  <si>
    <t>ESTACA HÉLICE CONTÍNUA, DIÂMETRO DE 70 CM, COMPRIMENTO TOTAL ATÉ 15 M, PERFURATRIZ COM TORQUE DE 170 KN.M (EXCLUSIVE MOBILIZAÇÃO E DESMOBILIZAÇÃO). AF_02/2015</t>
  </si>
  <si>
    <t>248,47</t>
  </si>
  <si>
    <t>ESTACA HÉLICE CONTÍNUA, DIÂMETRO DE 70 CM, COMPRIMENTO TOTAL ACIMA DE 15 M ATÉ 30 M, PERFURATRIZ COM TORQUE DE 170 KN.M (EXCLUSIVE MOBILIZAÇÃO E DESMOBILIZAÇÃO). AF_02/2015</t>
  </si>
  <si>
    <t>239,37</t>
  </si>
  <si>
    <t>ESTACA HÉLICE CONTÍNUA, DIÂMETRO DE 80 CM, COMPRIMENTO TOTAL ATÉ 30 M, PERFURATRIZ COM TORQUE DE 170 KN.M (EXCLUSIVE MOBILIZAÇÃO E DESMOBILIZAÇÃO). AF_02/2015</t>
  </si>
  <si>
    <t>301,94</t>
  </si>
  <si>
    <t>ESTACA HÉLICE CONTÍNUA, DIÂMETRO DE 90 CM, COMPRIMENTO TOTAL ATÉ 30 M, PERFURATRIZ COM TORQUE DE 263 KN.M (EXCLUSIVE MOBILIZAÇÃO E DESMOBILIZAÇÃO). AF_02/2015</t>
  </si>
  <si>
    <t>366,94</t>
  </si>
  <si>
    <t>ESTACA ESCAVADA MECANICAMENTE, SEM FLUIDO ESTABILIZANTE, COM 25 CM DE DIÂMETRO, ATÉ 9 M DE COMPRIMENTO, CONCRETO LANÇADO POR CAMINHÃO BETONEIRA (EXCLUSIVE MOBILIZAÇÃO E DESMOBILIZAÇÃO). AF_02/2015</t>
  </si>
  <si>
    <t>40,70</t>
  </si>
  <si>
    <t>ESTACA ESCAVADA MECANICAMENTE, SEM FLUIDO ESTABILIZANTE, COM 25 CM DE DIÂMETRO, ACIMA DE 9 M DE COMPRIMENTO, CONCRETO LANÇADO POR CAMINHÃO BETONEIRA (EXCLUSIVE MOBILIZAÇÃO E DESMOBILIZAÇÃO). AF_02/2015</t>
  </si>
  <si>
    <t>39,11</t>
  </si>
  <si>
    <t>ESTACA ESCAVADA MECANICAMENTE, SEM FLUIDO ESTABILIZANTE, COM 25 CM DE DIÂMETRO, ATÉ 9 M DE COMPRIMENTO, CONCRETO LANÇADO MANUALMENTE (EXCLUSIVE MOBILIZAÇÃO E DESMOBILIZAÇÃO). AF_02/2015</t>
  </si>
  <si>
    <t>52,38</t>
  </si>
  <si>
    <t>ESTACA ESCAVADA MECANICAMENTE, SEM FLUIDO ESTABILIZANTE, COM 25 CM DE DIÂMETRO, ACIMA DE 9 M DE COMPRIMENTO, CONCRETO LANÇADO MANUALMENTE (EXCLUSIVE MOBILIZAÇÃO E DESMOBILIZAÇÃO). AF_02/2015</t>
  </si>
  <si>
    <t>48,48</t>
  </si>
  <si>
    <t>ESTACA ESCAVADA MECANICAMENTE, SEM FLUIDO ESTABILIZANTE, COM 40 CM DE DIÂMETRO, ATÉ 9 M DE COMPRIMENTO, CONCRETO LANÇADO POR CAMINHÃO BETONEIRA (EXCLUSIVE MOBILIZAÇÃO E DESMOBILIZAÇÃO). AF_02/2015</t>
  </si>
  <si>
    <t>71,10</t>
  </si>
  <si>
    <t>ESTACA ESCAVADA MECANICAMENTE, SEM FLUIDO ESTABILIZANTE, COM 40 CM DE DIÂMETRO, ACIMA DE 9 M ATÉ 15 M DE COMPRIMENTO, CONCRETO LANÇADO POR CAMINHÃO BETONEIRA (EXCLUSIVE MOBILIZAÇÃO E DESMOBILIZAÇÃO). AF_02/2015</t>
  </si>
  <si>
    <t>69,27</t>
  </si>
  <si>
    <t>ESTACA ESCAVADA MECANICAMENTE, SEM FLUIDO ESTABILIZANTE, COM 40 CM DE DIÂMETRO, ACIMA DE 15 M DE COMPRIMENTO, CONCRETO LANÇADO POR CAMINHÃO BETONEIRA (EXCLUSIVE MOBILIZAÇÃO E DESMOBILIZAÇÃO). AF_02/2015</t>
  </si>
  <si>
    <t>68,45</t>
  </si>
  <si>
    <t>ESTACA ESCAVADA MECANICAMENTE, SEM FLUIDO ESTABILIZANTE, COM 60 CM DE DIÂMETRO, ATÉ 9 M DE COMPRIMENTO, CONCRETO LANÇADO POR CAMINHÃO BETONEIRA (EXCLUSIVE MOBILIZAÇÃO E DESMOBILIZAÇÃO). AF_02/2015</t>
  </si>
  <si>
    <t>139,62</t>
  </si>
  <si>
    <t>ESTACA ESCAVADA MECANICAMENTE, SEM FLUIDO ESTABILIZANTE, COM 60 CM DE DIÂMETRO, ACIMA DE 9 M ATÉ 15 M DE COMPRIMENTO, CONCRETO LANÇADO POR CAMINHÃO BETONEIRA (EXCLUSIVE MOBILIZAÇÃO E DESMOBILIZAÇÃO). AF_02/2015</t>
  </si>
  <si>
    <t>137,58</t>
  </si>
  <si>
    <t>ESTACA ESCAVADA MECANICAMENTE, SEM FLUIDO ESTABILIZANTE, COM 60 CM DE DIÂMETRO, ACIMA DE 15 M DE COMPRIMENTO, CONCRETO LANÇADO POR CAMINHÃO BETONEIRA (EXCLUSIVE MOBILIZAÇÃO E DESMOBILIZAÇÃO). AF_02/2015</t>
  </si>
  <si>
    <t>136,72</t>
  </si>
  <si>
    <t>ESTACA ESCAVADA MECANICAMENTE, SEM FLUIDO ESTABILIZANTE, COM 60 CM DE DIÂMETRO, ATÉ 9 M DE COMPRIMENTO, CONCRETO LANÇADO POR BOMBA LANÇA (EXCLUSIVE MOBILIZAÇÃO E DESMOBILIZAÇÃO). AF_02/2015</t>
  </si>
  <si>
    <t>164,56</t>
  </si>
  <si>
    <t>ESTACA ESCAVADA MECANICAMENTE, SEM FLUIDO ESTABILIZANTE, COM 60 CM DE DIÂMETRO, ACIMA DE 9 M ATÉ 15 M DE COMPRIMENTO, CONCRETO LANÇADO POR BOMBA LANÇA (EXCLUSIVE MOBILIZAÇÃO E DESMOBILIZAÇÃO). AF_02/2015</t>
  </si>
  <si>
    <t>161,53</t>
  </si>
  <si>
    <t>ESTACA ESCAVADA MECANICAMENTE, SEM FLUIDO ESTABILIZANTE, COM 60 CM DE DIÂMETRO, ACIMA DE 15 M DE COMPRIMENTO, CONCRETO LANÇADO POR BOMBA LANÇA (EXCLUSIVE MOBILIZAÇÃO E DESMOBILIZAÇÃO). AF_02/2015</t>
  </si>
  <si>
    <t>160,20</t>
  </si>
  <si>
    <t>ARRASAMENTO MECANICO DE ESTACA DE CONCRETO ARMADO, DIAMETROS DE ATÉ 40 CM. AF_11/2016</t>
  </si>
  <si>
    <t>12,80</t>
  </si>
  <si>
    <t>ARRASAMENTO MECANICO DE ESTACA DE CONCRETO ARMADO, DIAMETROS DE 41 CM A 60 CM. AF_11/2016</t>
  </si>
  <si>
    <t>16,41</t>
  </si>
  <si>
    <t>ARRASAMENTO MECANICO DE ESTACA DE CONCRETO ARMADO, DIAMETROS DE 61 CM A 80 CM. AF_11/2016</t>
  </si>
  <si>
    <t>21,55</t>
  </si>
  <si>
    <t>ARRASAMENTO MECANICO DE ESTACA DE CONCRETO ARMADO, DIAMETROS DE 81 CM A 100 CM. AF_11/2016</t>
  </si>
  <si>
    <t>28,37</t>
  </si>
  <si>
    <t>ARRASAMENTO MECANICO DE ESTACA DE CONCRETO ARMADO, DIAMETROS DE 101 CM A 150 CM. AF_11/2016</t>
  </si>
  <si>
    <t>44,49</t>
  </si>
  <si>
    <t>ARRASAMENTO DE ESTACA METÁLICA, PERFIL LAMINADO TIPO I FAMÍLIA 250. AF_11/2016</t>
  </si>
  <si>
    <t>4,93</t>
  </si>
  <si>
    <t>ARRASAMENTO DE ESTACA METÁLICA, PERFIL LAMINADO TIPO H FAMÍLIA 250. AF_11/2016</t>
  </si>
  <si>
    <t>5,69</t>
  </si>
  <si>
    <t>ARRASAMENTO DE ESTACA METÁLICA, PERFIL LAMINADO TIPO H FAMÍLIA 310. AF_11/2016</t>
  </si>
  <si>
    <t>6,34</t>
  </si>
  <si>
    <t>ESTACA RAIZ, DIÂMETRO DE 20 CM, COMPRIMENTO DE ATÉ 10 M, SEM PRESENÇA DE ROCHA. AF_04/2017</t>
  </si>
  <si>
    <t>159,60</t>
  </si>
  <si>
    <t>ESTACA RAIZ, DIÂMETRO DE 31 CM, COMPRIMENTO DE ATÉ 10 M, SEM PRESENÇA DE ROCHA. AF_05/2017</t>
  </si>
  <si>
    <t>239,52</t>
  </si>
  <si>
    <t>ESTACA RAIZ, DIÂMETRO DE 40 CM, COMPRIMENTO DE ATÉ 10 M, SEM PRESENÇA DE ROCHA. AF_05/2017</t>
  </si>
  <si>
    <t>315,71</t>
  </si>
  <si>
    <t>ESTACA RAIZ, DIÂMETRO DE 45 CM, COMPRIMENTO DE ATÉ 10 M, SEM PRESENÇA DE ROCHA. AF_05/2017</t>
  </si>
  <si>
    <t>361,22</t>
  </si>
  <si>
    <t>ESTACA RAIZ, DIÂMETRO DE 20 CM, COMPRIMENTO DE 11 A 20 M, SEM PRESENÇA DE ROCHA. AF_05/2017</t>
  </si>
  <si>
    <t>144,78</t>
  </si>
  <si>
    <t>ESTACA RAIZ, DIÂMETRO DE 31 CM, COMPRIMENTO DE 11 A 20 M, SEM PRESENÇA DE ROCHA. AF_05/2017</t>
  </si>
  <si>
    <t>219,30</t>
  </si>
  <si>
    <t>ESTACA RAIZ, DIÂMETRO DE 40 CM, COMPRIMENTO DE 11 A 20 M, SEM PRESENÇA DE ROCHA. AF_05/2017</t>
  </si>
  <si>
    <t>284,88</t>
  </si>
  <si>
    <t>ESTACA RAIZ, DIÂMETRO DE 45 CM, COMPRIMENTO DE 11 A 20 M, SEM PRESENÇA DE ROCHA. AF_05/2017</t>
  </si>
  <si>
    <t>317,74</t>
  </si>
  <si>
    <t>ESTACA RAIZ, DIÂMETRO DE 20 CM, COMPRIMENTO DE 21 A 30 M, SEM PRESENÇA DE ROCHA. AF_05/2017</t>
  </si>
  <si>
    <t>137,66</t>
  </si>
  <si>
    <t>ESTACA RAIZ, DIÂMETRO DE 31 CM, COMPRIMENTO DE 21 A 30 M, SEM PRESENÇA DE ROCHA. AF_05/2017</t>
  </si>
  <si>
    <t>210,16</t>
  </si>
  <si>
    <t>ESTACA RAIZ, DIÂMETRO DE 40 CM, COMPRIMENTO DE 21 A 30 M, SEM PRESENÇA DE ROCHA. AF_05/2017</t>
  </si>
  <si>
    <t>273,68</t>
  </si>
  <si>
    <t>ESTACA RAIZ, DIÂMETRO DE 45 CM, COMPRIMENTO DE 21 A 30 M, SEM PRESENÇA DE ROCHA. AF_05/2017</t>
  </si>
  <si>
    <t>302,82</t>
  </si>
  <si>
    <t>ESTACA RAIZ, DIÂMETRO DE 20 CM, COMPRIMENTO DE ATÉ 10 M, COM PRESENÇA DE ROCHA. AF_05/2017</t>
  </si>
  <si>
    <t>169,80</t>
  </si>
  <si>
    <t>ESTACA RAIZ, DIÂMETRO DE 31 CM, COMPRIMENTO DE ATÉ 10 M, COM PRESENÇA DE ROCHA. AF_05/2017</t>
  </si>
  <si>
    <t>252,32</t>
  </si>
  <si>
    <t>ESTACA RAIZ, DIÂMETRO DE 40 CM, COMPRIMENTO DE ATÉ 10 M, COM PRESENÇA DE ROCHA. AF_05/2017</t>
  </si>
  <si>
    <t>332,09</t>
  </si>
  <si>
    <t>ESTACA RAIZ, DIÂMETRO DE 45 CM, COMPRIMENTO DE ATÉ 10 M, COM PRESENÇA DE ROCHA. AF_05/2017</t>
  </si>
  <si>
    <t>380,25</t>
  </si>
  <si>
    <t>ESTACA RAIZ, DIÂMETRO DE 20 CM, COMPRIMENTO DE 11 A 20 M, COM PRESENÇA DE ROCHA. AF_05/2017</t>
  </si>
  <si>
    <t>151,60</t>
  </si>
  <si>
    <t>ESTACA RAIZ, DIÂMETRO DE 31 CM, COMPRIMENTO DE 11 A 20 M, COM PRESENÇA DE ROCHA. AF_05/2017</t>
  </si>
  <si>
    <t>227,14</t>
  </si>
  <si>
    <t>ESTACA RAIZ, DIÂMETRO DE 40 CM, COMPRIMENTO DE 11 A 20 M, COM PRESENÇA DE ROCHA. AF_05/2017</t>
  </si>
  <si>
    <t>294,17</t>
  </si>
  <si>
    <t>ESTACA RAIZ, DIÂMETRO DE 45 CM, COMPRIMENTO DE 11 A 20 M, COM PRESENÇA DE ROCHA. AF_05/2017</t>
  </si>
  <si>
    <t>327,81</t>
  </si>
  <si>
    <t>ESTACA RAIZ, DIÂMETRO DE 20 CM, COMPRIMENTO DE 21 A 30 M, COM PRESENÇA DE ROCHA. AF_05/2017</t>
  </si>
  <si>
    <t>142,69</t>
  </si>
  <si>
    <t>ESTACA RAIZ, DIÂMETRO DE 31 CM, COMPRIMENTO DE 21 A 30 M, COM PRESENÇA DE ROCHA. AF_05/2017</t>
  </si>
  <si>
    <t>215,98</t>
  </si>
  <si>
    <t>ESTACA RAIZ, DIÂMETRO DE 40 CM, COMPRIMENTO DE 21 A 30 M, COM PRESENÇA DE ROCHA. AF_05/2017</t>
  </si>
  <si>
    <t>279,33</t>
  </si>
  <si>
    <t>ESTACA RAIZ, DIÂMETRO DE 45 CM, COMPRIMENTO DE 21 A 30 M, COM PRESENÇA DE ROCHA. AF_05/2017</t>
  </si>
  <si>
    <t>309,66</t>
  </si>
  <si>
    <t>ESTACA BROCA DE CONCRETO, DIÃMETRO DE 20 CM, PROFUNDIDADE DE ATÉ 3 M, ESCAVAÇÃO MANUAL COM TRADO CONCHA, NÃO ARMADA. AF_03/2018</t>
  </si>
  <si>
    <t>44,26</t>
  </si>
  <si>
    <t>ESTACA BROCA DE CONCRETO, DIÃMETRO DE 25 CM, PROFUNDIDADE DE ATÉ 3 M, ESCAVAÇÃO MANUAL COM TRADO CONCHA, NÃO ARMADA. AF_03/2018</t>
  </si>
  <si>
    <t>60,03</t>
  </si>
  <si>
    <t>ESTACA BROCA DE CONCRETO, DIÂMETRO DE 30 CM, PROFUNDIDADE DE ATÉ 3 M, ESCAVAÇÃO MANUAL COM TRADO CONCHA, NÃO ARMADA. AF_03/2018</t>
  </si>
  <si>
    <t>81,43</t>
  </si>
  <si>
    <t>LASTRO DE CONCRETO, PREPARO MECÂNICO, INCLUSOS ADITIVO IMPERMEABILIZANTE, LANÇAMENTO E ADENSAMENTO</t>
  </si>
  <si>
    <t>463,77</t>
  </si>
  <si>
    <t>LASTRO DE CONCRETO MAGRO, APLICADO EM PISOS OU RADIERS, ESPESSURA DE 3 CM. AF_07/2016</t>
  </si>
  <si>
    <t>11,88</t>
  </si>
  <si>
    <t>LASTRO DE CONCRETO MAGRO, APLICADO EM PISOS OU RADIERS, ESPESSURA DE 5 CM. AF_07/2016</t>
  </si>
  <si>
    <t>19,80</t>
  </si>
  <si>
    <t>LASTRO DE CONCRETO MAGRO, APLICADO EM BLOCOS DE COROAMENTO OU SAPATAS. AF_08/2017</t>
  </si>
  <si>
    <t>412,93</t>
  </si>
  <si>
    <t>LASTRO DE CONCRETO MAGRO, APLICADO EM BLOCOS DE COROAMENTO OU SAPATAS, ESPESSURA DE 3 CM. AF_08/2017</t>
  </si>
  <si>
    <t>12,37</t>
  </si>
  <si>
    <t>LASTRO DE CONCRETO MAGRO, APLICADO EM BLOCOS DE COROAMENTO OU SAPATAS, ESPESSURA DE 5 CM. AF_08/2017</t>
  </si>
  <si>
    <t>20,63</t>
  </si>
  <si>
    <t>LASTRO DE CONCRETO MAGRO, APLICADO EM PISOS OU RADIERS. AF_08/2017</t>
  </si>
  <si>
    <t>396,45</t>
  </si>
  <si>
    <t>LASTRO COM MATERIAL GRANULAR, APLICAÇÃO EM BLOCOS DE COROAMENTO, ESPESSURA DE *5 CM*. AF_08/2017</t>
  </si>
  <si>
    <t>147,43</t>
  </si>
  <si>
    <t>LASTRO COM MATERIAL GRANULAR, APLICAÇÃO EM PISOS OU RADIERS, ESPESSURA DE *5 CM*. AF_08/2017</t>
  </si>
  <si>
    <t>98,98</t>
  </si>
  <si>
    <t>LASTRO COM MATERIAL GRANULAR, APLICADO EM BLOCOS DE COROAMENTO, ESPESSURA DE *10 CM*. AF_08/2017</t>
  </si>
  <si>
    <t>136,15</t>
  </si>
  <si>
    <t>LASTRO COM MATERIAL GRANULAR, APLICADO EM PISOS OU RADIERS, ESPESSURA DE *10 CM*. AF_08/2017</t>
  </si>
  <si>
    <t>95,00</t>
  </si>
  <si>
    <t>ESCAVAÇÃO MANUAL DE VIGA DE BORDA PARA RADIER. AF_09/2017</t>
  </si>
  <si>
    <t>41,03</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</si>
  <si>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</si>
  <si>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</si>
  <si>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</si>
  <si>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73,00</t>
  </si>
  <si>
    <t>CONCRETAGEM DE RADIER, PISO OU LAJE SOBRE SOLO, FCK 30 MPA, PARA ESPESSURA DE 10 CM - LANÇAMENTO, ADENSAMENTO E ACABAMENTO. AF_09/2017</t>
  </si>
  <si>
    <t>441,90</t>
  </si>
  <si>
    <t>CONCRETAGEM DE RADIER, PISO OU LAJE SOBRE SOLO, FCK 30 MPA, PARA ESPESSURA DE 15 CM - LANÇAMENTO, ADENSAMENTO E ACABAMENTO. AF_09/2017</t>
  </si>
  <si>
    <t>415,03</t>
  </si>
  <si>
    <t>CONCRETAGEM DE RADIER, PISO OU LAJE SOBRE SOLO, FCK 30 MPA, PARA ESPESSURA DE 20 CM - LANÇAMENTO, ADENSAMENTO E ACABAMENTO. AF_09/2017</t>
  </si>
  <si>
    <t>401,22</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</si>
  <si>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</si>
  <si>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</si>
  <si>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14,60</t>
  </si>
  <si>
    <t>FORMAS MANUSEÁVEIS PARA PAREDES DE CONCRETO MOLDADAS IN LOCO, DE EDIFICAÇÕES DE MULTIPLOS PAVIMENTOS, EM LAJES. AF_06/2015</t>
  </si>
  <si>
    <t>17,66</t>
  </si>
  <si>
    <t>FORMAS MANUSEÁVEIS PARA PAREDES DE CONCRETO MOLDADAS IN LOCO, DE EDIFICAÇÕES DE MULTIPLOS PAVIMENTOS, EM PANOS DE FACHADA COM VÃOS. AF_06/2015</t>
  </si>
  <si>
    <t>13,44</t>
  </si>
  <si>
    <t>FORMAS MANUSEÁVEIS PARA PAREDES DE CONCRETO MOLDADAS IN LOCO, DE EDIFICAÇÕES DE MULTIPLOS PAVIMENTOS, EM PANOS DE FACHADA SEM VÃOS. AF_06/2015</t>
  </si>
  <si>
    <t>12,36</t>
  </si>
  <si>
    <t>FORMAS MANUSEÁVEIS PARA PAREDES DE CONCRETO MOLDADAS IN LOCO, DE EDIFICAÇÕES DE MULTIPLOS PAVIMENTOS, EM PANOS DE FACHADA COM VARANDAS. AF_06/2015</t>
  </si>
  <si>
    <t>14,33</t>
  </si>
  <si>
    <t>FORMAS MANUSEÁVEIS PARA PAREDES DE CONCRETO MOLDADAS IN LOCO, DE EDIFICAÇÕES DE PAVIMENTO ÚNICO, EM FACES INTERNAS DE PAREDES. AF_06/2015</t>
  </si>
  <si>
    <t>11,25</t>
  </si>
  <si>
    <t>FORMAS MANUSEÁVEIS PARA PAREDES DE CONCRETO MOLDADAS IN LOCO, DE EDIFICAÇÕES DE PAVIMENTO ÚNICO, EM LAJES. AF_06/2015</t>
  </si>
  <si>
    <t>13,52</t>
  </si>
  <si>
    <t>FORMAS MANUSEÁVEIS PARA PAREDES DE CONCRETO MOLDADAS IN LOCO, DE EDIFICAÇÕES DE PAVIMENTO ÚNICO, EM PANOS DE FACHADA COM VÃOS. AF_06/2015</t>
  </si>
  <si>
    <t>10,38</t>
  </si>
  <si>
    <t>FORMAS MANUSEÁVEIS PARA PAREDES DE CONCRETO MOLDADAS IN LOCO, DE EDIFICAÇÕES DE PAVIMENTO ÚNICO, EM PANOS DE FACHADA SEM VÃOS. AF_06/2015</t>
  </si>
  <si>
    <t>9,29</t>
  </si>
  <si>
    <t>FORMAS MANUSEÁVEIS PARA PAREDES DE CONCRETO MOLDADAS IN LOCO, DE EDIFICAÇÕES DE PAVIMENTO ÚNICO, EM PANOS DE FACHADA COM VARANDA. AF_06/2015</t>
  </si>
  <si>
    <t>11,26</t>
  </si>
  <si>
    <t>FABRICAÇÃO DE FÔRMA PARA PILARES E ESTRUTURAS SIMILARES, EM CHAPA DE MADEIRA COMPENSADA RESINADA, E = 17 MM. AF_12/2015</t>
  </si>
  <si>
    <t>87,64</t>
  </si>
  <si>
    <t>FABRICAÇÃO DE FÔRMA PARA PILARES E ESTRUTURAS SIMILARES, EM CHAPA DE MADEIRA COMPENSADA PLASTIFICADA, E = 18 MM. AF_12/2015</t>
  </si>
  <si>
    <t>101,45</t>
  </si>
  <si>
    <t>FABRICAÇÃO DE FÔRMA PARA VIGAS, EM CHAPA DE MADEIRA COMPENSADA RESINADA, E = 17 MM. AF_12/2015</t>
  </si>
  <si>
    <t>67,22</t>
  </si>
  <si>
    <t>FABRICAÇÃO DE FÔRMA PARA VIGAS, EM CHAPA DE MADEIRA COMPENSADA PLASTIFICADA, E = 18 MM. AF_12/2015</t>
  </si>
  <si>
    <t>79,53</t>
  </si>
  <si>
    <t>FABRICAÇÃO DE FÔRMA PARA LAJES, EM CHAPA DE MADEIRA COMPENSADA RESINADA, E = 17 MM. AF_12/2015</t>
  </si>
  <si>
    <t>FABRICAÇÃO DE FÔRMA PARA LAJES, EM CHAPA DE MADEIRA COMPENSADA PLASTIFICADA, E = 18 MM. AF_12/2015</t>
  </si>
  <si>
    <t>38,01</t>
  </si>
  <si>
    <t>FABRICAÇÃO DE FÔRMA PARA PILARES E ESTRUTURAS SIMILARES, EM MADEIRA SERRADA, E=25 MM. AF_12/2015</t>
  </si>
  <si>
    <t>FABRICAÇÃO DE FÔRMA PARA VIGAS, COM MADEIRA SERRADA, E = 25 MM. AF_12/2015</t>
  </si>
  <si>
    <t>38,57</t>
  </si>
  <si>
    <t>FABRICAÇÃO DE FÔRMA PARA LAJES, EM MADEIRA SERRADA, E=25 MM. AF_12/2015</t>
  </si>
  <si>
    <t>23,25</t>
  </si>
  <si>
    <t>FABRICAÇÃO DE ESCORAS DE VIGA DO TIPO GARFO, EM MADEIRA. AF_12/2015</t>
  </si>
  <si>
    <t>18,48</t>
  </si>
  <si>
    <t>FABRICAÇÃO DE ESCORAS DO TIPO PONTALETE, EM MADEIRA. AF_12/2015</t>
  </si>
  <si>
    <t>8,03</t>
  </si>
  <si>
    <t>MONTAGEM E DESMONTAGEM DE FÔRMA DE PILARES RETANGULARES E ESTRUTURAS SIMILARES COM ÁREA MÉDIA DAS SEÇÕES MENOR OU IGUAL A 0,25 M², PÉ-DIREITO SIMPLES, EM MADEIRA SERRADA, 1 UTILIZAÇÃO. AF_12/2015</t>
  </si>
  <si>
    <t>120,85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</si>
  <si>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</si>
  <si>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</si>
  <si>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88,27</t>
  </si>
  <si>
    <t>MONTAGEM E DESMONTAGEM DE FÔRMA DE PILARES RETANGULARES E ESTRUTURAS SIMILARES COM ÁREA MÉDIA DAS SEÇÕES MAIOR QUE 0,25 M², PÉ-DIREITO SIMPLES, EM MADEIRA SERRADA, 2 UTILIZAÇÕES. AF_12/2015</t>
  </si>
  <si>
    <t>81,07</t>
  </si>
  <si>
    <t>MONTAGEM E DESMONTAGEM DE FÔRMA DE PILARES RETANGULARES E ESTRUTURAS SIMILARES COM ÁREA MÉDIA DAS SEÇÕES MENOR OU IGUAL A 0,25 M², PÉ-DIREITO SIMPLES, EM MADEIRA SERRADA, 4 UTILIZAÇÕES. AF_12/2015</t>
  </si>
  <si>
    <t>61,38</t>
  </si>
  <si>
    <t>MONTAGEM E DESMONTAGEM DE FÔRMA DE PILARES RETANGULARES E ESTRUTURAS SIMILARES COM ÁREA MÉDIA DAS SEÇÕES MAIOR QUE 0,25 M², PÉ-DIREITO SIMPLES, EM MADEIRA SERRADA, 4 UTILIZAÇÕES. AF_12/2015</t>
  </si>
  <si>
    <t>55,84</t>
  </si>
  <si>
    <t>MONTAGEM E DESMONTAGEM DE FÔRMA DE PILARES RETANGULARES E ESTRUTURAS SIMILARES COM ÁREA MÉDIA DAS SEÇÕES MENOR OU IGUAL A 0,25 M², PÉ-DIREITO SIMPLES, EM CHAPA DE MADEIRA COMPENSADA RESINADA, 2 UTILIZAÇÕES. AF_12/2015</t>
  </si>
  <si>
    <t>87,08</t>
  </si>
  <si>
    <t>MONTAGEM E DESMONTAGEM DE FÔRMA DE PILARES RETANGULARES E ESTRUTURAS SIMILARES COM ÁREA MÉDIA DAS SEÇÕES MAIOR QUE 0,25 M², PÉ-DIREITO SIMPLES, EM CHAPA DE MADEIRA COMPENSADA RESINADA, 2 UTILIZAÇÕES. AF_12/2015</t>
  </si>
  <si>
    <t>79,89</t>
  </si>
  <si>
    <t>MONTAGEM E DESMONTAGEM DE FÔRMA DE PILARES RETANGULARES E ESTRUTURAS SIMILARES COM ÁREA MÉDIA DAS SEÇÕES MENOR OU IGUAL A 0,25 M², PÉ-DIREITO DUPLO, EM CHAPA DE MADEIRA COMPENSADA RESINADA, 2 UTILIZAÇÕES. AF_12/2015</t>
  </si>
  <si>
    <t>101,86</t>
  </si>
  <si>
    <t>MONTAGEM E DESMONTAGEM DE FÔRMA DE PILARES RETANGULARES E ESTRUTURAS SIMILARES COM ÁREA MÉDIA DAS SEÇÕES MAIOR QUE 0,25 M², PÉ-DIREITO DUPLO, EM CHAPA DE MADEIRA COMPENSADA RESINADA, 2 UTILIZAÇÕES. AF_12/2015</t>
  </si>
  <si>
    <t>94,70</t>
  </si>
  <si>
    <t>MONTAGEM E DESMONTAGEM DE FÔRMA DE PILARES RETANGULARES E ESTRUTURAS SIMILARES COM ÁREA MÉDIA DAS SEÇÕES MENOR OU IGUAL A 0,25 M², PÉ-DIREITO SIMPLES, EM CHAPA DE MADEIRA COMPENSADA RESINADA, 4 UTILIZAÇÕES. AF_12/2015</t>
  </si>
  <si>
    <t>57,17</t>
  </si>
  <si>
    <t>MONTAGEM E DESMONTAGEM DE FÔRMA DE PILARES RETANGULARES E ESTRUTURAS SIMILARES COM ÁREA MÉDIA DAS SEÇÕES MAIOR QUE 0,25 M², PÉ-DIREITO SIMPLES, EM CHAPA DE MADEIRA COMPENSADA RESINADA, 4 UTILIZAÇÕES. AF_12/2015</t>
  </si>
  <si>
    <t>51,65</t>
  </si>
  <si>
    <t>MONTAGEM E DESMONTAGEM DE FÔRMA DE PILARES RETANGULARES E ESTRUTURAS SIMILARES COM ÁREA MÉDIA DAS SEÇÕES MENOR OU IGUAL A 0,25 M², PÉ-DIREITO DUPLO, EM CHAPA DE MADEIRA COMPENSADA RESINADA, 4 UTILIZAÇÕES. AF_12/2015</t>
  </si>
  <si>
    <t>68,53</t>
  </si>
  <si>
    <t>MONTAGEM E DESMONTAGEM DE FÔRMA DE PILARES RETANGULARES E ESTRUTURAS SIMILARES COM ÁREA MÉDIA DAS SEÇÕES MAIOR QUE 0,25 M², PÉ-DIREITO DUPLO, EM CHAPA DE MADEIRA COMPENSADA RESINADA, 4 UTILIZAÇÕES. AF_12/2015</t>
  </si>
  <si>
    <t>63,01</t>
  </si>
  <si>
    <t>MONTAGEM E DESMONTAGEM DE FÔRMA DE PILARES RETANGULARES E ESTRUTURAS SIMILARES COM ÁREA MÉDIA DAS SEÇÕES MENOR OU IGUAL A 0,25 M², PÉ-DIREITO SIMPLES, EM CHAPA DE MADEIRA COMPENSADA RESINADA, 6 UTILIZAÇÕES. AF_12/2015</t>
  </si>
  <si>
    <t>47,55</t>
  </si>
  <si>
    <t>MONTAGEM E DESMONTAGEM DE FÔRMA DE PILARES RETANGULARES E ESTRUTURAS SIMILARES COM ÁREA MÉDIA DAS SEÇÕES MAIOR QUE 0,25 M², PÉ-DIREITO SIMPLES, EM CHAPA DE MADEIRA COMPENSADA RESINADA, 6 UTILIZAÇÕES. AF_12/2015</t>
  </si>
  <si>
    <t>42,77</t>
  </si>
  <si>
    <t>MONTAGEM E DESMONTAGEM DE FÔRMA DE PILARES RETANGULARES E ESTRUTURAS SIMILARES COM ÁREA MÉDIA DAS SEÇÕES MENOR OU IGUAL A 0,25 M², PÉ-DIREITO DUPLO, EM CHAPA DE MADEIRA COMPENSADA RESINADA, 6 UTILIZAÇÕES. AF_12/2015</t>
  </si>
  <si>
    <t>57,44</t>
  </si>
  <si>
    <t>MONTAGEM E DESMONTAGEM DE FÔRMA DE PILARES RETANGULARES E ESTRUTURAS SIMILARES COM ÁREA MÉDIA DAS SEÇÕES MAIOR QUE 0,25 M², PÉ-DIREITO DUPLO, EM CHAPA DE MADEIRA COMPENSADA RESINADA, 6 UTILIZAÇÕES. AF_12/2015</t>
  </si>
  <si>
    <t>52,64</t>
  </si>
  <si>
    <t>MONTAGEM E DESMONTAGEM DE FÔRMA DE PILARES RETANGULARES E ESTRUTURAS SIMILARES COM ÁREA MÉDIA DAS SEÇÕES MENOR OU IGUAL A 0,25 M², PÉ-DIREITO SIMPLES, EM CHAPA DE MADEIRA COMPENSADA RESINADA, 8 UTILIZAÇÕES. AF_12/2015</t>
  </si>
  <si>
    <t>42,71</t>
  </si>
  <si>
    <t>MONTAGEM E DESMONTAGEM DE FÔRMA DE PILARES RETANGULARES E ESTRUTURAS SIMILARES COM ÁREA MÉDIA DAS SEÇÕES MAIOR QUE 0,25 M², PÉ-DIREITO SIMPLES, EM CHAPA DE MADEIRA COMPENSADA RESINADA, 8 UTILIZAÇÕES. AF_12/2015</t>
  </si>
  <si>
    <t>38,27</t>
  </si>
  <si>
    <t>MONTAGEM E DESMONTAGEM DE FÔRMA DE PILARES RETANGULARES E ESTRUTURAS SIMILARES COM ÁREA MÉDIA DAS SEÇÕES MENOR OU IGUAL A 0,25 M², PÉ-DIREITO DUPLO, EM CHAPA DE MADEIRA COMPENSADA RESINADA, 8 UTILIZAÇÕES. AF_12/2015</t>
  </si>
  <si>
    <t>51,85</t>
  </si>
  <si>
    <t>MONTAGEM E DESMONTAGEM DE FÔRMA DE PILARES RETANGULARES E ESTRUTURAS SIMILARES COM ÁREA MÉDIA DAS SEÇÕES MAIOR QUE 0,25 M², PÉ-DIREITO DUPLO, EM CHAPA DE MADEIRA COMPENSADA RESINADA, 8 UTILIZAÇÕES. AF_12/2015</t>
  </si>
  <si>
    <t>47,42</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</si>
  <si>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</si>
  <si>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</si>
  <si>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35,06</t>
  </si>
  <si>
    <t>MONTAGEM E DESMONTAGEM DE FÔRMA DE PILARES RETANGULARES E ESTRUTURAS SIMILARES COM ÁREA MÉDIA DAS SEÇÕES MENOR OU IGUAL A 0,25 M², PÉ-DIREITO DUPLO, EM CHAPA DE MADEIRA COMPENSADA PLASTIFICADA, 10 UTILIZAÇÕES. AF_12/2015</t>
  </si>
  <si>
    <t>47,95</t>
  </si>
  <si>
    <t>MONTAGEM E DESMONTAGEM DE FÔRMA DE PILARES RETANGULARES E ESTRUTURAS SIMILARES COM ÁREA MÉDIA DAS SEÇÕES MAIOR QUE 0,25 M², PÉ-DIREITO DUPLO, EM CHAPA DE MADEIRA COMPENSADA PLASTIFICADA, 10 UTILIZAÇÕES. AF_12/2015</t>
  </si>
  <si>
    <t>43,75</t>
  </si>
  <si>
    <t>MONTAGEM E DESMONTAGEM DE FÔRMA DE PILARES RETANGULARES E ESTRUTURAS SIMILARES COM ÁREA MÉDIA DAS SEÇÕES MENOR OU IGUAL A 0,25 M², PÉ-DIREITO SIMPLES, EM CHAPA DE MADEIRA COMPENSADA PLASTIFICADA, 12 UTILIZAÇÕES. AF_12/2015</t>
  </si>
  <si>
    <t>37,55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</si>
  <si>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</si>
  <si>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</si>
  <si>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45,93</t>
  </si>
  <si>
    <t>MONTAGEM E DESMONTAGEM DE FÔRMA DE PILARES RETANGULARES E ESTRUTURAS SIMILARES COM ÁREA MÉDIA DAS SEÇÕES MAIOR QUE 0,25 M², PÉ-DIREITO DUPLO, EM CHAPA DE MADEIRA COMPENSADA PLASTIFICADA, 12 UTILIZAÇÕES. AF_12/2015</t>
  </si>
  <si>
    <t>41,87</t>
  </si>
  <si>
    <t>MONTAGEM E DESMONTAGEM DE FÔRMA DE PILARES RETANGULARES E ESTRUTURAS SIMILARES COM ÁREA MÉDIA DAS SEÇÕES MENOR OU IGUAL A 0,25 M², PÉ-DIREITO SIMPLES, EM CHAPA DE MADEIRA COMPENSADA PLASTIFICADA, 14 UTILIZAÇÕES. AF_12/2015</t>
  </si>
  <si>
    <t>36,32</t>
  </si>
  <si>
    <t>MONTAGEM E DESMONTAGEM DE FÔRMA DE PILARES RETANGULARES E ESTRUTURAS SIMILARES COM ÁREA MÉDIA DAS SEÇÕES MAIOR QUE 0,25 M², PÉ-DIREITO SIMPLES, EM CHAPA DE MADEIRA COMPENSADA PLASTIFICADA, 14 UTILIZAÇÕES. AF_12/2015</t>
  </si>
  <si>
    <t>32,34</t>
  </si>
  <si>
    <t>MONTAGEM E DESMONTAGEM DE FÔRMA DE PILARES RETANGULARES E ESTRUTURAS SIMILARES COM ÁREA MÉDIA DAS SEÇÕES MENOR OU IGUAL A 0,25 M², PÉ-DIREITO DUPLO, EM CHAPA DE MADEIRA COMPENSADA PLASTIFICADA, 14 UTILIZAÇÕES. AF_12/2015</t>
  </si>
  <si>
    <t>44,46</t>
  </si>
  <si>
    <t>MONTAGEM E DESMONTAGEM DE FÔRMA DE PILARES RETANGULARES E ESTRUTURAS SIMILARES COM ÁREA MÉDIA DAS SEÇÕES MAIOR QUE 0,25 M², PÉ-DIREITO DUPLO, EM CHAPA DE MADEIRA COMPENSADA PLASTIFICADA, 14 UTILIZAÇÕES. AF_12/2015</t>
  </si>
  <si>
    <t>40,52</t>
  </si>
  <si>
    <t>MONTAGEM E DESMONTAGEM DE FÔRMA DE PILARES RETANGULARES E ESTRUTURAS SIMILARES COM ÁREA MÉDIA DAS SEÇÕES MENOR OU IGUAL A 0,25 M², PÉ-DIREITO SIMPLES, EM CHAPA DE MADEIRA COMPENSADA PLASTIFICADA, 18 UTILIZAÇÕES. AF_12/2015</t>
  </si>
  <si>
    <t>33,79</t>
  </si>
  <si>
    <t>MONTAGEM E DESMONTAGEM DE FÔRMA DE PILARES RETANGULARES E ESTRUTURAS SIMILARES COM ÁREA MÉDIA DAS SEÇÕES MAIOR QUE 0,25 M², PÉ-DIREITO SIMPLES, EM CHAPA DE MADEIRA COMPENSADA PLASTIFICADA, 18 UTILIZAÇÕES. AF_12/2015</t>
  </si>
  <si>
    <t>29,96</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</si>
  <si>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</si>
  <si>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</si>
  <si>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37,86</t>
  </si>
  <si>
    <t>MONTAGEM E DESMONTAGEM DE FÔRMA DE VIGA, ESCORAMENTO COM PONTALETE DE MADEIRA, PÉ-DIREITO SIMPLES, EM MADEIRA SERRADA, 1 UTILIZAÇÃO. AF_12/2015</t>
  </si>
  <si>
    <t>107,96</t>
  </si>
  <si>
    <t>MONTAGEM E DESMONTAGEM DE FÔRMA DE VIGA, ESCORAMENTO COM PONTALETE DE MADEIRA, PÉ-DIREITO SIMPLES, EM MADEIRA SERRADA, 2 UTILIZAÇÕES. AF_12/2015</t>
  </si>
  <si>
    <t>81,06</t>
  </si>
  <si>
    <t>MONTAGEM E DESMONTAGEM DE FÔRMA DE VIGA, ESCORAMENTO COM PONTALETE DE MADEIRA, PÉ-DIREITO SIMPLES, EM MADEIRA SERRADA, 4 UTILIZAÇÕES. AF_12/2015</t>
  </si>
  <si>
    <t>67,74</t>
  </si>
  <si>
    <t>MONTAGEM E DESMONTAGEM DE FÔRMA DE VIGA, ESCORAMENTO COM GARFO DE MADEIRA, PÉ-DIREITO DUPLO, EM CHAPA DE MADEIRA RESINADA, 2 UTILIZAÇÕES. AF_12/2015</t>
  </si>
  <si>
    <t>146,06</t>
  </si>
  <si>
    <t>MONTAGEM E DESMONTAGEM DE FÔRMA DE VIGA, ESCORAMENTO METÁLICO, PÉ-DIREITO DUPLO, EM CHAPA DE MADEIRA RESINADA, 2 UTILIZAÇÕES. AF_12/2015</t>
  </si>
  <si>
    <t>183,95</t>
  </si>
  <si>
    <t>MONTAGEM E DESMONTAGEM DE FÔRMA DE VIGA, ESCORAMENTO COM GARFO DE MADEIRA, PÉ-DIREITO SIMPLES, EM CHAPA DE MADEIRA RESINADA, 2 UTILIZAÇÕES. AF_12/2015</t>
  </si>
  <si>
    <t>100,64</t>
  </si>
  <si>
    <t>MONTAGEM E DESMONTAGEM DE FÔRMA DE VIGA, ESCORAMENTO METÁLICO, PÉ-DIREITO SIMPLES, EM CHAPA DE MADEIRA RESINADA, 2 UTILIZAÇÕES. AF_12/2015</t>
  </si>
  <si>
    <t>97,20</t>
  </si>
  <si>
    <t>MONTAGEM E DESMONTAGEM DE FÔRMA DE VIGA, ESCORAMENTO COM GARFO DE MADEIRA, PÉ-DIREITO DUPLO, EM CHAPA DE MADEIRA RESINADA, 4 UTILIZAÇÕES. AF_12/2015</t>
  </si>
  <si>
    <t>125,49</t>
  </si>
  <si>
    <t>MONTAGEM E DESMONTAGEM DE FÔRMA DE VIGA, ESCORAMENTO METÁLICO, PÉ-DIREITO DUPLO, EM CHAPA DE MADEIRA RESINADA, 4 UTILIZAÇÕES. AF_12/2015</t>
  </si>
  <si>
    <t>204,04</t>
  </si>
  <si>
    <t>MONTAGEM E DESMONTAGEM DE FÔRMA DE VIGA, ESCORAMENTO COM GARFO DE MADEIRA, PÉ-DIREITO SIMPLES, EM CHAPA DE MADEIRA RESINADA, 4 UTILIZAÇÕES. AF_12/2015</t>
  </si>
  <si>
    <t>82,79</t>
  </si>
  <si>
    <t>MONTAGEM E DESMONTAGEM DE FÔRMA DE VIGA, ESCORAMENTO METÁLICO, PÉ-DIREITO SIMPLES, EM CHAPA DE MADEIRA RESINADA, 4 UTILIZAÇÕES. AF_12/2015</t>
  </si>
  <si>
    <t>83,44</t>
  </si>
  <si>
    <t>MONTAGEM E DESMONTAGEM DE FÔRMA DE VIGA, ESCORAMENTO COM GARFO DE MADEIRA, PÉ-DIREITO DUPLO, EM CHAPA DE MADEIRA RESINADA, 6 UTILIZAÇÕES. AF_12/2015</t>
  </si>
  <si>
    <t>108,68</t>
  </si>
  <si>
    <t>MONTAGEM E DESMONTAGEM DE FÔRMA DE VIGA, ESCORAMENTO METÁLICO, PÉ-DIREITO DUPLO, EM CHAPA DE MADEIRA RESINADA, 6 UTILIZAÇÕES. AF_12/2015</t>
  </si>
  <si>
    <t>192,81</t>
  </si>
  <si>
    <t>MONTAGEM E DESMONTAGEM DE FÔRMA DE VIGA, ESCORAMENTO COM GARFO DE MADEIRA, PÉ-DIREITO SIMPLES, EM CHAPA DE MADEIRA RESINADA, 6 UTILIZAÇÕES. AF_12/2015</t>
  </si>
  <si>
    <t>70,04</t>
  </si>
  <si>
    <t>MONTAGEM E DESMONTAGEM DE FÔRMA DE VIGA, ESCORAMENTO METÁLICO, PÉ-DIREITO SIMPLES, EM CHAPA DE MADEIRA RESINADA, 6 UTILIZAÇÕES. AF_12/2015</t>
  </si>
  <si>
    <t>68,44</t>
  </si>
  <si>
    <t>MONTAGEM E DESMONTAGEM DE FÔRMA DE VIGA, ESCORAMENTO COM GARFO DE MADEIRA, PÉ-DIREITO DUPLO, EM CHAPA DE MADEIRA RESINADA, 8 UTILIZAÇÕES. AF_12/2015</t>
  </si>
  <si>
    <t>99,86</t>
  </si>
  <si>
    <t>MONTAGEM E DESMONTAGEM DE FÔRMA DE VIGA, ESCORAMENTO METÁLICO, PÉ-DIREITO DUPLO, EM CHAPA DE MADEIRA RESINADA, 8 UTILIZAÇÕES. AF_12/2015</t>
  </si>
  <si>
    <t>185,60</t>
  </si>
  <si>
    <t>MONTAGEM E DESMONTAGEM DE FÔRMA DE VIGA, ESCORAMENTO COM GARFO DE MADEIRA, PÉ-DIREITO SIMPLES, EM CHAPA DE MADEIRA RESINADA, 8 UTILIZAÇÕES. AF_12/2015</t>
  </si>
  <si>
    <t>63,18</t>
  </si>
  <si>
    <t>MONTAGEM E DESMONTAGEM DE FÔRMA DE VIGA, ESCORAMENTO METÁLICO, PÉ-DIREITO SIMPLES, EM CHAPA DE MADEIRA RESINADA, 8 UTILIZAÇÕES. AF_12/2015</t>
  </si>
  <si>
    <t>65,67</t>
  </si>
  <si>
    <t>MONTAGEM E DESMONTAGEM DE FÔRMA DE VIGA, ESCORAMENTO COM GARFO DE MADEIRA, PÉ-DIREITO DUPLO, EM CHAPA DE MADEIRA PLASTIFICADA, 10 UTILIZAÇÕES. AF_12/2015</t>
  </si>
  <si>
    <t>78,65</t>
  </si>
  <si>
    <t>MONTAGEM E DESMONTAGEM DE FÔRMA DE VIGA, ESCORAMENTO METÁLICO, PÉ-DIREITO DUPLO, EM CHAPA DE MADEIRA PLASTIFICADA, 10 UTILIZAÇÕES. AF_12/2015</t>
  </si>
  <si>
    <t>179,97</t>
  </si>
  <si>
    <t>MONTAGEM E DESMONTAGEM DE FÔRMA DE VIGA, ESCORAMENTO COM GARFO DE MADEIRA, PÉ-DIREITO SIMPLES, EM CHAPA DE MADEIRA PLASTIFICADA, 10 UTILIZAÇÕES. AF_12/2015</t>
  </si>
  <si>
    <t>50,86</t>
  </si>
  <si>
    <t>MONTAGEM E DESMONTAGEM DE FÔRMA DE VIGA, ESCORAMENTO METÁLICO, PÉ-DIREITO SIMPLES, EM CHAPA DE MADEIRA PLASTIFICADA, 10 UTILIZAÇÕES. AF_12/2015</t>
  </si>
  <si>
    <t>60,37</t>
  </si>
  <si>
    <t>MONTAGEM E DESMONTAGEM DE FÔRMA DE VIGA, ESCORAMENTO COM GARFO DE MADEIRA, PÉ-DIREITO DUPLO, EM CHAPA DE MADEIRA PLASTIFICADA, 12 UTILIZAÇÕES. AF_12/2015</t>
  </si>
  <si>
    <t>71,48</t>
  </si>
  <si>
    <t>MONTAGEM E DESMONTAGEM DE FÔRMA DE VIGA, ESCORAMENTO METÁLICO, PÉ-DIREITO DUPLO, EM CHAPA DE MADEIRA PLASTIFICADA, 12 UTILIZAÇÕES. AF_12/2015</t>
  </si>
  <si>
    <t>175,96</t>
  </si>
  <si>
    <t>MONTAGEM E DESMONTAGEM DE FÔRMA DE VIGA, ESCORAMENTO COM GARFO DE MADEIRA, PÉ-DIREITO SIMPLES, EM CHAPA DE MADEIRA PLASTIFICADA, 12 UTILIZAÇÕES. AF_12/2015</t>
  </si>
  <si>
    <t>46,26</t>
  </si>
  <si>
    <t>MONTAGEM E DESMONTAGEM DE FÔRMA DE VIGA, ESCORAMENTO METÁLICO, PÉ-DIREITO SIMPLES, EM CHAPA DE MADEIRA PLASTIFICADA, 12 UTILIZAÇÕES. AF_12/2015</t>
  </si>
  <si>
    <t>56,93</t>
  </si>
  <si>
    <t>MONTAGEM E DESMONTAGEM DE FÔRMA DE VIGA, ESCORAMENTO COM GARFO DE MADEIRA, PÉ-DIREITO DUPLO, EM CHAPA DE MADEIRA PLASTIFICADA, 14 UTILIZAÇÕES. AF_12/2015</t>
  </si>
  <si>
    <t>65,61</t>
  </si>
  <si>
    <t>MONTAGEM E DESMONTAGEM DE FÔRMA DE VIGA, ESCORAMENTO METÁLICO, PÉ-DIREITO DUPLO, EM CHAPA DE MADEIRA PLASTIFICADA, 14 UTILIZAÇÕES. AF_12/2015</t>
  </si>
  <si>
    <t>172,49</t>
  </si>
  <si>
    <t>MONTAGEM E DESMONTAGEM DE FÔRMA DE VIGA, ESCORAMENTO COM GARFO DE MADEIRA, PÉ-DIREITO SIMPLES, EM CHAPA DE MADEIRA PLASTIFICADA, 14 UTILIZAÇÕES. AF_12/2015</t>
  </si>
  <si>
    <t>42,50</t>
  </si>
  <si>
    <t>MONTAGEM E DESMONTAGEM DE FÔRMA DE VIGA, ESCORAMENTO METÁLICO, PÉ-DIREITO SIMPLES, EM CHAPA DE MADEIRA PLASTIFICADA, 14 UTILIZAÇÕES. AF_12/2015</t>
  </si>
  <si>
    <t>53,98</t>
  </si>
  <si>
    <t>MONTAGEM E DESMONTAGEM DE FÔRMA DE VIGA, ESCORAMENTO COM GARFO DE MADEIRA, PÉ-DIREITO DUPLO, EM CHAPA DE MADEIRA PLASTIFICADA, 18 UTILIZAÇÕES. AF_12/2015</t>
  </si>
  <si>
    <t>53,23</t>
  </si>
  <si>
    <t>MONTAGEM E DESMONTAGEM DE FÔRMA DE VIGA, ESCORAMENTO METÁLICO, PÉ-DIREITO DUPLO, EM CHAPA DE MADEIRA PLASTIFICADA, 18 UTILIZAÇÕES. AF_12/2015</t>
  </si>
  <si>
    <t>165,72</t>
  </si>
  <si>
    <t>MONTAGEM E DESMONTAGEM DE FÔRMA DE VIGA, ESCORAMENTO COM GARFO DE MADEIRA, PÉ-DIREITO SIMPLES, EM CHAPA DE MADEIRA PLASTIFICADA, 18 UTILIZAÇÕES. AF_12/2015</t>
  </si>
  <si>
    <t>34,57</t>
  </si>
  <si>
    <t>MONTAGEM E DESMONTAGEM DE FÔRMA DE VIGA, ESCORAMENTO METÁLICO, PÉ-DIREITO SIMPLES, EM CHAPA DE MADEIRA PLASTIFICADA, 18 UTILIZAÇÕES. AF_12/2015</t>
  </si>
  <si>
    <t>48,17</t>
  </si>
  <si>
    <t>MONTAGEM E DESMONTAGEM DE FÔRMA DE LAJE MACIÇA COM ÁREA MÉDIA MENOR OU IGUAL A 20 M², PÉ-DIREITO SIMPLES, EM MADEIRA SERRADA, 1 UTILIZAÇÃO. AF_12/2015</t>
  </si>
  <si>
    <t>138,78</t>
  </si>
  <si>
    <t>MONTAGEM E DESMONTAGEM DE FÔRMA DE LAJE MACIÇA COM ÁREA MÉDIA MAIOR QUE 20 M², PÉ-DIREITO SIMPLES, EM MADEIRA SERRADA, 1 UTILIZAÇÃO. AF_12/2015</t>
  </si>
  <si>
    <t>129,30</t>
  </si>
  <si>
    <t>MONTAGEM E DESMONTAGEM DE FÔRMA DE LAJE MACIÇA COM ÁREA MÉDIA MENOR OU IGUAL A 20 M², PÉ-DIREITO SIMPLES, EM MADEIRA SERRADA, 2 UTILIZAÇÕES. AF_12/2015</t>
  </si>
  <si>
    <t>111,62</t>
  </si>
  <si>
    <t>MONTAGEM E DESMONTAGEM DE FÔRMA DE LAJE MACIÇA COM ÁREA MÉDIA MAIOR QUE 20 M², PÉ-DIREITO SIMPLES, EM MADEIRA SERRADA, 2 UTILIZAÇÕES. AF_12/2015</t>
  </si>
  <si>
    <t>103,25</t>
  </si>
  <si>
    <t>MONTAGEM E DESMONTAGEM DE FÔRMA DE LAJE MACIÇA COM ÁREA MÉDIA MENOR OU IGUAL A 20 M², PÉ-DIREITO SIMPLES, EM MADEIRA SERRADA, 4 UTILIZAÇÕES. AF_12/2015</t>
  </si>
  <si>
    <t>82,99</t>
  </si>
  <si>
    <t>MONTAGEM E DESMONTAGEM DE FÔRMA DE LAJE MACIÇA COM ÁREA MÉDIA MAIOR QUE 20 M², PÉ-DIREITO SIMPLES, EM MADEIRA SERRADA, 4 UTILIZAÇÕES. AF_12/2015</t>
  </si>
  <si>
    <t>76,55</t>
  </si>
  <si>
    <t>MONTAGEM E DESMONTAGEM DE FÔRMA DE LAJE NERVURADA COM CUBETA E ASSOALHO COM ÁREA MÉDIA MENOR OU IGUAL A 20 M², PÉ-DIREITO DUPLO, EM CHAPA DE MADEIRA COMPENSADA RESINADA, 8 UTILIZAÇÕES. AF_12/2015</t>
  </si>
  <si>
    <t>69,45</t>
  </si>
  <si>
    <t>MONTAGEM E DESMONTAGEM DE FÔRMA DE LAJE NERVURADA COM CUBETA E ASSOALHO COM ÁREA MÉDIA MAIOR QUE 20 M², PÉ-DIREITO DUPLO, EM CHAPA DE MADEIRA COMPENSADA RESINADA, 8 UTILIZAÇÕES. AF_12/2015</t>
  </si>
  <si>
    <t>67,24</t>
  </si>
  <si>
    <t>MONTAGEM E DESMONTAGEM DE FÔRMA DE LAJE NERVURADA COM CUBETA E ASSOALHO COM ÁREA MÉDIA MENOR OU IGUAL A 20 M², PÉ-DIREITO SIMPLES, EM CHAPA DE MADEIRA COMPENSADA RESINADA, 8 UTILIZAÇÕES. AF_12/2015</t>
  </si>
  <si>
    <t>38,83</t>
  </si>
  <si>
    <t>MONTAGEM E DESMONTAGEM DE FÔRMA DE LAJE NERVURADA COM CUBETA E ASSOALHO COM ÁREA MÉDIA MAIOR QUE 20 M², PÉ-DIREITO SIMPLES, EM CHAPA DE MADEIRA COMPENSADA RESINADA, 8 UTILIZAÇÕES. AF_12/2015</t>
  </si>
  <si>
    <t>36,80</t>
  </si>
  <si>
    <t>MONTAGEM E DESMONTAGEM DE FÔRMA DE LAJE NERVURADA COM CUBETA E ASSOALHO COM ÁREA MÉDIA MENOR OU IGUAL A 20 M², PÉ-DIREITO DUPLO, EM CHAPA DE MADEIRA COMPENSADA RESINADA, 10 UTILIZAÇÕES. AF_12/2015</t>
  </si>
  <si>
    <t>67,17</t>
  </si>
  <si>
    <t>MONTAGEM E DESMONTAGEM DE FÔRMA DE LAJE NERVURADA COM CUBETA E ASSOALHO COM ÁREA MÉDIA MAIOR QUE 20 M², PÉ-DIREITO DUPLO, EM CHAPA DE MADEIRA COMPENSADA RESINADA, 10 UTILIZAÇÕES. AF_12/2015</t>
  </si>
  <si>
    <t>65,05</t>
  </si>
  <si>
    <t>MONTAGEM E DESMONTAGEM DE FÔRMA DE LAJE NERVURADA COM CUBETA E ASSOALHO COM ÁREA MÉDIA MENOR OU IGUAL A 20 M², PÉ-DIREITO SIMPLES, EM CHAPA DE MADEIRA COMPENSADA RESINADA, 10 UTILIZAÇÕES. AF_12/2015</t>
  </si>
  <si>
    <t>34,52</t>
  </si>
  <si>
    <t>MONTAGEM E DESMONTAGEM DE FÔRMA DE LAJE NERVURADA COM CUBETA E ASSOALHO COM ÁREA MÉDIA MAIOR QUE 20 M², PÉ-DIREITO SIMPLES, EM CHAPA DE MADEIRA COMPENSADA RESINADA, 10 UTILIZAÇÕES. AF_12/2015</t>
  </si>
  <si>
    <t>34,94</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</si>
  <si>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</si>
  <si>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</si>
  <si>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63,58</t>
  </si>
  <si>
    <t>MONTAGEM E DESMONTAGEM DE FÔRMA DE LAJE NERVURADA COM CUBETA E ASSOALHO COM ÁREA MÉDIA MENOR OU IGUAL A 20 M², PÉ-DIREITO SIMPLES, EM CHAPA DE MADEIRA COMPENSADA RESINADA, 12 UTILIZAÇÕES. AF_12/2015</t>
  </si>
  <si>
    <t>35,58</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</si>
  <si>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</si>
  <si>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</si>
  <si>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64,69</t>
  </si>
  <si>
    <t>MONTAGEM E DESMONTAGEM DE FÔRMA DE LAJE NERVURADA COM CUBETA E ASSOALHO COM ÁREA MÉDIA MAIOR QUE 20 M², PÉ-DIREITO DUPLO, EM CHAPA DE MADEIRA COMPENSADA RESINADA, 14 UTILIZAÇÕES. AF_12/2015</t>
  </si>
  <si>
    <t>62,71</t>
  </si>
  <si>
    <t>MONTAGEM E DESMONTAGEM DE FÔRMA DE LAJE NERVURADA COM CUBETA E ASSOALHO COM ÁREA MÉDIA MENOR OU IGUAL A 20 M², PÉ-DIREITO SIMPLES, EM CHAPA DE MADEIRA COMPENSADA RESINADA, 14 UTILIZAÇÕES. AF_12/2015</t>
  </si>
  <si>
    <t>34,82</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</si>
  <si>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</si>
  <si>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</si>
  <si>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63,20</t>
  </si>
  <si>
    <t>MONTAGEM E DESMONTAGEM DE FÔRMA DE LAJE NERVURADA COM CUBETA E ASSOALHO COM ÁREA MÉDIA MAIOR QUE 20 M², PÉ-DIREITO DUPLO, EM CHAPA DE MADEIRA COMPENSADA RESINADA, 18 UTILIZAÇÕES. AF_12/2015</t>
  </si>
  <si>
    <t>37,74</t>
  </si>
  <si>
    <t>MONTAGEM E DESMONTAGEM DE FÔRMA DE LAJE NERVURADA COM CUBETA E ASSOALHO COM ÁREA MÉDIA MENOR OU IGUAL A 20 M², PÉ-DIREITO SIMPLES, EM CHAPA DE MADEIRA COMPENSADA RESINADA, 18 UTILIZAÇÕES. AF_12/2015</t>
  </si>
  <si>
    <t>33,55</t>
  </si>
  <si>
    <t>MONTAGEM E DESMONTAGEM DE FÔRMA DE LAJE NERVURADA COM CUBETA E ASSOALHO COM ÁREA MÉDIA MAIOR QUE 20 M², PÉ-DIREITO SIMPLES, EM CHAPA DE MADEIRA COMPENSADA RESINADA, 18 UTILIZAÇÕES. AF_12/2015</t>
  </si>
  <si>
    <t>31,77</t>
  </si>
  <si>
    <t>MONTAGEM E DESMONTAGEM DE FÔRMA DE LAJE MACIÇA COM ÁREA MÉDIA MENOR OU IGUAL A 20 M², PÉ-DIREITO DUPLO, EM CHAPA DE MADEIRA COMPENSADA RESINADA, 2 UTILIZAÇÕES. AF_12/2015</t>
  </si>
  <si>
    <t>60,93</t>
  </si>
  <si>
    <t>MONTAGEM E DESMONTAGEM DE FÔRMA DE LAJE MACIÇA COM ÁREA MÉDIA MAIOR QUE 20 M², PÉ-DIREITO DUPLO, EM CHAPA DE MADEIRA COMPENSADA RESINADA, 2 UTILIZAÇÕES. AF_12/2015</t>
  </si>
  <si>
    <t>59,15</t>
  </si>
  <si>
    <t>MONTAGEM E DESMONTAGEM DE FÔRMA DE LAJE MACIÇA COM ÁREA MÉDIA MENOR OU IGUAL A 20 M², PÉ-DIREITO SIMPLES, EM CHAPA DE MADEIRA COMPENSADA RESINADA, 2 UTILIZAÇÕES. AF_12/2015</t>
  </si>
  <si>
    <t>34,18</t>
  </si>
  <si>
    <t>32,54</t>
  </si>
  <si>
    <t>MONTAGEM E DESMONTAGEM DE FÔRMA DE LAJE MACIÇA COM ÁREA MÉDIA MENOR OU IGUAL A 20 M², PÉ-DIREITO DUPLO, EM CHAPA DE MADEIRA COMPENSADA RESINADA, 4 UTILIZAÇÕES. AF_12/2015</t>
  </si>
  <si>
    <t>56,79</t>
  </si>
  <si>
    <t>MONTAGEM E DESMONTAGEM DE FÔRMA DE LAJE MACIÇA COM ÁREA MÉDIA MAIOR QUE 20 M², PÉ-DIREITO DUPLO, EM CHAPA DE MADEIRA COMPENSADA RESINADA, 4 UTILIZAÇÕES. AF_12/2015</t>
  </si>
  <si>
    <t>55,43</t>
  </si>
  <si>
    <t>MONTAGEM E DESMONTAGEM DE FÔRMA DE LAJE MACIÇA COM ÁREA MÉDIA MENOR OU IGUAL A 20 M², PÉ-DIREITO SIMPLES, EM CHAPA DE MADEIRA COMPENSADA RESINADA, 4 UTILIZAÇÕES. AF_12/2015</t>
  </si>
  <si>
    <t>25,38</t>
  </si>
  <si>
    <t>MONTAGEM E DESMONTAGEM DE FÔRMA DE LAJE MACIÇA COM ÁREA MÉDIA MAIOR QUE 20 M², PÉ-DIREITO SIMPLES, EM CHAPA DE MADEIRA COMPENSADA RESINADA, 4 UTILIZAÇÕES. AF_12/2015</t>
  </si>
  <si>
    <t>24,13</t>
  </si>
  <si>
    <t>MONTAGEM E DESMONTAGEM DE FÔRMA DE LAJE MACIÇA COM ÁREA MÉDIA MAIOR QUE 20 M², PÉ-DIREITO DUPLO, EM CHAPA DE MADEIRA COMPENSADA RESINADA, 6 UTILIZAÇÕES. AF_12/2015</t>
  </si>
  <si>
    <t>51,55</t>
  </si>
  <si>
    <t>MONTAGEM E DESMONTAGEM DE FÔRMA DE LAJE MACIÇA COM ÁREA MÉDIA MENOR OU IGUAL A 20 M², PÉ-DIREITO DUPLO, EM CHAPA DE MADEIRA COMPENSADA RESINADA, 6 UTILIZAÇÕES. AF_12/2015</t>
  </si>
  <si>
    <t>50,38</t>
  </si>
  <si>
    <t>MONTAGEM E DESMONTAGEM DE FÔRMA DE LAJE MACIÇA COM ÁREA MÉDIA MENOR OU IGUAL A 20 M², PÉ-DIREITO SIMPLES, EM CHAPA DE MADEIRA COMPENSADA RESINADA, 6 UTILIZAÇÕES. AF_12/2015</t>
  </si>
  <si>
    <t>21,21</t>
  </si>
  <si>
    <t>MONTAGEM E DESMONTAGEM DE FÔRMA DE LAJE MACIÇA COM ÁREA MÉDIA MAIOR QUE 20 M², PÉ-DIREITO SIMPLES, EM CHAPA DE MADEIRA COMPENSADA RESINADA, 6 UTILIZAÇÕES. AF_12/2015</t>
  </si>
  <si>
    <t>20,10</t>
  </si>
  <si>
    <t>MONTAGEM E DESMONTAGEM DE FÔRMA DE LAJE MACIÇA COM ÁREA MÉDIA MENOR OU IGUAL A 20 M², PÉ-DIREITO DUPLO, EM CHAPA DE MADEIRA COMPENSADA RESINADA, 8 UTILIZAÇÕES. AF_12/2015</t>
  </si>
  <si>
    <t>48,88</t>
  </si>
  <si>
    <t>MONTAGEM E DESMONTAGEM DE FÔRMA DE LAJE MACIÇA COM ÁREA MÉDIA MAIOR QUE 20 M², PÉ-DIREITO DUPLO, EM CHAPA DE MADEIRA COMPENSADA RESINADA, 8 UTILIZAÇÕES. AF_12/2015</t>
  </si>
  <si>
    <t>47,80</t>
  </si>
  <si>
    <t>MONTAGEM E DESMONTAGEM DE FÔRMA DE LAJE MACIÇA COM ÁREA MÉDIA MENOR OU IGUAL A 20 M², PÉ-DIREITO SIMPLES, EM CHAPA DE MADEIRA COMPENSADA RESINADA, 8 UTILIZAÇÕES. AF_12/2015</t>
  </si>
  <si>
    <t>19,05</t>
  </si>
  <si>
    <t>MONTAGEM E DESMONTAGEM DE FÔRMA DE LAJE MACIÇA COM ÁREA MÉDIA MAIOR QUE 20 M², PÉ-DIREITO SIMPLES, EM CHAPA DE MADEIRA COMPENSADA RESINADA, 8 UTILIZAÇÕES. AF_12/2015</t>
  </si>
  <si>
    <t>18,05</t>
  </si>
  <si>
    <t>MONTAGEM E DESMONTAGEM DE FÔRMA DE LAJE MACIÇA COM ÁREA MÉDIA MENOR OU IGUAL A 20 M², PÉ-DIREITO DUPLO, EM CHAPA DE MADEIRA COMPENSADA PLASTIFICADA, 10 UTILIZAÇÕES. AF_12/2015</t>
  </si>
  <si>
    <t>47,93</t>
  </si>
  <si>
    <t>MONTAGEM E DESMONTAGEM DE FÔRMA DE LAJE MACIÇA COM ÁREA MÉDIA MAIOR QUE 20 M², PÉ-DIREITO DUPLO, EM CHAPA DE MADEIRA COMPENSADA PLASTIFICADA, 10 UTILIZAÇÕES. AF_12/2015</t>
  </si>
  <si>
    <t>46,89</t>
  </si>
  <si>
    <t>MONTAGEM E DESMONTAGEM DE FÔRMA DE LAJE MACIÇA COM ÁREA MÉDIA MENOR OU IGUAL A 20 M², PÉ-DIREITO SIMPLES, EM CHAPA DE MADEIRA COMPENSADA PLASTIFICADA, 10 UTILIZAÇÕES. AF_12/2015</t>
  </si>
  <si>
    <t>18,44</t>
  </si>
  <si>
    <t>MONTAGEM E DESMONTAGEM DE FÔRMA DE LAJE MACIÇA COM ÁREA MÉDIA MAIOR QUE 20 M², PÉ-DIREITO SIMPLES, EM CHAPA DE MADEIRA COMPENSADA PLASTIFICADA, 10 UTILIZAÇÕES. AF_12/2015</t>
  </si>
  <si>
    <t>17,45</t>
  </si>
  <si>
    <t>MONTAGEM E DESMONTAGEM DE FÔRMA DE LAJE MACIÇA COM ÁREA MÉDIA MENOR OU IGUAL A 20 M², PÉ-DIREITO DUPLO, EM CHAPA DE MADEIRA COMPENSADA PLASTIFICADA, 12 UTILIZAÇÕES. AF_12/2015</t>
  </si>
  <si>
    <t>46,88</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</si>
  <si>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</si>
  <si>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</si>
  <si>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17,58</t>
  </si>
  <si>
    <t>MONTAGEM E DESMONTAGEM DE FÔRMA DE LAJE MACIÇA COM ÁREA MÉDIA MAIOR QUE 20 M², PÉ-DIREITO SIMPLES, EM CHAPA DE MADEIRA COMPENSADA PLASTIFICADA, 12 UTILIZAÇÕES. AF_12/2015</t>
  </si>
  <si>
    <t>16,63</t>
  </si>
  <si>
    <t>MONTAGEM E DESMONTAGEM DE FÔRMA DE LAJE MACIÇA COM ÁREA MÉDIA MENOR OU IGUAL A 20 M², PÉ-DIREITO DUPLO, EM CHAPA DE MADEIRA COMPENSADA PLASTIFICADA, 14 UTILIZAÇÕES. AF_12/2015</t>
  </si>
  <si>
    <t>46,09</t>
  </si>
  <si>
    <t>MONTAGEM E DESMONTAGEM DE FÔRMA DE LAJE MACIÇA COM ÁREA MÉDIA MAIOR QUE 20 M², PÉ-DIREITO DUPLO, EM CHAPA DE MADEIRA COMPENSADA PLASTIFICADA, 14 UTILIZAÇÕES. AF_12/2015</t>
  </si>
  <si>
    <t>45,10</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</si>
  <si>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</si>
  <si>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</si>
  <si>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16,04</t>
  </si>
  <si>
    <t>MONTAGEM E DESMONTAGEM DE FÔRMA DE LAJE MACIÇA COM ÁREA MÉDIA MENOR OU IGUAL A 20 M², PÉ-DIREITO DUPLO, EM CHAPA DE MADEIRA COMPENSADA PLASTIFICADA, 18 UTILIZAÇÕES. AF_12/2015</t>
  </si>
  <si>
    <t>44,67</t>
  </si>
  <si>
    <t>MONTAGEM E DESMONTAGEM DE FÔRMA DE LAJE MACIÇA COM ÁREA MÉDIA MAIOR QUE 20 M², PÉ-DIREITO DUPLO, EM CHAPA DE MADEIRA COMPENSADA PLASTIFICADA, 18 UTILIZAÇÕES. AF_12/2015</t>
  </si>
  <si>
    <t>43,73</t>
  </si>
  <si>
    <t>MONTAGEM E DESMONTAGEM DE FÔRMA DE LAJE MACIÇA COM ÁREA MÉDIA MENOR OU IGUAL A 20 M², PÉ-DIREITO SIMPLES, EM CHAPA DE MADEIRA COMPENSADA PLASTIFICADA, 18 UTILIZAÇÕES. AF_12/2015</t>
  </si>
  <si>
    <t>15,72</t>
  </si>
  <si>
    <t>MONTAGEM E DESMONTAGEM DE FÔRMA DE LAJE MACIÇA COM ÁREA MÉDIA MAIOR QUE 20 M², PÉ-DIREITO SIMPLES, EM CHAPA DE MADEIRA COMPENSADA PLASTIFICADA, 18 UTILIZAÇÕES. AF_12/2015</t>
  </si>
  <si>
    <t>14,83</t>
  </si>
  <si>
    <t>FABRICAÇÃO DE FÔRMA PARA ESCADAS, COM 2 LANCES, EM CHAPA DE MADEIRA COMPENSADA PLASTIFICADA, E=18 MM. AF_01/2017</t>
  </si>
  <si>
    <t>101,78</t>
  </si>
  <si>
    <t>FABRICAÇÃO DE FÔRMA PARA ESCADAS, COM 2 LANCES, EM CHAPA DE MADEIRA COMPENSADA RESINADA, E= 17 MM. AF_01/2017</t>
  </si>
  <si>
    <t>87,88</t>
  </si>
  <si>
    <t>FABRICAÇÃO DE FÔRMA PARA ESCADAS, COM 2 LANCES, EM MADEIRA SERRADA, E=25 MM. AF_01/2017</t>
  </si>
  <si>
    <t>66,97</t>
  </si>
  <si>
    <t>MONTAGEM E DESMONTAGEM DE FÔRMA PARA ESCADAS, COM 2 LANCES, EM MADEIRA SERRADA, 1 UTILIZAÇÃO. AF_01/2017</t>
  </si>
  <si>
    <t>200,95</t>
  </si>
  <si>
    <t>MONTAGEM E DESMONTAGEM DE FÔRMA PARA ESCADAS, COM 2 LANCES, EM MADEIRA SERRADA, 2 UTILIZAÇÕES. AF_01/2017</t>
  </si>
  <si>
    <t>165,46</t>
  </si>
  <si>
    <t>MONTAGEM E DESMONTAGEM DE FÔRMA PARA ESCADAS, COM 2 LANCES, EM CHAPA DE MADEIRA COMPENSADA RESINADA, 4 UTILIZAÇÕES. AF_01/2017</t>
  </si>
  <si>
    <t>141,35</t>
  </si>
  <si>
    <t>MONTAGEM E DESMONTAGEM DE FÔRMA PARA ESCADAS, COM 2 LANCES, EM CHAPA DE MADEIRA COMPENSADA PLASTIFICADA, 6 UTILIZAÇÕES. AF_01/2017</t>
  </si>
  <si>
    <t>114,00</t>
  </si>
  <si>
    <t>MONTAGEM E DESMONTAGEM DE FÔRMA PARA ESCADAS, COM 2 LANCES, EM CHAPA DE MADEIRA COMPENSADA PLASTIFICADA, 8 UTILIZAÇÕES. AF_01/2017</t>
  </si>
  <si>
    <t>100,91</t>
  </si>
  <si>
    <t>MONTAGEM E DESMONTAGEM DE FÔRMA PARA ESCADAS, COM 2 LANCES, EM CHAPA DE MADEIRA COMPENSADA PLASTIFICADA, 10 UTILIZAÇÕES. AF_01/2017</t>
  </si>
  <si>
    <t>92,76</t>
  </si>
  <si>
    <t>FABRICAÇÃO DE FÔRMA PARA PILARES CIRCULARES, EM CHAPA DE MADEIRA COMPENSADA RESINADA. AF_06/2017</t>
  </si>
  <si>
    <t>119,17</t>
  </si>
  <si>
    <t>MONTAGEM E DESMONTAGEM DE FÔRMA DE PILARES CIRCULARES, COM ÁREA MÉDIA DAS SEÇÕES MENOR OU IGUAL A 0,28 M², PÉ-DIREITO SIMPLES, EM MADEIRA, 2 UTILIZAÇÕES. AF_06/2017</t>
  </si>
  <si>
    <t>109,22</t>
  </si>
  <si>
    <t>MONTAGEM E DESMONTAGEM DE FÔRMA DE PILARES CIRCULARES, COM ÁREA MÉDIA DAS SEÇÕES MAIOR QUE 0,28 M², PÉ-DIREITO SIMPLES, EM MADEIRA, 2 UTILIZAÇÕES. AF_06/2017</t>
  </si>
  <si>
    <t>101,23</t>
  </si>
  <si>
    <t>MONTAGEM E DESMONTAGEM DE FÔRMA DE PILARES CIRCULARES, COM ÁREA MÉDIA DAS SEÇÕES MENOR OU IGUAL A 0,28 M², PÉ-DIREITO DUPLO, EM MADEIRA, 2 UTILIZAÇÕES. AF_06/2017</t>
  </si>
  <si>
    <t>124,81</t>
  </si>
  <si>
    <t>FABRICAÇÃO, MONTAGEM E DESMONTAGEM DE FÔRMA PARA SAPATA, EM MADEIRA SERRADA, E=25 MM, 1 UTILIZAÇÃO. AF_06/2017</t>
  </si>
  <si>
    <t>157,51</t>
  </si>
  <si>
    <t>FABRICAÇÃO, MONTAGEM E DESMONTAGEM DE FÔRMA PARA VIGA BALDRAME, EM MADEIRA SERRADA, E=25 MM, 1 UTILIZAÇÃO. AF_06/2017</t>
  </si>
  <si>
    <t>74,89</t>
  </si>
  <si>
    <t>FABRICAÇÃO, MONTAGEM E DESMONTAGEM DE FÔRMA PARA BLOCO DE COROAMENTO, EM MADEIRA SERRADA, E=25 MM, 2 UTILIZAÇÕES. AF_06/2017</t>
  </si>
  <si>
    <t>59,06</t>
  </si>
  <si>
    <t>FABRICAÇÃO, MONTAGEM E DESMONTAGEM DE FÔRMA PARA SAPATA, EM MADEIRA SERRADA, E=25 MM, 2 UTILIZAÇÕES. AF_06/2017</t>
  </si>
  <si>
    <t>107,73</t>
  </si>
  <si>
    <t>FABRICAÇÃO, MONTAGEM E DESMONTAGEM DE FÔRMA PARA VIGA BALDRAME, EM MADEIRA SERRADA, E=25 MM, 2 UTILIZAÇÕES. AF_06/2017</t>
  </si>
  <si>
    <t>50,84</t>
  </si>
  <si>
    <t>FABRICAÇÃO, MONTAGEM E DESMONTAGEM DE FÔRMA PARA BLOCO DE COROAMENTO, EM MADEIRA SERRADA, E=25 MM, 4 UTILIZAÇÕES. AF_06/2017</t>
  </si>
  <si>
    <t>45,76</t>
  </si>
  <si>
    <t>FABRICAÇÃO, MONTAGEM E DESMONTAGEM DE FÔRMA PARA SAPATA, EM MADEIRA SERRADA, E=25 MM, 4 UTILIZAÇÕES. AF_06/2017</t>
  </si>
  <si>
    <t>FABRICAÇÃO, MONTAGEM E DESMONTAGEM DE FÔRMA PARA VIGA BALDRAME, EM MADEIRA SERRADA, E=25 MM, 4 UTILIZAÇÕES. AF_06/2017</t>
  </si>
  <si>
    <t>38,35</t>
  </si>
  <si>
    <t>FABRICAÇÃO, MONTAGEM E DESMONTAGEM DE FÔRMA PARA BLOCO DE COROAMENTO, EM CHAPA DE MADEIRA COMPENSADA RESINADA, E=17 MM, 2 UTILIZAÇÕES. AF_06/2017</t>
  </si>
  <si>
    <t>103,13</t>
  </si>
  <si>
    <t>FABRICAÇÃO, MONTAGEM E DESMONTAGEM DE FÔRMA PARA SAPATA, EM CHAPA DE MADEIRA COMPENSADA RESINADA, E=17 MM, 2 UTILIZAÇÕES. AF_06/2017</t>
  </si>
  <si>
    <t>160,48</t>
  </si>
  <si>
    <t>FABRICAÇÃO, MONTAGEM E DESMONTAGEM DE FÔRMA PARA VIGA BALDRAME, EM CHAPA DE MADEIRA COMPENSADA RESINADA, E=17 MM, 2 UTILIZAÇÕES. AF_06/2017</t>
  </si>
  <si>
    <t>74,36</t>
  </si>
  <si>
    <t>FABRICAÇÃO, MONTAGEM E DESMONTAGEM DE FÔRMA PARA BLOCO DE COROAMENTO, EM CHAPA DE MADEIRA COMPENSADA RESINADA, E=17 MM, 4 UTILIZAÇÕES. AF_06/2017</t>
  </si>
  <si>
    <t>75,67</t>
  </si>
  <si>
    <t>FABRICAÇÃO, MONTAGEM E DESMONTAGEM DE FÔRMA PARA SAPATA, EM CHAPA DE MADEIRA COMPENSADA RESINADA, E=17 MM, 4 UTILIZAÇÕES. AF_06/2017</t>
  </si>
  <si>
    <t>116,87</t>
  </si>
  <si>
    <t>FABRICAÇÃO, MONTAGEM E DESMONTAGEM DE FÔRMA PARA VIGA BALDRAME, EM CHAPA DE MADEIRA COMPENSADA RESINADA, E=17 MM, 4 UTILIZAÇÕES. AF_06/2017</t>
  </si>
  <si>
    <t>57,31</t>
  </si>
  <si>
    <t>ARMAÇÃO DE BLOCO, VIGA BALDRAME E SAPATA UTILIZANDO AÇO CA-60 DE 5 MM - MONTAGEM. AF_06/2017</t>
  </si>
  <si>
    <t>MONTAGEM E DESMONTAGEM DE FÔRMA DE PILARES CIRCULARES, COM ÁREA MÉDIA DAS SEÇÕES MAIOR QUE 0,28 M², PÉ-DIREITO DUPLO, EM MADEIRA, 2 UTILIZAÇÕES.  AF_06/2017</t>
  </si>
  <si>
    <t>114,66</t>
  </si>
  <si>
    <t>73771/1</t>
  </si>
  <si>
    <t>PROTENSAO DE TIRANTES DE BARRA DE ACO CA-50 EXCL MATERIAIS</t>
  </si>
  <si>
    <t>19,24</t>
  </si>
  <si>
    <t>73990/1</t>
  </si>
  <si>
    <t>ARMACAO ACO CA-50 P/1,0M3 DE CONCRETO</t>
  </si>
  <si>
    <t>483,67</t>
  </si>
  <si>
    <t>73994/1</t>
  </si>
  <si>
    <t>ARMACAO EM TELA DE ACO SOLDADA NERVURADA Q-138, ACO CA-60, 4,2MM, MALHA 10X10CM</t>
  </si>
  <si>
    <t>5,93</t>
  </si>
  <si>
    <t>79504/1</t>
  </si>
  <si>
    <t>TIRANTES P/PROTENSAO E ANCORAGEM EM ROCHA C/ 6 FIOS ACO DURO 8MM .</t>
  </si>
  <si>
    <t>40,36</t>
  </si>
  <si>
    <t>79504/2</t>
  </si>
  <si>
    <t>TIRANTES P/PROTENSAO E ANCORAGEM EM ROCHA C/ 8 FIOS ACO DURO 8MM .</t>
  </si>
  <si>
    <t>46,62</t>
  </si>
  <si>
    <t>79504/3</t>
  </si>
  <si>
    <t>TIRANTES P/PROTENSAO E ANCORAGEM EM ROCHA C/10 FIOS ACO DURO 8MM .</t>
  </si>
  <si>
    <t>52,88</t>
  </si>
  <si>
    <t>79504/4</t>
  </si>
  <si>
    <t>TIRANTES P/PROTENSAO E ANCORAGEM EM ROCHA C/12 FIOS ACO DURO 8MM .</t>
  </si>
  <si>
    <t>59,14</t>
  </si>
  <si>
    <t>79504/5</t>
  </si>
  <si>
    <t>TIRANTE PROTENDIDO P/  ANCORAGEM EM SOLO  C/ 6 FIOS ACO DURO 8MM, INCLUSIVE PROTEÇÃO ANTICORR0SIVA.</t>
  </si>
  <si>
    <t>49,19</t>
  </si>
  <si>
    <t>79504/6</t>
  </si>
  <si>
    <t>TIRANTES P/PROTENSAO E ANCORAGEM EM SOLO TRECHO LIVRE C/ 8 FIOS ACO DURO 8MM INCLUSIVE PROTECAO ANTICORROSIVA.</t>
  </si>
  <si>
    <t>55,45</t>
  </si>
  <si>
    <t>79504/7</t>
  </si>
  <si>
    <t>TIRANTES P/PROTENSAO E ANCORAGEM EM SOLO TRECHO LIVRE C/10 FIOS ACO DURO 8MM INCLUSIVE PROTECAO ANTICORROSIVA.</t>
  </si>
  <si>
    <t>61,71</t>
  </si>
  <si>
    <t>79504/8</t>
  </si>
  <si>
    <t>TIRANTES P/PROTENSAO E ANCORAGEM EM SOLO TRECHO LIVRE C/16 FIOS ACO DURO 8MM INCLUSIVE PROTECAO ANTICORROSIVA.</t>
  </si>
  <si>
    <t>81,27</t>
  </si>
  <si>
    <t>79504/9</t>
  </si>
  <si>
    <t>TIRANTES P/PROTENSAO E ANCORAGEM EM SOLO TRECHO ANCOR C/ 6 FIOS ACO DURO 8MM , INCLUSIVE PROTECAO ANTICORROSIVA.</t>
  </si>
  <si>
    <t>96,33</t>
  </si>
  <si>
    <t>79504/10</t>
  </si>
  <si>
    <t>TIRANTES P/PROTENSAO E ANCORAGEM EM SOLO TRECHO ANCOR C/ 8 FIOS ACO DURO 8MM , INCLUSIVE PROTECAO ANTICORROSIVA.</t>
  </si>
  <si>
    <t>102,59</t>
  </si>
  <si>
    <t>79504/11</t>
  </si>
  <si>
    <t>TIRANTES P/PROTENSAO E ANCORAGEM EM SOLO TRECHO ANCOR C/10 FIOS ACO DURO 8MM .</t>
  </si>
  <si>
    <t>108,85</t>
  </si>
  <si>
    <t>79504/12</t>
  </si>
  <si>
    <t>TIRANTES P/PROTENSAO E ANCORAGEM EM SOLO TRECHO ANCOR C/16 FIOS ACO DURO 8MM .</t>
  </si>
  <si>
    <t>128,41</t>
  </si>
  <si>
    <t>8,86</t>
  </si>
  <si>
    <t>ARMAÇÃO VERTICAL DE ALVENARIA ESTRUTURAL; DIÂMETRO DE 10,0 MM. AF_01/2015</t>
  </si>
  <si>
    <t>5,98</t>
  </si>
  <si>
    <t>ARMAÇÃO VERTICAL DE ALVENARIA ESTRUTURAL; DIÂMETRO DE 12,5 MM. AF_01/2015</t>
  </si>
  <si>
    <t>ARMAÇÃO DE CINTA DE ALVENARIA ESTRUTURAL; DIÂMETRO DE 10,0 MM. AF_01/2015</t>
  </si>
  <si>
    <t>5,61</t>
  </si>
  <si>
    <t>ARMAÇÃO DE VERGA E CONTRAVERGA DE ALVENARIA ESTRUTURAL; DIÂMETRO DE 8,0 MM. AF_01/2015</t>
  </si>
  <si>
    <t>9,17</t>
  </si>
  <si>
    <t>ARMAÇÃO DE VERGA E CONTRAVERGA DE ALVENARIA ESTRUTURAL; DIÂMETRO DE 10,0 MM. AF_01/2015</t>
  </si>
  <si>
    <t>6,93</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</si>
  <si>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</si>
  <si>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</si>
  <si>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6,30</t>
  </si>
  <si>
    <t>ARMAÇÃO DO SISTEMA DE PAREDES DE CONCRETO, EXECUTADA EM PAREDES DE EDIFICAÇÕES TÉRREAS, TELA Q-61. AF_06/2015</t>
  </si>
  <si>
    <t>7,02</t>
  </si>
  <si>
    <t>ARMAÇÃO DO SISTEMA DE PAREDES DE CONCRETO, EXECUTADA COMO ARMADURA POSITIVA DE LAJES, TELA Q-138. AF_06/2015</t>
  </si>
  <si>
    <t>6,06</t>
  </si>
  <si>
    <t>ARMAÇÃO DO SISTEMA DE PAREDES DE CONCRETO, EXECUTADA COMO ARMADURA NEGATIVA DE LAJES, TELA T-196. AF_06/2015</t>
  </si>
  <si>
    <t>4,26</t>
  </si>
  <si>
    <t>ARMAÇÃO DO SISTEMA DE PAREDES DE CONCRETO, EXECUTADA COMO ARMADURA POSITIVA DE LAJES, TELA Q-113. AF_06/2015</t>
  </si>
  <si>
    <t>6,03</t>
  </si>
  <si>
    <t>ARMAÇÃO DO SISTEMA DE PAREDES DE CONCRETO, EXECUTADA COMO ARMADURA NEGATIVA DE LAJES, TELA L-159. AF_06/2015</t>
  </si>
  <si>
    <t>ARMAÇÃO DO SISTEMA DE PAREDES DE CONCRETO, EXECUTADA EM PLATIBANDAS, TELA Q-92. AF_06/2015</t>
  </si>
  <si>
    <t>6,91</t>
  </si>
  <si>
    <t>ARMAÇÃO DO SISTEMA DE PAREDES DE CONCRETO, EXECUTADA COMO REFORÇO, VERGALHÃO DE 6,3 MM DE DIÂMETRO. AF_06/2015</t>
  </si>
  <si>
    <t>7,71</t>
  </si>
  <si>
    <t>ARMAÇÃO DO SISTEMA DE PAREDES DE CONCRETO, EXECUTADA COMO REFORÇO, VERGALHÃO DE 8,0 MM DE DIÂMETRO. AF_06/2015</t>
  </si>
  <si>
    <t>7,27</t>
  </si>
  <si>
    <t>ARMAÇÃO DO SISTEMA DE PAREDES DE CONCRETO, EXECUTADA COMO REFORÇO, VERGALHÃO DE 10,0 MM DE DIÂMETRO. AF_06/2015</t>
  </si>
  <si>
    <t>5,83</t>
  </si>
  <si>
    <t>ARMAÇÃO DE PILAR OU VIGA DE UMA ESTRUTURA CONVENCIONAL DE CONCRETO ARMADO EM UM EDIFÍCIO DE MÚLTIPLOS PAVIMENTOS UTILIZANDO AÇO CA-60 DE 5,0 MM - MONTAGEM. AF_12/2015</t>
  </si>
  <si>
    <t>8,76</t>
  </si>
  <si>
    <t>ARMAÇÃO DE PILAR OU VIGA DE UMA ESTRUTURA CONVENCIONAL DE CONCRETO ARMADO EM UM EDIFÍCIO DE MÚLTIPLOS PAVIMENTOS UTILIZANDO AÇO CA-50 DE 6,3 MM - MONTAGEM. AF_12/2015</t>
  </si>
  <si>
    <t>7,74</t>
  </si>
  <si>
    <t>ARMAÇÃO DE PILAR OU VIGA DE UMA ESTRUTURA CONVENCIONAL DE CONCRETO ARMADO EM UM EDIFÍCIO DE MÚLTIPLOS PAVIMENTOS UTILIZANDO AÇO CA-50 DE 8,0 MM - MONTAGEM. AF_12/2015</t>
  </si>
  <si>
    <t>7,66</t>
  </si>
  <si>
    <t>ARMAÇÃO DE PILAR OU VIGA DE UMA ESTRUTURA CONVENCIONAL DE CONCRETO ARMADO EM UM EDIFÍCIO DE MÚLTIPLOS PAVIMENTOS UTILIZANDO AÇO CA-50 DE 10,0 MM - MONTAGEM. AF_12/2015</t>
  </si>
  <si>
    <t>6,26</t>
  </si>
  <si>
    <t>ARMAÇÃO DE PILAR OU VIGA DE UMA ESTRUTURA CONVENCIONAL DE CONCRETO ARMADO EM UM EDIFÍCIO DE MÚLTIPLOS PAVIMENTOS UTILIZANDO AÇO CA-50 DE 12,5 MM - MONTAGEM. AF_12/2015</t>
  </si>
  <si>
    <t>5,63</t>
  </si>
  <si>
    <t>ARMAÇÃO DE PILAR OU VIGA DE UMA ESTRUTURA CONVENCIONAL DE CONCRETO ARMADO EM UM EDIFÍCIO DE MÚLTIPLOS PAVIMENTOS UTILIZANDO AÇO CA-50 DE 16,0 MM - MONTAGEM. AF_12/2015</t>
  </si>
  <si>
    <t>5,30</t>
  </si>
  <si>
    <t>ARMAÇÃO DE PILAR OU VIGA DE UMA ESTRUTURA CONVENCIONAL DE CONCRETO ARMADO EM UM EDIFÍCIO DE MÚLTIPLOS PAVIMENTOS UTILIZANDO AÇO CA-50 DE 20,0 MM - MONTAGEM. AF_12/2015</t>
  </si>
  <si>
    <t>4,90</t>
  </si>
  <si>
    <t>ARMAÇÃO DE PILAR OU VIGA DE UMA ESTRUTURA CONVENCIONAL DE CONCRETO ARMADO EM UM EDIFÍCIO DE MÚLTIPLOS PAVIMENTOS UTILIZANDO AÇO CA-50 DE 25,0 MM - MONTAGEM. AF_12/2015</t>
  </si>
  <si>
    <t>5,42</t>
  </si>
  <si>
    <t>ARMAÇÃO DE LAJE DE UMA ESTRUTURA CONVENCIONAL DE CONCRETO ARMADO EM UM EDIFÍCIO DE MÚLTIPLOS PAVIMENTOS UTILIZANDO AÇO CA-60 DE 4,2 MM - MONTAGEM. AF_12/2015</t>
  </si>
  <si>
    <t>8,88</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</si>
  <si>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</si>
  <si>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</si>
  <si>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</si>
  <si>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7,10</t>
  </si>
  <si>
    <t>ARMAÇÃO DE LAJE DE UMA ESTRUTURA CONVENCIONAL DE CONCRETO ARMADO EM UM EDIFÍCIO DE MÚLTIPLOS PAVIMENTOS UTILIZANDO AÇO CA-50 DE 10,0 MM - MONTAGEM. AF_12/2015</t>
  </si>
  <si>
    <t>5,82</t>
  </si>
  <si>
    <t>ARMAÇÃO DE LAJE DE UMA ESTRUTURA CONVENCIONAL DE CONCRETO ARMADO EM UM EDIFÍCIO DE MÚLTIPLOS PAVIMENTOS UTILIZANDO AÇO CA-50 DE 12,5 MM - MONTAGEM. AF_12/2015</t>
  </si>
  <si>
    <t>5,28</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</si>
  <si>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</si>
  <si>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</si>
  <si>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4,74</t>
  </si>
  <si>
    <t>10,72</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</si>
  <si>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</si>
  <si>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</si>
  <si>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</si>
  <si>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7,09</t>
  </si>
  <si>
    <t>ARMAÇÃO DE PILAR OU VIGA DE UMA ESTRUTURA CONVENCIONAL DE CONCRETO ARMADO EM UMA EDIFICAÇÃO TÉRREA OU SOBRADO UTILIZANDO AÇO CA-50 DE 12,5 MM - MONTAGEM. AF_12/2015</t>
  </si>
  <si>
    <t>6,24</t>
  </si>
  <si>
    <t>ARMAÇÃO DE PILAR OU VIGA DE UMA ESTRUTURA CONVENCIONAL DE CONCRETO ARMADO EM UMA EDIFICAÇÃO TÉRREA OU SOBRADO UTILIZANDO AÇO CA-50 DE 16,0 MM - MONTAGEM. AF_12/2015</t>
  </si>
  <si>
    <t>5,71</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</si>
  <si>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</si>
  <si>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</si>
  <si>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5,58</t>
  </si>
  <si>
    <t>ARMAÇÃO DE LAJE DE UMA ESTRUTURA CONVENCIONAL DE CONCRETO ARMADO EM UMA EDIFICAÇÃO TÉRREA OU SOBRADO UTILIZANDO AÇO CA-60 DE 4,2 MM - MONTAGEM. AF_12/2015</t>
  </si>
  <si>
    <t>10,54</t>
  </si>
  <si>
    <t>ARMAÇÃO DE LAJE DE UMA ESTRUTURA CONVENCIONAL DE CONCRETO ARMADO EM UMA EDIFICAÇÃO TÉRREA OU SOBRADO UTILIZANDO AÇO CA-60 DE 5,0 MM - MONTAGEM. AF_12/2015</t>
  </si>
  <si>
    <t>9,11</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</si>
  <si>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</si>
  <si>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</si>
  <si>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7,84</t>
  </si>
  <si>
    <t>ARMAÇÃO DE LAJE DE UMA ESTRUTURA CONVENCIONAL DE CONCRETO ARMADO EM UMA EDIFICAÇÃO TÉRREA OU SOBRADO UTILIZANDO AÇO CA-50 DE 10,0 MM - MONTAGEM. AF_12/2015</t>
  </si>
  <si>
    <t>6,36</t>
  </si>
  <si>
    <t>ARMAÇÃO DE LAJE DE UMA ESTRUTURA CONVENCIONAL DE CONCRETO ARMADO EM UMA EDIFICAÇÃO TÉRREA OU SOBRADO UTILIZANDO AÇO CA-50 DE 12,5 MM - MONTAGEM. AF_12/2015</t>
  </si>
  <si>
    <t>5,67</t>
  </si>
  <si>
    <t>ARMAÇÃO DE LAJE DE UMA ESTRUTURA CONVENCIONAL DE CONCRETO ARMADO EM UMA EDIFICAÇÃO TÉRREA OU SOBRADO UTILIZANDO AÇO CA-50 DE 16,0 MM - MONTAGEM. AF_12/2015</t>
  </si>
  <si>
    <t>5,31</t>
  </si>
  <si>
    <t>ARMAÇÃO DE LAJE DE UMA ESTRUTURA CONVENCIONAL DE CONCRETO ARMADO EM UMA EDIFICAÇÃO TÉRREA OU SOBRADO UTILIZANDO AÇO CA-50 DE 20,0 MM - MONTAGEM. AF_12/2015</t>
  </si>
  <si>
    <t>4,88</t>
  </si>
  <si>
    <t>CORTE E DOBRA DE AÇO CA-60, DIÂMETRO DE 5,0 MM, UTILIZADO EM ESTRUTURAS DIVERSAS, EXCETO LAJES. AF_12/2015</t>
  </si>
  <si>
    <t>5,99</t>
  </si>
  <si>
    <t>CORTE E DOBRA DE AÇO CA-50, DIÂMETRO DE 6,3 MM, UTILIZADO EM ESTRUTURAS DIVERSAS, EXCETO LAJES. AF_12/2015</t>
  </si>
  <si>
    <t>5,57</t>
  </si>
  <si>
    <t>CORTE E DOBRA DE AÇO CA-50, DIÂMETRO DE 8,0 MM, UTILIZADO EM ESTRUTURAS DIVERSAS, EXCETO LAJES. AF_12/2015</t>
  </si>
  <si>
    <t>CORTE E DOBRA DE AÇO CA-50, DIÂMETRO DE 10,0 MM, UTILIZADO EM ESTRUTURAS DIVERSAS, EXCETO LAJES. AF_12/2015</t>
  </si>
  <si>
    <t>4,96</t>
  </si>
  <si>
    <t>CORTE E DOBRA DE AÇO CA-50, DIÂMETRO DE 12,5 MM, UTILIZADO EM ESTRUTURAS DIVERSAS, EXCETO LAJES. AF_12/2015</t>
  </si>
  <si>
    <t>CORTE E DOBRA DE AÇO CA-50, DIÂMETRO DE 16,0 MM, UTILIZADO EM ESTRUTURAS DIVERSAS, EXCETO LAJES. AF_12/2015</t>
  </si>
  <si>
    <t>4,56</t>
  </si>
  <si>
    <t>CORTE E DOBRA DE AÇO CA-50, DIÂMETRO DE 20,0 MM, UTILIZADO EM ESTRUTURAS DIVERSAS, EXCETO LAJES. AF_12/2015</t>
  </si>
  <si>
    <t>CORTE E DOBRA DE AÇO CA-50, DIÂMETRO DE 25,0 MM, UTILIZADO EM ESTRUTURAS DIVERSAS, EXCETO LAJES. AF_12/2015</t>
  </si>
  <si>
    <t>5,01</t>
  </si>
  <si>
    <t>CORTE E DOBRA DE AÇO CA-60, DIÂMETRO DE 4,2 MM, UTILIZADO EM LAJE. AF_12/2015</t>
  </si>
  <si>
    <t>CORTE E DOBRA DE AÇO CA-60, DIÂMETRO DE 5,0 MM, UTILIZADO EM LAJE. AF_12/2015</t>
  </si>
  <si>
    <t>CORTE E DOBRA DE AÇO CA-50, DIÂMETRO DE 6,3 MM, UTILIZADO EM LAJE. AF_12/2015</t>
  </si>
  <si>
    <t>5,36</t>
  </si>
  <si>
    <t>CORTE E DOBRA DE AÇO CA-50, DIÂMETRO DE 8,0 MM, UTILIZADO EM LAJE. AF_12/2015</t>
  </si>
  <si>
    <t>5,88</t>
  </si>
  <si>
    <t>CORTE E DOBRA DE AÇO CA-50, DIÂMETRO DE 10,0 MM, UTILIZADO EM LAJE. AF_12/2015</t>
  </si>
  <si>
    <t>CORTE E DOBRA DE AÇO CA-50, DIÂMETRO DE 12,5 MM, UTILIZADO EM LAJE. AF_12/2015</t>
  </si>
  <si>
    <t>CORTE E DOBRA DE AÇO CA-50, DIÂMETRO DE 16,0 MM, UTILIZADO EM LAJE. AF_12/2015</t>
  </si>
  <si>
    <t>4,54</t>
  </si>
  <si>
    <t>CORTE E DOBRA DE AÇO CA-50, DIÂMETRO DE 20,0 MM, UTILIZADO EM LAJE. AF_12/2015</t>
  </si>
  <si>
    <t>CORTE E DOBRA DE AÇO CA-25, DIÂMETRO DE 6,3 MM. AF_12/2015</t>
  </si>
  <si>
    <t>CORTE E DOBRA DE AÇO CA-25, DIÂMETRO DE 8,0 MM. AF_12/2015</t>
  </si>
  <si>
    <t>CORTE E DOBRA DE AÇO CA-25, DIÂMETRO DE 10,0 MM. AF_12/2015</t>
  </si>
  <si>
    <t>CORTE E DOBRA DE AÇO CA-25, DIÂMETRO DE 12,5 MM. AF_12/2015</t>
  </si>
  <si>
    <t>4,62</t>
  </si>
  <si>
    <t>CORTE E DOBRA DE AÇO CA-25, DIÂMETRO DE 16,0 MM. AF_12/2015</t>
  </si>
  <si>
    <t>4,55</t>
  </si>
  <si>
    <t>CORTE E DOBRA DE AÇO CA-25, DIÂMETRO DE 20,0 MM. AF_12/2015</t>
  </si>
  <si>
    <t>4,64</t>
  </si>
  <si>
    <t>CORTE E DOBRA DE AÇO CA-25, DIÂMETRO DE 25,0 MM. AF_12/2015</t>
  </si>
  <si>
    <t>ARMAÇÃO UTILIZANDO AÇO CA-25 DE 6,3 MM - MONTAGEM. AF_12/2015</t>
  </si>
  <si>
    <t>7,59</t>
  </si>
  <si>
    <t>ARMAÇÃO UTILIZANDO AÇO CA-25 DE 8,0 MM - MONTAGEM. AF_12/2015</t>
  </si>
  <si>
    <t>6,85</t>
  </si>
  <si>
    <t>ARMAÇÃO UTILIZANDO AÇO CA-25 DE 10,0 MM - MONTAGEM. AF_12/2015</t>
  </si>
  <si>
    <t>ARMAÇÃO UTILIZANDO AÇO CA-25 DE 12,5 MM - MONTAGEM. AF_12/2015</t>
  </si>
  <si>
    <t>5,62</t>
  </si>
  <si>
    <t>ARMAÇÃO UTILIZANDO AÇO CA-25 DE 16,0 MM - MONTAGEM. AF_12/2015</t>
  </si>
  <si>
    <t>5,29</t>
  </si>
  <si>
    <t>ARMAÇÃO UTILIZANDO AÇO CA-25 DE 20,0 MM - MONTAGEM. AF_12/2015</t>
  </si>
  <si>
    <t>ARMAÇÃO UTILIZANDO AÇO CA-25 DE 25,0 MM - MONTAGEM. AF_12/2015</t>
  </si>
  <si>
    <t>5,03</t>
  </si>
  <si>
    <t>ARMAÇÃO DE ESTRUTURAS DE CONCRETO ARMADO, EXCETO VIGAS, PILARES, LAJES E FUNDAÇÕES, UTILIZANDO AÇO CA-60 DE 5,0 MM - MONTAGEM. AF_12/2015</t>
  </si>
  <si>
    <t>9,74</t>
  </si>
  <si>
    <t>8,49</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</si>
  <si>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</si>
  <si>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</si>
  <si>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6,68</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</si>
  <si>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</si>
  <si>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</si>
  <si>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5,51</t>
  </si>
  <si>
    <t>ARMAÇÃO DE ESTRUTURAS DE CONCRETO ARMADO, EXCETO VIGAS, PILARES, LAJES E FUNDAÇÕES, UTILIZANDO AÇO CA-50 DE 20,0 MM - MONTAGEM. AF_12/2015</t>
  </si>
  <si>
    <t>5,04</t>
  </si>
  <si>
    <t>ARMAÇÃO DE ESTRUTURAS DE CONCRETO ARMADO, EXCETO VIGAS, PILARES, LAJES E FUNDAÇÕES, UTILIZANDO AÇO CA-50 DE 25,0 MM - MONTAGEM. AF_12/2015</t>
  </si>
  <si>
    <t>5,50</t>
  </si>
  <si>
    <t>CORTE E DOBRA DE AÇO CA-60, DIÂMETRO DE 5,0 MM, UTILIZADO EM ESTRIBO CONTÍNUO HELICOIDAL. AF_10/2016</t>
  </si>
  <si>
    <t>4,72</t>
  </si>
  <si>
    <t>CORTE E DOBRA DE AÇO CA-50, DIÂMETRO DE 6,3 MM, UTILIZADO EM ESTRIBO CONTÍNUO HELICOIDAL. AF_10/2016</t>
  </si>
  <si>
    <t>4,82</t>
  </si>
  <si>
    <t>MONTAGEM DE ARMADURA LONGITUDINAL/TRANSVERSAL DE ESTACAS DE SEÇÃO CIRCULAR, DIÂMETRO = 8,0 MM. AF_11/2016</t>
  </si>
  <si>
    <t>7,79</t>
  </si>
  <si>
    <t>MONTAGEM DE ARMADURA LONGITUDINAL DE ESTACAS DE SEÇÃO CIRCULAR, DIÂMETRO = 10,0 MM. AF_11/2016</t>
  </si>
  <si>
    <t>6,44</t>
  </si>
  <si>
    <t>MONTAGEM DE ARMADURA LONGITUDINAL/TRANSVERSAL DE ESTACAS DE SEÇÃO CIRCULAR, DIÂMETRO = 12,5 MM. AF_11/2016</t>
  </si>
  <si>
    <t>5,86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</si>
  <si>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</si>
  <si>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</si>
  <si>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</si>
  <si>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</si>
  <si>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10,13</t>
  </si>
  <si>
    <t>MONTAGEM DE ARMADURA TRANSVERSAL DE ESTACAS DE SEÇÃO CIRCULAR, DIÂMETRO = 6,3 MM. AF_11/2016</t>
  </si>
  <si>
    <t>MONTAGEM DE ARMADURA LONGITUDINAL/TRANSVERSAL DE ESTACAS DE SEÇÃO RETANGULAR (BARRETE), DIÂMETRO = 8,0 MM. AF_11/2016</t>
  </si>
  <si>
    <t>8,13</t>
  </si>
  <si>
    <t>MONTAGEM DE ARMADURA LONGITUDINAL DE ESTACAS DE SEÇÃO RETANGULAR (BARRETE), DIÂMETRO = 10,0 MM. AF_11/2016</t>
  </si>
  <si>
    <t>6,70</t>
  </si>
  <si>
    <t>MONTAGEM DE ARMADURA LONGITUDINAL/TRANSVERSAL DE ESTACAS DE SEÇÃO RETANGULAR (BARRETE), DIÂMETRO = 12,5 MM. AF_11/2016</t>
  </si>
  <si>
    <t>MONTAGEM DE ARMADURA LONGITUDINAL DE ESTACAS DE SEÇÃO RETANGULAR (BARRETE), DIÂMETRO = 16,0 MM. AF_11/2016</t>
  </si>
  <si>
    <t>MONTAGEM DE ARMADURA LONGITUDINAL DE ESTACAS DE SEÇÃO RETANGULAR (BARRETE), DIÂMETRO = 20,0 MM. AF_11/2016</t>
  </si>
  <si>
    <t>5,32</t>
  </si>
  <si>
    <t>MONTAGEM DE ARMADURA LONGITUDINAL DE ESTACAS DE SEÇÃO RETANGULAR (BARRETE), DIÂMETRO = 25,0 MM. AF_11/2016</t>
  </si>
  <si>
    <t>MONTAGEM DE ARMADURA TRANSVERSAL DE ESTACAS DE SEÇÃO RETANGULAR (BARRETE), DIÂMETRO = 5,0 MM. AF_11/2016</t>
  </si>
  <si>
    <t>12,45</t>
  </si>
  <si>
    <t>MONTAGEM DE ARMADURA TRANSVERSAL DE ESTACAS DE SEÇÃO RETANGULAR (BARRETE), DIÂMETRO = 6,3 MM. AF_11/2016</t>
  </si>
  <si>
    <t>9,64</t>
  </si>
  <si>
    <t>ARMAÇÃO DE ESCADA, COM 2 LANCES, DE UMA ESTRUTURA CONVENCIONAL DE CONCRETO ARMADO UTILIZANDO AÇO CA-60 DE 5,0 MM - MONTAGEM. AF_01/2017</t>
  </si>
  <si>
    <t>13,07</t>
  </si>
  <si>
    <t>ARMAÇÃO DE ESCADA, COM 2 LANCES, DE UMA ESTRUTURA CONVENCIONAL DE CONCRETO ARMADO UTILIZANDO AÇO CA-50 DE 6,3 MM - MONTAGEM. AF_01/2017</t>
  </si>
  <si>
    <t>11,44</t>
  </si>
  <si>
    <t>ARMAÇÃO DE ESCADA, COM 2 LANCES, DE UMA ESTRUTURA CONVENCIONAL DE CONCRETO ARMADO UTILIZANDO AÇO CA-50 DE 8,0 MM - MONTAGEM. AF_01/2017</t>
  </si>
  <si>
    <t>9,57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</si>
  <si>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</si>
  <si>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</si>
  <si>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5,64</t>
  </si>
  <si>
    <t>ARMAÇÃO DE ESCADA, COM 2 LANCES, DE UMA ESTRUTURA CONVENCIONAL DE CONCRETO ARMADO UTILIZANDO AÇO CA-50 DE 16,0 MM - MONTAGEM. AF_01/2017</t>
  </si>
  <si>
    <t>ARMAÇÃO DE BLOCO, VIGA BALDRAME OU SAPATA UTILIZANDO AÇO CA-50 DE 6,3 MM - MONTAGEM. AF_06/2017</t>
  </si>
  <si>
    <t>9,19</t>
  </si>
  <si>
    <t>ARMAÇÃO DE BLOCO, VIGA BALDRAME OU SAPATA UTILIZANDO AÇO CA-50 DE 8 MM - MONTAGEM. AF_06/2017</t>
  </si>
  <si>
    <t>8,79</t>
  </si>
  <si>
    <t>ARMAÇÃO DE BLOCO, VIGA BALDRAME OU SAPATA UTILIZANDO AÇO CA-50 DE 10 MM - MONTAGEM. AF_06/2017</t>
  </si>
  <si>
    <t>7,15</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</si>
  <si>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</si>
  <si>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</si>
  <si>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</si>
  <si>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5,37</t>
  </si>
  <si>
    <t>ARMAÇÃO DE BLOCO, VIGA BALDRAME OU SAPATA UTILIZANDO AÇO CA-50 DE 25 MM - MONTAGEM. AF_06/2017</t>
  </si>
  <si>
    <t>5,80</t>
  </si>
  <si>
    <t>REGULARIZAÇÃO DE SUPERFICIE DE CONCRETO APARENTE</t>
  </si>
  <si>
    <t>8,32</t>
  </si>
  <si>
    <t>74157/4</t>
  </si>
  <si>
    <t>LANCAMENTO/APLICACAO MANUAL DE CONCRETO EM FUNDACOES</t>
  </si>
  <si>
    <t>92,65</t>
  </si>
  <si>
    <t>GRAUTEAMENTO VERTICAL EM ALVENARIA ESTRUTURAL. AF_01/2015</t>
  </si>
  <si>
    <t>583,33</t>
  </si>
  <si>
    <t>GRAUTEAMENTO DE CINTA INTERMEDIÁRIA OU DE CONTRAVERGA EM ALVENARIA ESTRUTURAL. AF_01/2015</t>
  </si>
  <si>
    <t>490,99</t>
  </si>
  <si>
    <t>GRAUTEAMENTO DE CINTA SUPERIOR OU DE VERGA EM ALVENARIA ESTRUTURAL. AF_01/2015</t>
  </si>
  <si>
    <t>559,72</t>
  </si>
  <si>
    <t>GRAUTE FGK=15 MPA; TRAÇO 1:0,04:2,0:2,4 (CIMENTO/ CAL/ AREIA GROSSA/ BRITA 0) - PREPARO MECÂNICO COM BETONEIRA 400 L. AF_02/2015</t>
  </si>
  <si>
    <t>281,06</t>
  </si>
  <si>
    <t>GRAUTE FGK=20 MPA; TRAÇO 1:0,04:1,6:1,9 (CIMENTO/ CAL/ AREIA GROSSA/ BRITA 0) - PREPARO MECÂNICO COM BETONEIRA 400 L. AF_02/2015</t>
  </si>
  <si>
    <t>300,33</t>
  </si>
  <si>
    <t>GRAUTE FGK=25 MPA; TRAÇO 1:0,02:1,2:1,5 (CIMENTO/ CAL/ AREIA GROSSA/ BRITA 0) - PREPARO MECÂNICO COM BETONEIRA 400 L. AF_02/2015</t>
  </si>
  <si>
    <t>335,91</t>
  </si>
  <si>
    <t>GRAUTE FGK=30 MPA; TRAÇO 1:0,02:0,8:1,1 (CIMENTO/ CAL/ AREIA GROSSA/ BRITA 0) - PREPARO MECÂNICO COM BETONEIRA 400 L. AF_02/2015</t>
  </si>
  <si>
    <t>385,79</t>
  </si>
  <si>
    <t>GRAUTE FGK=15 MPA; TRAÇO 1:2,0:2,4 (CIMENTO/ AREIA GROSSA/ BRITA 0/ ADITIVO) - PREPARO MECÂNICO COM BETONEIRA 400 L. AF_02/2015</t>
  </si>
  <si>
    <t>285,35</t>
  </si>
  <si>
    <t>GRAUTE FGK=20 MPA; TRAÇO 1:1,6:1,9 (CIMENTO/ AREIA GROSSA/ BRITA 0/ ADITIVO) - PREPARO MECÂNICO COM BETONEIRA 400 L. AF_02/2015</t>
  </si>
  <si>
    <t>305,77</t>
  </si>
  <si>
    <t>GRAUTE FGK=25 MPA; TRAÇO 1:1,2:1,5 (CIMENTO/ AREIA GROSSA/ BRITA 0/ ADITIVO) - PREPARO MECÂNICO COM BETONEIRA 400 L. AF_02/2015</t>
  </si>
  <si>
    <t>342,17</t>
  </si>
  <si>
    <t>GRAUTE FGK=30 MPA; TRAÇO 1:0,8:1,1 (CIMENTO/ AREIA GROSSA/ BRITA 0/ ADITIVO) - PREPARO MECÂNICO COM BETONEIRA 400 L. AF_02/2015</t>
  </si>
  <si>
    <t>394,69</t>
  </si>
  <si>
    <t>CONCRETAGEM DE LAJES EM EDIFICAÇÕES UNIFAMILIARES FEITAS COM SISTEMA DE FÔRMAS MANUSEÁVEIS COM CONCRETO USINADO BOMBEÁVEL, FCK 20 MPA, LANÇADO COM BOMBA LANÇA - LANÇAMENTO, ADENSAMENTO E ACABAMENTO. AF_06/2015</t>
  </si>
  <si>
    <t>421,68</t>
  </si>
  <si>
    <t>CONCRETAGEM DE PAREDES EM EDIFICAÇÕES UNIFAMILIARES FEITAS COM SISTEMA DE FÔRMAS MANUSEÁVEIS COM CONCRETO USINADO BOMBEÁVEL, FCK 20 MPA, LANÇADO COM BOMBA LANÇA - LANÇAMENTO, ADENSAMENTO E ACABAMENTO. AF_06/2015</t>
  </si>
  <si>
    <t>408,93</t>
  </si>
  <si>
    <t>CONCRETAGEM DE PLATIBANDA EM EDIFICAÇÕES UNIFAMILIARES FEITAS COM SISTEMA DE FÔRMAS MANUSEÁVEIS COM CONCRETO USINADO BOMBEÁVEL, FCK 20 MPA, LANÇADO COM BOMBA LANÇA - LANÇAMENTO, ADENSAMENTO E ACABAMENTO. AF_06/2015</t>
  </si>
  <si>
    <t>446,38</t>
  </si>
  <si>
    <t>CONCRETAGEM DE LAJES EM EDIFICAÇÕES MULTIFAMILIARES FEITAS COM SISTEMA DE FÔRMAS MANUSEÁVEIS COM CONCRETO USINADO BOMBEÁVEL, FCK 20 MPA, LANÇADO COM BOMBA LANÇA - LANÇAMENTO, ADENSAMENTO E ACABAMENTO. AF_06/2015</t>
  </si>
  <si>
    <t>424,84</t>
  </si>
  <si>
    <t>CONCRETAGEM DE PAREDES EM EDIFICAÇÕES MULTIFAMILIARES FEITAS COM SISTEMA DE FÔRMAS MANUSEÁVEIS COM CONCRETO USINADO BOMBEÁVEL, FCK 20 MPA, LANÇADO COM BOMBA LANÇA - LANÇAMENTO, ADENSAMENTO E ACABAMENTO. AF_06/2015</t>
  </si>
  <si>
    <t>411,03</t>
  </si>
  <si>
    <t>CONCRETAGEM DE PLATIBANDA EM EDIFICAÇÕES MULTIFAMILIARES FEITAS COM SISTEMA DE FÔRMAS MANUSEÁVEIS COM CONCRETO USINADO BOMBEÁVEL, FCK 20 MPA, LANÇADO COM BOMBA LANÇA - LANÇAMENTO, ADENSAMENTO E ACABAMENTO. AF_06/2015</t>
  </si>
  <si>
    <t>460,91</t>
  </si>
  <si>
    <t>CONCRETAGEM DE PLATIBANDA EM EDIFICAÇÕES UNIFAMILIARES FEITAS COM SISTEMA DE FÔRMAS MANUSEÁVEIS COM CONCRETO USINADO AUTOADENSÁVEL, FCK 20 MPA, LANÇADO COM BOMBA LANÇA - LANÇAMENTO E ACABAMENTO. AF_06/2015</t>
  </si>
  <si>
    <t>402,28</t>
  </si>
  <si>
    <t>CONCRETAGEM DE PLATIBANDA EM EDIFICAÇÕES MULTIFAMILIARES FEITAS COM SISTEMA DE FÔRMAS MANUSEÁVEIS COM CONCRETO USINADO AUTOADENSÁVEL, FCK 20 MPA, LANÇADO COM BOMBA LANÇA - LANÇAMENTO E ACABAMENTO. AF_06/2015</t>
  </si>
  <si>
    <t>406,67</t>
  </si>
  <si>
    <t>CONCRETAGEM DE EDIFICAÇÕES (PAREDES E LAJES) FEITAS COM SISTEMA DE FÔRMAS MANUSEÁVEIS COM CONCRETO USINADO BOMBEÁVEL, FCK 20 MPA, LANÇADO COM BOMBA LANÇA - LANÇAMENTO, ADENSAMENTO E ACABAMENTO. AF_06/2015</t>
  </si>
  <si>
    <t>414,95</t>
  </si>
  <si>
    <t>CONCRETAGEM DE EDIFICAÇÕES (PAREDES E LAJES) FEITAS COM SISTEMA DE FÔRMAS MANUSEÁVEIS COM CONCRETO USINADO AUTOADENSÁVEL, FCK 20 MPA, LANÇADO COM BOMBA LANÇA - LANÇAMENTO E ACABAMENTO. AF_06/2015</t>
  </si>
  <si>
    <t>378,32</t>
  </si>
  <si>
    <t>CONCRETAGEM DE PILARES, FCK = 25 MPA,  COM USO DE BALDES EM EDIFICAÇÃO COM SEÇÃO MÉDIA DE PILARES MENOR OU IGUAL A 0,25 M² - LANÇAMENTO, ADENSAMENTO E ACABAMENTO. AF_12/2015</t>
  </si>
  <si>
    <t>478,35</t>
  </si>
  <si>
    <t>CONCRETAGEM DE PILARES, FCK = 25 MPA, COM USO DE GRUA EM EDIFICAÇÃO COM SEÇÃO MÉDIA DE PILARES MENOR OU IGUAL A 0,25 M² - LANÇAMENTO, ADENSAMENTO E ACABAMENTO. AF_12/2015</t>
  </si>
  <si>
    <t>362,31</t>
  </si>
  <si>
    <t>CONCRETAGEM DE PILARES, FCK = 25 MPA, COM USO DE BOMBA EM EDIFICAÇÃO COM SEÇÃO MÉDIA DE PILARES MENOR OU IGUAL A 0,25 M² - LANÇAMENTO, ADENSAMENTO E ACABAMENTO. AF_12/2015</t>
  </si>
  <si>
    <t>414,64</t>
  </si>
  <si>
    <t>CONCRETAGEM DE PILARES, FCK = 25 MPA, COM USO DE GRUA EM EDIFICAÇÃO COM SEÇÃO MÉDIA DE PILARES MAIOR QUE 0,25 M² - LANÇAMENTO, ADENSAMENTO E ACABAMENTO. AF_12/2015</t>
  </si>
  <si>
    <t>355,21</t>
  </si>
  <si>
    <t>CONCRETAGEM DE PILARES, FCK = 25 MPA, COM USO DE BOMBA EM EDIFICAÇÃO COM SEÇÃO MÉDIA DE PILARES MAIOR QUE 0,25 M² - LANÇAMENTO, ADENSAMENTO E ACABAMENTO. AF_12/2015</t>
  </si>
  <si>
    <t>411,69</t>
  </si>
  <si>
    <t>CONCRETAGEM DE VIGAS E LAJES, FCK=20 MPA, PARA LAJES PREMOLDADAS COM USO DE BOMBA EM EDIFICAÇÃO COM ÁREA MÉDIA DE LAJES MENOR OU IGUAL A 20 M² - LANÇAMENTO, ADENSAMENTO E ACABAMENTO. AF_12/2015</t>
  </si>
  <si>
    <t>399,25</t>
  </si>
  <si>
    <t>CONCRETAGEM DE VIGAS E LAJES, FCK=20 MPA, PARA LAJES PREMOLDADAS COM USO DE BOMBA EM EDIFICAÇÃO COM ÁREA MÉDIA DE LAJES MAIOR QUE 20 M² - LANÇAMENTO, ADENSAMENTO E ACABAMENTO. AF_12/2015</t>
  </si>
  <si>
    <t>396,68</t>
  </si>
  <si>
    <t>CONCRETAGEM DE VIGAS E LAJES, FCK=20 MPA, PARA LAJES MACIÇAS OU NERVURADAS COM USO DE BOMBA EM EDIFICAÇÃO COM ÁREA MÉDIA DE LAJES MENOR OU IGUAL A 20 M² - LANÇAMENTO, ADENSAMENTO E ACABAMENTO. AF_12/2015</t>
  </si>
  <si>
    <t>395,58</t>
  </si>
  <si>
    <t>393,75</t>
  </si>
  <si>
    <t>CONCRETAGEM DE VIGAS E LAJES, FCK=20 MPA, PARA LAJES PREMOLDADAS COM JERICAS EM ELEVADOR DE CABO EM EDIFICAÇÃO DE MULTIPAVIMENTOS ATÉ 16 ANDARES, COM ÁREA MÉDIA DE LAJES MENOR OU IGUAL A 20 M² - LANÇAMENTO, ADENSAMENTO E ACABAMENTO. AF_12/2015</t>
  </si>
  <si>
    <t>423,39</t>
  </si>
  <si>
    <t>CONCRETAGEM DE VIGAS E LAJES, FCK=20 MPA, PARA LAJES PREMOLDADAS COM JERICAS EM ELEVADOR DE CABO EM EDIFICAÇÃO DE MULTIPAVIMENTOS ATÉ 16 ANDARES, COM ÁREA MÉDIA DE LAJES MAIOR QUE 20 M² - LANÇAMENTO, ADENSAMENTO E ACABAMENTO. AF_12/2015</t>
  </si>
  <si>
    <t>404,84</t>
  </si>
  <si>
    <t>CONCRETAGEM DE VIGAS E LAJES, FCK=20 MPA, PARA LAJES MACIÇAS OU NERVURADAS COM JERICAS EM ELEVADOR DE CABO EM EDIFICAÇÃO DE MULTIPAVIMENTOS ATÉ 16 ANDARES, COM ÁREA MÉDIA DE LAJES MENOR OU IGUAL A 20 M² - LANÇAMENTO, ADENSAMENTO E ACABAMENTO. AF_12/2015</t>
  </si>
  <si>
    <t>396,98</t>
  </si>
  <si>
    <t>CONCRETAGEM DE VIGAS E LAJES, FCK=20 MPA, PARA LAJES MACIÇAS OU NERVURADAS COM JERICAS EM ELEVADOR DE CABO EM EDIFICAÇÃO DE MULTIPAVIMENTOS ATÉ 16 ANDARES, COM ÁREA MÉDIA DE LAJES MAIOR QUE 20 M² - LANÇAMENTO, ADENSAMENTO E ACABAMENTO. AF_12/2015</t>
  </si>
  <si>
    <t>383,89</t>
  </si>
  <si>
    <t>CONCRETAGEM DE VIGAS E LAJES, FCK=20 MPA, PARA LAJES PREMOLDADAS COM JERICAS EM CREMALHEIRA EM EDIFICAÇÃO DE MULTIPAVIMENTOS ATÉ 16 ANDARES, COM ÁREA MÉDIA DE LAJES MENOR OU IGUAL A 20 M² - LANÇAMENTO, ADENSAMENTO E ACABAMENTO. AF_12/2015</t>
  </si>
  <si>
    <t>399,14</t>
  </si>
  <si>
    <t>CONCRETAGEM DE VIGAS E LAJES, FCK=20 MPA, PARA LAJES PREMOLDADAS COM JERICAS EM CREMALHEIRA EM EDIFICAÇÃO DE MULTIPAVIMENTOS ATÉ 16 ANDARES, COM ÁREA MÉDIA DE LAJES MAIOR QUE 20 M² - LANÇAMENTO, ADENSAMENTO E ACABAMENTO. AF_12/2015</t>
  </si>
  <si>
    <t>386,41</t>
  </si>
  <si>
    <t>CONCRETAGEM DE VIGAS E LAJES, FCK=20 MPA, PARA LAJES MACIÇAS OU NERVURADAS COM JERICAS EM CREMALHEIRA EM EDIFICAÇÃO DE MULTIPAVIMENTOS ATÉ 16 ANDARES, COM ÁREA MÉDIA DE LAJES MENOR OU IGUAL A 20 M² - LANÇAMENTO, ADENSAMENTO E ACABAMENTO. AF_12/2015</t>
  </si>
  <si>
    <t>381,00</t>
  </si>
  <si>
    <t>CONCRETAGEM DE VIGAS E LAJES, FCK=20 MPA, PARA LAJES MACIÇAS OU NERVURADAS COM JERICAS EM CREMALHEIRA EM EDIFICAÇÃO DE MULTIPAVIMENTOS ATÉ 16 ANDARES, COM ÁREA MÉDIA DE LAJES MAIOR QUE 20 M² - LANÇAMENTO, ADENSAMENTO E ACABAMENTO. AF_12/2015</t>
  </si>
  <si>
    <t>372,03</t>
  </si>
  <si>
    <t>CONCRETAGEM DE VIGAS E LAJES, FCK=20 MPA, PARA LAJES PREMOLDADAS COM GRUA DE CAÇAMBA DE 350 L EM EDIFICAÇÃO DE MULTIPAVIMENTOS ATÉ 16 ANDARES, COM ÁREA MÉDIA DE LAJES MENOR OU IGUAL A 20 M² - LANÇAMENTO, ADENSAMENTO E ACABAMENTO. AF_12/2015</t>
  </si>
  <si>
    <t>376,76</t>
  </si>
  <si>
    <t>CONCRETAGEM DE VIGAS E LAJES, FCK=20 MPA, PARA LAJES PREMOLDADAS COM GRUA DE CAÇAMBA DE 350 L EM EDIFICAÇÃO DE MULTIPAVIMENTOS ATÉ 16 ANDARES, COM ÁREA MÉDIA DE LAJES MAIOR QUE 20 M² - LANÇAMENTO, ADENSAMENTO E ACABAMENTO. AF_12/2015</t>
  </si>
  <si>
    <t>367,13</t>
  </si>
  <si>
    <t>CONCRETAGEM DE VIGAS E LAJES, FCK=20 MPA, PARA LAJES MACIÇAS OU NERVURADAS COM GRUA DE CAÇAMBA DE 500 L EM EDIFICAÇÃO DE MULTIPAVIMENTOS ATÉ 16 ANDARES, COM ÁREA MÉDIA DE LAJES MENOR OU IGUAL A 20 M² - LANÇAMENTO, ADENSAMENTO E ACABAMENTO. AF_12/2015</t>
  </si>
  <si>
    <t>353,16</t>
  </si>
  <si>
    <t>CONCRETAGEM DE VIGAS E LAJES, FCK=20 MPA, PARA LAJES MACIÇAS OU NERVURADAS COM GRUA DE CAÇAMBA DE 500 L EM EDIFICAÇÃO DE MULTIPAVIMENTOS ATÉ 16 ANDARES, COM ÁREA MÉDIA DE LAJES MAIOR QUE 20 M² - LANÇAMENTO, ADENSAMENTO E ACABAMENTO. AF_12/2015</t>
  </si>
  <si>
    <t>348,40</t>
  </si>
  <si>
    <t>CONCRETAGEM DE VIGAS E LAJES, FCK=20 MPA, PARA QUALQUER TIPO DE LAJE COM BALDES EM EDIFICAÇÃO TÉRREA, COM ÁREA MÉDIA DE LAJES MENOR OU IGUAL A 20 M² - LANÇAMENTO, ADENSAMENTO E ACABAMENTO. AF_12/2015</t>
  </si>
  <si>
    <t>524,83</t>
  </si>
  <si>
    <t>CONCRETAGEM DE VIGAS E LAJES, FCK=20 MPA, PARA QUALQUER TIPO DE LAJE COM BALDES EM EDIFICAÇÃO DE MULTIPAVIMENTOS ATÉ 04 ANDARES, COM ÁREA MÉDIA DE LAJES MENOR OU IGUAL A 20 M² - LANÇAMENTO, ADENSAMENTO E ACABAMENTO. AF_12/2015</t>
  </si>
  <si>
    <t>710,18</t>
  </si>
  <si>
    <t>LANÇAMENTO COM USO DE BALDES, ADENSAMENTO E ACABAMENTO DE CONCRETO EM ESTRUTURAS. AF_12/2015</t>
  </si>
  <si>
    <t>143,47</t>
  </si>
  <si>
    <t>LANÇAMENTO COM USO DE BOMBA, ADENSAMENTO E ACABAMENTO DE CONCRETO EM ESTRUTURAS. AF_12/2015</t>
  </si>
  <si>
    <t>23,84</t>
  </si>
  <si>
    <t>CONCRETO MAGRO PARA LASTRO, TRAÇO 1:4,5:4,5 (CIMENTO/ AREIA MÉDIA/ BRITA 1)  - PREPARO MECÂNICO COM BETONEIRA 400 L. AF_07/2016</t>
  </si>
  <si>
    <t>253,15</t>
  </si>
  <si>
    <t>CONCRETO FCK = 15MPA, TRAÇO 1:3,4:3,5 (CIMENTO/ AREIA MÉDIA/ BRITA 1)  - PREPARO MECÂNICO COM BETONEIRA 400 L. AF_07/2016</t>
  </si>
  <si>
    <t>279,32</t>
  </si>
  <si>
    <t>CONCRETO FCK = 20MPA, TRAÇO 1:2,7:3 (CIMENTO/ AREIA MÉDIA/ BRITA 1)  - PREPARO MECÂNICO COM BETONEIRA 400 L. AF_07/2016</t>
  </si>
  <si>
    <t>306,22</t>
  </si>
  <si>
    <t>CONCRETO FCK = 25MPA, TRAÇO 1:2,3:2,7 (CIMENTO/ AREIA MÉDIA/ BRITA 1)  - PREPARO MECÂNICO COM BETONEIRA 400 L. AF_07/2016</t>
  </si>
  <si>
    <t>319,26</t>
  </si>
  <si>
    <t>CONCRETO FCK = 30MPA, TRAÇO 1:2,1:2,5 (CIMENTO/ AREIA MÉDIA/ BRITA 1)  - PREPARO MECÂNICO COM BETONEIRA 400 L. AF_07/2016</t>
  </si>
  <si>
    <t>330,83</t>
  </si>
  <si>
    <t>CONCRETO FCK = 40MPA, TRAÇO 1:1,6:1,9 (CIMENTO/ AREIA MÉDIA/ BRITA 1)  - PREPARO MECÂNICO COM BETONEIRA 400 L. AF_07/2016</t>
  </si>
  <si>
    <t>379,11</t>
  </si>
  <si>
    <t>CONCRETO MAGRO PARA LASTRO, TRAÇO 1:4,5:4,5 (CIMENTO/ AREIA MÉDIA/ BRITA 1)  - PREPARO MECÂNICO COM BETONEIRA 600 L. AF_07/2016</t>
  </si>
  <si>
    <t>248,49</t>
  </si>
  <si>
    <t>CONCRETO FCK = 15MPA, TRAÇO 1:3,4:3,5 (CIMENTO/ AREIA MÉDIA/ BRITA 1)  - PREPARO MECÂNICO COM BETONEIRA 600 L. AF_07/2016</t>
  </si>
  <si>
    <t>275,24</t>
  </si>
  <si>
    <t>CONCRETO FCK = 20MPA, TRAÇO 1:2,7:3 (CIMENTO/ AREIA MÉDIA/ BRITA 1)  - PREPARO MECÂNICO COM BETONEIRA 600 L. AF_07/2016</t>
  </si>
  <si>
    <t>298,35</t>
  </si>
  <si>
    <t>CONCRETO FCK = 25MPA, TRAÇO 1:2,3:2,7 (CIMENTO/ AREIA MÉDIA/ BRITA 1)  - PREPARO MECÂNICO COM BETONEIRA 600 L. AF_07/2016</t>
  </si>
  <si>
    <t>315,25</t>
  </si>
  <si>
    <t>CONCRETO FCK = 30MPA, TRAÇO 1:2,1:2,5 (CIMENTO/ AREIA MÉDIA/ BRITA 1)  - PREPARO MECÂNICO COM BETONEIRA 600 L. AF_07/2016</t>
  </si>
  <si>
    <t>328,51</t>
  </si>
  <si>
    <t>CONCRETO FCK = 40MPA, TRAÇO 1:1,6:1,9 (CIMENTO/ AREIA MÉDIA/ BRITA 1)  - PREPARO MECÂNICO COM BETONEIRA 600 L. AF_07/2016</t>
  </si>
  <si>
    <t>374,02</t>
  </si>
  <si>
    <t>CONCRETO MAGRO PARA LASTRO, TRAÇO 1:4,5:4,5 (CIMENTO/ AREIA MÉDIA/ BRITA 1)  - PREPARO MANUAL. AF_07/2016</t>
  </si>
  <si>
    <t>346,92</t>
  </si>
  <si>
    <t>CONCRETO FCK = 15MPA, TRAÇO 1:3,4:3,5 (CIMENTO/ AREIA MÉDIA/ BRITA 1)  - PREPARO MANUAL. AF_07/2016</t>
  </si>
  <si>
    <t>371,33</t>
  </si>
  <si>
    <t>CONCRETAGEM DE BLOCOS DE COROAMENTO E VIGAS BALDRAME, FCK 30 MPA, COM USO DE JERICA  LANÇAMENTO, ADENSAMENTO E ACABAMENTO. AF_06/2017</t>
  </si>
  <si>
    <t>454,57</t>
  </si>
  <si>
    <t>CONCRETAGEM DE SAPATAS, FCK 30 MPA, COM USO DE JERICA  LANÇAMENTO, ADENSAMENTO E ACABAMENTO. AF_06/2017</t>
  </si>
  <si>
    <t>510,64</t>
  </si>
  <si>
    <t>CONCRETAGEM DE BLOCOS DE COROAMENTO E VIGAS BALDRAMES, FCK 30 MPA, COM USO DE BOMBA  LANÇAMENTO, ADENSAMENTO E ACABAMENTO. AF_06/2017</t>
  </si>
  <si>
    <t>435,28</t>
  </si>
  <si>
    <t>CONCRETAGEM DE SAPATAS, FCK 30 MPA, COM USO DE BOMBA  LANÇAMENTO, ADENSAMENTO E ACABAMENTO. AF_11/2016</t>
  </si>
  <si>
    <t>440,36</t>
  </si>
  <si>
    <t>74141/1</t>
  </si>
  <si>
    <t>LAJE PRE-MOLD BETA 11 P/1KN/M2 VAOS 4,40M/INCL VIGOTAS TIJOLOS ARMADURA NEGATIVA CAPEAMENTO 3CM CONCRETO 20MPA ESCORAMENTO MATERIAL E MAO  DE OBRA.</t>
  </si>
  <si>
    <t>71,24</t>
  </si>
  <si>
    <t>74141/2</t>
  </si>
  <si>
    <t>LAJE PRE-MOLD BETA 12 P/3,5KN/M2 VAO 4,1M INCL VIGOTAS TIJOLOS ARMADU-RA NEGATIVA CAPEAMENTO 3CM CONCRETO 15MPA ESCORAMENTO MATERIAIS E MAO DE OBRA.</t>
  </si>
  <si>
    <t>78,81</t>
  </si>
  <si>
    <t>74141/3</t>
  </si>
  <si>
    <t>LAJE PRE-MOLD BETA 16 P/3,5KN/M2 VAO 5,2M INCL VIGOTAS TIJOLOS ARMADU-RA NEGATIVA CAPEAMENTO 3CM CONCRETO 15MPA ESCORAMENTO MATERIAL E MAO  DE OBRA.</t>
  </si>
  <si>
    <t>94,48</t>
  </si>
  <si>
    <t>74141/4</t>
  </si>
  <si>
    <t>LAJE PRE-MOLD BETA 20 P/3,5KN/M2 VAO 6,2M INCL VIGOTAS TIJOLOS ARMADU-RA NEGATIVA CAPEAMENTO 3CM CONCRETO 15MPA ESCORAMENTO MATERIAL E MAO  DE OBRA.</t>
  </si>
  <si>
    <t>108,92</t>
  </si>
  <si>
    <t>74202/1</t>
  </si>
  <si>
    <t>LAJE PRE-MOLDADA P/FORRO, SOBRECARGA 100KG/M2, VAOS ATE 3,50M/E=8CM, C/LAJOTAS E CAP.C/CONC FCK=20MPA, 3CM, INTER-EIXO 38CM, C/ESCORAMENTO (REAPR.3X) E FERRAGEM NEGATIVA</t>
  </si>
  <si>
    <t>64,27</t>
  </si>
  <si>
    <t>74202/2</t>
  </si>
  <si>
    <t>LAJE PRE-MOLDADA P/PISO, SOBRECARGA 200KG/M2, VAOS ATE 3,50M/E=8CM, C/LAJOTAS E CAP.C/CONC FCK=20MPA, 4CM, INTER-EIXO 38CM, C/ESCORAMENTO (REAPR.3X) E FERRAGEM NEGATIVA</t>
  </si>
  <si>
    <t>70,74</t>
  </si>
  <si>
    <t>73817/1</t>
  </si>
  <si>
    <t>EMBASAMENTO DE MATERIAL GRANULAR - PO DE PEDRA</t>
  </si>
  <si>
    <t>88,36</t>
  </si>
  <si>
    <t>73817/2</t>
  </si>
  <si>
    <t>EMBASAMENTO DE MATERIAL GRANULAR - RACHAO</t>
  </si>
  <si>
    <t>115,32</t>
  </si>
  <si>
    <t>74078/1</t>
  </si>
  <si>
    <t>AGULHAMENTO FUNDO DE VALAS C/MACO 30KG PEDRA-DE-MAO H=10CM</t>
  </si>
  <si>
    <t>27,85</t>
  </si>
  <si>
    <t>ALVENARIA EMBASAMENTO E=20 CM BLOCO CONCRETO</t>
  </si>
  <si>
    <t>311,80</t>
  </si>
  <si>
    <t>EMBASAMENTO C/PEDRA ARGAMASSADA UTILIZANDO ARG.CIM/AREIA 1:4</t>
  </si>
  <si>
    <t>348,57</t>
  </si>
  <si>
    <t>JUNTA DE DILATACAO COM ISOPOR 10 MM</t>
  </si>
  <si>
    <t>73898/1</t>
  </si>
  <si>
    <t>JUNTA DE DILATACAO ELASTICA (PVC) O-220/6 PRESSAO ATE 30 MCA</t>
  </si>
  <si>
    <t>94,95</t>
  </si>
  <si>
    <t>PINTURA ADESIVA P/ CONCRETO, A BASE DE RESINA EPOXI ( SIKADUR 32 )</t>
  </si>
  <si>
    <t>54,40</t>
  </si>
  <si>
    <t>TRATAMENTO DE JUNTA DE DILATAÇÃO COM MANTA ASFÁLTICA ADERIDA COM MAÇARICO. AF_06/2018</t>
  </si>
  <si>
    <t>16,26</t>
  </si>
  <si>
    <t>VERGA PRÉ-MOLDADA PARA JANELAS COM MAIS DE 1,5 M DE VÃO. AF_03/2016</t>
  </si>
  <si>
    <t>VERGA PRÉ-MOLDADA PARA PORTAS COM ATÉ 1,5 M DE VÃO. AF_03/2016</t>
  </si>
  <si>
    <t>14,63</t>
  </si>
  <si>
    <t>VERGA PRÉ-MOLDADA PARA PORTAS COM MAIS DE 1,5 M DE VÃO. AF_03/2016</t>
  </si>
  <si>
    <t>VERGA MOLDADA IN LOCO EM CONCRETO PARA JANELAS COM ATÉ 1,5 M DE VÃO. AF_03/2016</t>
  </si>
  <si>
    <t>33,04</t>
  </si>
  <si>
    <t>VERGA MOLDADA IN LOCO EM CONCRETO PARA JANELAS COM MAIS DE 1,5 M DE VÃO. AF_03/2016</t>
  </si>
  <si>
    <t>37,82</t>
  </si>
  <si>
    <t>VERGA MOLDADA IN LOCO EM CONCRETO PARA PORTAS COM ATÉ 1,5 M DE VÃO. AF_03/2016</t>
  </si>
  <si>
    <t>32,46</t>
  </si>
  <si>
    <t>VERGA MOLDADA IN LOCO EM CONCRETO PARA PORTAS COM MAIS DE 1,5 M DE VÃO. AF_03/2016</t>
  </si>
  <si>
    <t>38,26</t>
  </si>
  <si>
    <t>VERGA MOLDADA IN LOCO COM UTILIZAÇÃO DE BLOCOS CANALETA PARA JANELAS COM ATÉ 1,5 M DE VÃO. AF_03/2016</t>
  </si>
  <si>
    <t>27,10</t>
  </si>
  <si>
    <t>VERGA MOLDADA IN LOCO COM UTILIZAÇÃO DE BLOCOS CANALETA PARA JANELAS COM MAIS DE 1,5 M DE VÃO. AF_03/2016</t>
  </si>
  <si>
    <t>28,18</t>
  </si>
  <si>
    <t>VERGA MOLDADA IN LOCO COM UTILIZAÇÃO DE BLOCOS CANALETA PARA PORTAS COM ATÉ 1,5 M DE VÃO. AF_03/2016</t>
  </si>
  <si>
    <t>30,22</t>
  </si>
  <si>
    <t>VERGA MOLDADA IN LOCO COM UTILIZAÇÃO DE BLOCOS CANALETA PARA PORTAS COM MAIS DE 1,5 M DE VÃO. AF_03/2016</t>
  </si>
  <si>
    <t>28,65</t>
  </si>
  <si>
    <t>CONTRAVERGA PRÉ-MOLDADA PARA VÃOS DE ATÉ 1,5 M DE COMPRIMENTO. AF_03/2016</t>
  </si>
  <si>
    <t>CONTRAVERGA PRÉ-MOLDADA PARA VÃOS DE MAIS DE 1,5 M DE COMPRIMENTO. AF_03/2016</t>
  </si>
  <si>
    <t>21,97</t>
  </si>
  <si>
    <t>CONTRAVERGA MOLDADA IN LOCO EM CONCRETO PARA VÃOS DE ATÉ 1,5 M DE COMPRIMENTO. AF_03/2016</t>
  </si>
  <si>
    <t>31,52</t>
  </si>
  <si>
    <t>CONTRAVERGA MOLDADA IN LOCO EM CONCRETO PARA VÃOS DE MAIS DE 1,5 M DE COMPRIMENTO. AF_03/2016</t>
  </si>
  <si>
    <t>34,86</t>
  </si>
  <si>
    <t>CONTRAVERGA MOLDADA IN LOCO COM UTILIZAÇÃO DE BLOCOS CANALETA PARA VÃOS DE ATÉ 1,5 M DE COMPRIMENTO. AF_03/2016</t>
  </si>
  <si>
    <t>24,85</t>
  </si>
  <si>
    <t>CONTRAVERGA MOLDADA IN LOCO COM UTILIZAÇÃO DE BLOCOS CANALETA PARA VÃOS DE MAIS DE 1,5 M DE COMPRIMENTO. AF_03/2016</t>
  </si>
  <si>
    <t>24,46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</si>
  <si>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</si>
  <si>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</si>
  <si>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AF_03/2016</t>
  </si>
  <si>
    <t>16,11</t>
  </si>
  <si>
    <t>FIXAÇÃO (ENCUNHAMENTO) DE ALVENARIA DE VEDAÇÃO COM ESPUMA DE POLIURETANO EXPANSIVA. AF_03/2016</t>
  </si>
  <si>
    <t>10,80</t>
  </si>
  <si>
    <t>CINTA DE AMARRAÇÃO DE ALVENARIA MOLDADA IN LOCO EM CONCRETO. AF_03/2016</t>
  </si>
  <si>
    <t>26,57</t>
  </si>
  <si>
    <t>CINTA DE AMARRAÇÃO DE ALVENARIA MOLDADA IN LOCO COM UTILIZAÇÃO DE BLOCOS CANALETA. AF_03/2016</t>
  </si>
  <si>
    <t>22,10</t>
  </si>
  <si>
    <t>CHAPIM DE CONCRETO APARENTE COM ACABAMENTO DESEMPENADO, FORMA DE COMPENSADO PLASTIFICADO (MADEIRIT) DE 14 X 10 CM, FUNDIDO NO LOCAL.</t>
  </si>
  <si>
    <t>23,98</t>
  </si>
  <si>
    <t>74144/2</t>
  </si>
  <si>
    <t>SUPORTE APOIO CAIXA D AGUA BARROTES MADEIRA DE 1</t>
  </si>
  <si>
    <t>FORNECIMENTO DE PERFIL SIMPLES "I" OU "H" ATE 8" INCLUSIVE PERDAS</t>
  </si>
  <si>
    <t>FORNECIMENTO DE PERFIL SIMPLES "I" OU "H" 8 A 12" INCLUSIVE PERDAS</t>
  </si>
  <si>
    <t>APARELHO DE APOIO NEOPRENE NAO FRETADO (1,4KG/DM3)</t>
  </si>
  <si>
    <t>50,73</t>
  </si>
  <si>
    <t>APARELHO APOIO NEOPRENE FRETADO</t>
  </si>
  <si>
    <t>DM3</t>
  </si>
  <si>
    <t>104,22</t>
  </si>
  <si>
    <t>ESCADA EM CONCRETO ARMADO, FCK = 15 MPA, MOLDADA IN LOCO</t>
  </si>
  <si>
    <t>1.945,13</t>
  </si>
  <si>
    <t>(COMPOSIÇÃO REPRESENTATIVA) EXECUÇÃO DE ESTRUTURAS DE CONCRETO ARMADO CONVENCIONAL, PARA EDIFICAÇÃO HABITACIONAL MULTIFAMILIAR (PRÉDIO), FCK = 25 MPA. AF_01/2017</t>
  </si>
  <si>
    <t>1.327,59</t>
  </si>
  <si>
    <t>(COMPOSIÇÃO REPRESENTATIVA) EXECUÇÃO DE ESTRUTURAS DE CONCRETO ARMADO, PARA EDIFICAÇÃO HABITACIONAL UNIFAMILIAR COM DOIS PAVIMENTOS (CASA ISOLADA), FCK = 25 MPA. AF_01/2017</t>
  </si>
  <si>
    <t>2.150,35</t>
  </si>
  <si>
    <t>(COMPOSIÇÃO REPRESENTATIVA) EXECUÇÃO DE ESTRUTURAS DE CONCRETO ARMADO, PARA EDIFICAÇÃO HABITACIONAL UNIFAMILIAR COM DOIS PAVIMENTOS (CASA EM EMPREENDIMENTOS), FCK = 25 MPA. AF_01/2017</t>
  </si>
  <si>
    <t>1.523,04</t>
  </si>
  <si>
    <t>(COMPOSIÇÃO REPRESENTATIVA) EXECUÇÃO DE ESTRUTURAS DE CONCRETO ARMADO, PARA EDIFICAÇÃO HABITACIONAL UNIFAMILIAR TÉRREA (CASA ISOLADA), FCK = 25 MPA. AF_01/2017</t>
  </si>
  <si>
    <t>1.868,58</t>
  </si>
  <si>
    <t>(COMPOSIÇÃO REPRESENTATIVA) EXECUÇÃO DE ESTRUTURAS DE CONCRETO ARMADO, PARA EDIFICAÇÃO HABITACIONAL UNIFAMILIAR TÉRREA (CASA EM EMPREENDIMENTOS), FCK = 25 MPA. AF_01/2017</t>
  </si>
  <si>
    <t>1.454,08</t>
  </si>
  <si>
    <t>(COMPOSIÇÃO REPRESENTATIVA) EXECUÇÃO DE ESTRUTURAS DE CONCRETO ARMADO, PARA EDIFICAÇÃO INSTITUCIONAL TÉRREA, FCK = 25 MPA. AF_01/2017</t>
  </si>
  <si>
    <t>1.850,98</t>
  </si>
  <si>
    <t>(COMPOSIÇÃO REPRESENTATIVA) EXECUÇÃO DE ESCADA EM CONCRETO ARMADO, MOLDADA IN LOCO, FCK = 25 MPA. AF_02/2017</t>
  </si>
  <si>
    <t>1.881,94</t>
  </si>
  <si>
    <t>PEÇA RETANGULAR PRÉ-MOLDADA, VOLUME DE CONCRETO DE ATÉ 10 LITROS, TAXA DE AÇO APROXIMADA DE 30KG/M³. AF_01/2018</t>
  </si>
  <si>
    <t>2.163,17</t>
  </si>
  <si>
    <t>PEÇA RETANGULAR PRÉ-MOLDADA, VOLUME DE CONCRETO DE 10 A 30 LITROS, TAXA DE AÇO APROXIMADA DE 30KG/M³. AF_01/2018</t>
  </si>
  <si>
    <t>1.888,35</t>
  </si>
  <si>
    <t>PEÇA RETANGULAR PRÉ-MOLDADA, VOLUME DE CONCRETO DE 30 A 100 LITROS, TAXA DE AÇO APROXIMADA DE 30KG/M³. AF_01/2018</t>
  </si>
  <si>
    <t>1.562,82</t>
  </si>
  <si>
    <t>PEÇA RETANGULAR PRÉ-MOLDADA, VOLUME DE CONCRETO ACIMA DE 100 LITROS, TAXA DE AÇO APROXIMADA DE 30KG/M³. AF_01/2018</t>
  </si>
  <si>
    <t>976,62</t>
  </si>
  <si>
    <t>PEÇA RETANGULAR PRÉ-MOLDADA, VOLUME DE CONCRETO DE 30 A 70 LITROS , TAXA DE AÇO APROXIMADA DE 70KG/M³. AF_01/2018</t>
  </si>
  <si>
    <t>2.136,65</t>
  </si>
  <si>
    <t>PEÇA CIRCULAR PRÉ-MOLDADA, VOLUME DE CONCRETO DE 10 A 30 LITROS, TAXA DE FIBRA DE POLIPROPILENO APROXIMADA DE 6 KG/M³. AF_01/2018_P</t>
  </si>
  <si>
    <t>3.007,90</t>
  </si>
  <si>
    <t>PEÇA CIRCULAR PRÉ-MOLDADA, VOLUME DE CONCRETO DE 30 A 100 LITROS, TAXA DE AÇO APROXIMADA DE 30KG/M³. AF_01/2018</t>
  </si>
  <si>
    <t>1.795,01</t>
  </si>
  <si>
    <t>PEÇA CIRCULAR PRÉ-MOLDADA, VOLUME DE CONCRETO ACIMA DE 100 LITROS, TAXA DE AÇO APROXIMADA DE 30KG/M³. AF_01/2018</t>
  </si>
  <si>
    <t>1.297,41</t>
  </si>
  <si>
    <t>CONTENÇÃO EM CORTINA COM ESTACAS ESPAÇADAS COM 30 CM DE DIÂMETRO E PROFUNDIDADE MENOR OU IGUAL A 10 M. AF_06/2018</t>
  </si>
  <si>
    <t>85,31</t>
  </si>
  <si>
    <t>CONTENÇÃO EM CORTINA COM ESTACAS ESPAÇADAS COM 30 CM DE DIÂMETRO E PROFUNDIDADE MAIOR QUE 10 M E MENOR OU IGUAL A 15 M. AF_06/2018</t>
  </si>
  <si>
    <t>67,63</t>
  </si>
  <si>
    <t>CONTENÇÃO EM CORTINA COM ESTACAS ESPAÇADAS COM 30 CM DE DIÂMETRO E PROFUNDIDADE MAIOR QUE 15 M. AF_06/2018</t>
  </si>
  <si>
    <t>62,64</t>
  </si>
  <si>
    <t>CONTENÇÃO EM CORTINA COM ESTACAS ESPAÇADAS COM 40 CM DE DIÂMETRO E PROFUNDIDADE MENOR OU IGUAL A 10 M. AF_06/2018</t>
  </si>
  <si>
    <t>85,92</t>
  </si>
  <si>
    <t>CONTENÇÃO EM CORTINA COM ESTACAS ESPAÇADAS COM 40 CM DE DIÂMETRO E PROFUNDIDADE MAIOR QUE 10 M E MENOR OU IGUAL A 15 M. AF_06/2018</t>
  </si>
  <si>
    <t>78,36</t>
  </si>
  <si>
    <t>CONTENÇÃO EM CORTINA COM ESTACAS ESPAÇADAS COM 40 CM DE DIÂMETRO E PROFUNDIDADE MAIOR QUE 15 M. AF_06/2018</t>
  </si>
  <si>
    <t>74,55</t>
  </si>
  <si>
    <t>CONTENÇÃO EM CORTINA COM ESTACAS ESPAÇADAS COM 50 CM DE DIÂMETRO E PROFUNDIDADE MENOR OU IGUAL A 10 M. AF_06/2018</t>
  </si>
  <si>
    <t>97,60</t>
  </si>
  <si>
    <t>CONTENÇÃO EM CORTINA COM ESTACAS ESPAÇADAS COM 50 CM DE DIÂMETRO E PROFUNDIDADE MAIOR QUE 10 M E MENOR OU IGUAL A 15 M. AF_06/2018</t>
  </si>
  <si>
    <t>91,53</t>
  </si>
  <si>
    <t>CONTENÇÃO EM CORTINA COM ESTACAS ESPAÇADAS COM 50 CM DE DIÂMETRO E PROFUNDIDADE MAIOR QUE 15 M. AF_06/2018</t>
  </si>
  <si>
    <t>88,44</t>
  </si>
  <si>
    <t>CONTENÇÃO EM CORTINA COM ESTACAS ESPAÇADAS COM 60 CM DE DIÂMETRO E PROFUNDIDADE MENOR OU IGUAL A 10 M. AF_06/2018</t>
  </si>
  <si>
    <t>110,34</t>
  </si>
  <si>
    <t>CONTENÇÃO EM CORTINA COM ESTACAS ESPAÇADAS COM 60 CM DE DIÂMETRO E PROFUNDIDADE MAIOR QUE 10 M E MENOR OU IGUAL A 15 M. AF_06/2018</t>
  </si>
  <si>
    <t>CONTENÇÃO EM CORTINA COM ESTACAS ESPAÇADAS COM 60 CM DE DIÂMETRO E PROFUNDIDADE MAIOR QUE 15 M. AF_06/2018</t>
  </si>
  <si>
    <t>102,53</t>
  </si>
  <si>
    <t>EXECUÇÃO DE MURETA GUIA PARA CONTENÇÃO/ FUNDAÇÃO COM 30 CM DE ESPESSURA. AF_06/2018</t>
  </si>
  <si>
    <t>371,32</t>
  </si>
  <si>
    <t>EXECUÇÃO DE MURETA GUIA PARA CONTENÇÃO/ FUNDAÇÃO COM 40 CM DE ESPESSURA. AF_06/2018</t>
  </si>
  <si>
    <t>376,77</t>
  </si>
  <si>
    <t>EXECUÇÃO DE MURETA GUIA PARA CONTENÇÃO/ FUNDAÇÃO COM 50 CM DE ESPESSURA. AF_06/2018</t>
  </si>
  <si>
    <t>382,21</t>
  </si>
  <si>
    <t>EXECUÇÃO DE MURETA GUIA PARA CONTENÇÃO/ FUNDAÇÃO COM 60 CM DE ESPESSURA. AF_06/2018</t>
  </si>
  <si>
    <t>387,67</t>
  </si>
  <si>
    <t>EXECUÇÃO DE MURETA GUIA PARA CONTENÇÃO/ FUNDAÇÃO COM 80 CM DE ESPESSURA. AF_06/2018</t>
  </si>
  <si>
    <t>398,57</t>
  </si>
  <si>
    <t>IMPERMEABILIZAÇÃO DE PISO COM ARGAMASSA DE CIMENTO E AREIA, COM ADITIVO IMPERMEABILIZANTE, E = 2CM. AF_06/2018</t>
  </si>
  <si>
    <t>31,91</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</si>
  <si>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</si>
  <si>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</si>
  <si>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IMPERMEABILIZACAO DE SUPERFICIE COM CIMENTO IMPERMEABILIZANTE DE PEGA ULTRA RAPIDA, TRACO 1:1, E=0,5 CM</t>
  </si>
  <si>
    <t>51,20</t>
  </si>
  <si>
    <t>IMPERMEABILIZAÇÃO DE SUPERFÍCIE COM IMPERMEABILIZANTE SEMI-FLEXIVEL (MAI), 3 DEMÃOS. AF_06/2018</t>
  </si>
  <si>
    <t>26,05</t>
  </si>
  <si>
    <t>IMPERMEABILIZAÇÃO DE SUPERFÍCIE COM IMPERMEABILIZANTE SEMI-FLEXIVEL, 4 DEMÃOS, REFORÇADO COM VÉU DE POLIÉSTER (MAV). AF_06/2018</t>
  </si>
  <si>
    <t>45,04</t>
  </si>
  <si>
    <t>TRATAMENTO DE RALO OU PONTO EMERGENTE COM IMPERMEABILIZANTE SEMI-FLEXÍVEL REFORÇADO COM VEU DE POLIÉSTER (MAV). AF_06/2018</t>
  </si>
  <si>
    <t>TRATAMENTO DE RODAPÉ COM VÉU DE POLIÉSTER. AF_06/2018</t>
  </si>
  <si>
    <t>FORNECIMENTO/INSTALACAO LONA PLASTICA PRETA, PARA IMPERMEABILIZACAO, ESPESSURA 150 MICRAS.</t>
  </si>
  <si>
    <t>74033/1</t>
  </si>
  <si>
    <t>IMPERMEABILIZACAO DE SUPERFICIE COM GEOMEMBRANA (MANTA TERMOPLASTICA LISA) TIPO PEAD, E=2MM.</t>
  </si>
  <si>
    <t>42,03</t>
  </si>
  <si>
    <t>IMPERMEABILIZAÇÃO DE SUPERFÍCIE COM MANTA ASFÁLTICA, UMA CAMADA, INCLUSIVE APLICAÇÃO DE PRIMER ASFÁLTICO, E=3MM. AF_06/2018</t>
  </si>
  <si>
    <t>75,95</t>
  </si>
  <si>
    <t>IMPERMEABILIZAÇÃO DE SUPERFÍCIE COM MANTA ASFÁLTICA, DUAS CAMADAS, INCLUSIVE APLICAÇÃO DE PRIMER ASFÁLTICO, E=3MM E E=4MM. AF_06/2018</t>
  </si>
  <si>
    <t>141,12</t>
  </si>
  <si>
    <t>73762/4</t>
  </si>
  <si>
    <t>IMPERMEABILIZACAO DE SUPERFICIE COM ASFALTO ELASTOMERICO, INCLUSOS PRIMER E VEU DE FIBRA DE VIDRO.</t>
  </si>
  <si>
    <t>155,06</t>
  </si>
  <si>
    <t>74066/2</t>
  </si>
  <si>
    <t>IMPERMEABILIZACAO DE SUPERFICIE, COM IMPERMEABILIZANTE FLEXIVEL A BASE ACRILICA.</t>
  </si>
  <si>
    <t>70,05</t>
  </si>
  <si>
    <t>74106/1</t>
  </si>
  <si>
    <t>IMPERMEABILIZACAO DE ESTRUTURAS ENTERRADAS, COM TINTA ASFALTICA, DUAS DEMAOS.</t>
  </si>
  <si>
    <t>9,61</t>
  </si>
  <si>
    <t>IMPERMEABILIZAÇÃO DE SUPERFÍCIE COM EMULSÃO ASFÁLTICA, 2 DEMÃOS AF_06/2018</t>
  </si>
  <si>
    <t>32,42</t>
  </si>
  <si>
    <t>73872/1</t>
  </si>
  <si>
    <t>IMPERMEABILIZACAO COM PINTURA A BASE DE RESINA EPOXI ALCATRAO, UMA DEMAO.</t>
  </si>
  <si>
    <t>73872/2</t>
  </si>
  <si>
    <t>IMPERMEABILIZACAO COM PINTURA A BASE DE RESINA EPOXI ALCATRAO, DUAS DEMAOS.</t>
  </si>
  <si>
    <t>IMPERMEABILIZACAO DE SUPERFICIE COM MASTIQUE ELASTICO A BASE DE SILICONE, POR VOLUME.</t>
  </si>
  <si>
    <t>95,06</t>
  </si>
  <si>
    <t>74025/1</t>
  </si>
  <si>
    <t>IMPERMEABILIZACAO DE SUPERFICIE COM MASTIQUE BETUMINOSO A FRIO, POR METRO.</t>
  </si>
  <si>
    <t>52,91</t>
  </si>
  <si>
    <t>74190/1</t>
  </si>
  <si>
    <t>IMPERMEABILIZACAO DE SUPERFICIE COM MASTIQUE BETUMINOSO A FRIO, POR AREA.</t>
  </si>
  <si>
    <t>175,19</t>
  </si>
  <si>
    <t>PROTEÇÃO MECÂNICA DE SUPERFÍCIE HORIZONTAL COM ARGAMASSA DE CIMENTO E AREIA, TRAÇO 1:3, E=2CM. AF_06/2018</t>
  </si>
  <si>
    <t>23,10</t>
  </si>
  <si>
    <t>PROTEÇÃO MECÂNICA DE SUPERFÍCIE VERTICAL COM ARGAMASSA DE CIMENTO E AREIA, TRAÇO 1:3, E=2CM. AF_06/2018</t>
  </si>
  <si>
    <t>34,48</t>
  </si>
  <si>
    <t>PROTEÇÃO MECÂNICA DE SUPERFICIE HORIZONTAL COM ARGAMASSA DE CIMENTO E AREIA, TRAÇO 1:3, E=3CM. AF_06/2018</t>
  </si>
  <si>
    <t>33,17</t>
  </si>
  <si>
    <t>PROTEÇÃO MECÂNICA DE SUPERFÍCIE VERTICAL COM ARGAMASSA DE CIMENTO E AREIA, TRAÇO 1:3, E=3CM. AF_06/2018</t>
  </si>
  <si>
    <t>44,56</t>
  </si>
  <si>
    <t>PROTEÇÃO MECÂNICA DE SUPERFICIE HORIZONTAL COM ARGAMASSA DE CIMENTO E AREIA, TRAÇO 1:3, E=4CM. AF_06/2018</t>
  </si>
  <si>
    <t>42,75</t>
  </si>
  <si>
    <t>PROTEÇÃO MECÂNICA DE SUPERFÍCIE VERTICAL COM ARGAMASSA DE CIMENTO E AREIA, TRAÇO 1:3, E=4CM. AF_06/2018</t>
  </si>
  <si>
    <t>54,10</t>
  </si>
  <si>
    <t>PROTEÇÃO MECÂNICA DE SUPERFICIE HORIZONTAL COM ARGAMASSA DE CIMENTO E AREIA, TRAÇO 1:3, E=5CM. AF_06/2018</t>
  </si>
  <si>
    <t>52,80</t>
  </si>
  <si>
    <t>PROTEÇÃO MECÂNICA DE SUPERFÍCIE VERTICAL COM ARGAMASSA DE CIMENTO E AREIA, TRAÇO 1:3, E=5CM. AF_06/2018</t>
  </si>
  <si>
    <t>64,21</t>
  </si>
  <si>
    <t>PROTEÇÃO MECÂNICA DE SUPERFICIE HORIZONTAL COM CONCRETO 15 MPA, E=4CM. AF_06/2018</t>
  </si>
  <si>
    <t>27,43</t>
  </si>
  <si>
    <t>PROTEÇÃO MECÂNICA DE SUPERFICIE HORIZONTAL COM CONCRETO 15 MPA, E=5CM. AF_06/2018</t>
  </si>
  <si>
    <t>33,78</t>
  </si>
  <si>
    <t>PROTEÇÃO MECÂNICA DE SUPERFÍCIE VERTICAL COM CONCRETO 15 MPA, E=5CM. AF_06/2018</t>
  </si>
  <si>
    <t>44,89</t>
  </si>
  <si>
    <t>73798/1</t>
  </si>
  <si>
    <t>DUTO ESPIRAL FLEXIVEL SINGELO PEAD D=50MM(2") REVESTIDO COM PVC COM FIO GUIA DE ACO GALVANIZADO, LANCADO DIRETO NO SOLO, INCL CONEXOES</t>
  </si>
  <si>
    <t>19,86</t>
  </si>
  <si>
    <t>73798/3</t>
  </si>
  <si>
    <t>DUTO ESPIRAL FLEXIVEL SINGELO PEAD D=75MM(3") REVESTIDO COM PVC COM FIO GUIA DE ACO GALVANIZADO, LANCADO DIRETO NO SOLO, INCL CONEXOES</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</si>
  <si>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</si>
  <si>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</si>
  <si>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</si>
  <si>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</si>
  <si>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</si>
  <si>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</si>
  <si>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5,47</t>
  </si>
  <si>
    <t>ELETRODUTO FLEXÍVEL CORRUGADO, PVC, DN 20 MM (1/2"), PARA CIRCUITOS TERMINAIS, INSTALADO EM PAREDE - FORNECIMENTO E INSTALAÇÃO. AF_12/2015</t>
  </si>
  <si>
    <t>5,13</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</si>
  <si>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</si>
  <si>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</si>
  <si>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7,13</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</si>
  <si>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</si>
  <si>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</si>
  <si>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6,74</t>
  </si>
  <si>
    <t>ELETRODUTO RÍGIDO ROSCÁVEL, PVC, DN 32 MM (1"), PARA CIRCUITOS TERMINAIS, INSTALADO EM FORRO - FORNECIMENTO E INSTALAÇÃO. AF_12/2015</t>
  </si>
  <si>
    <t>8,71</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</si>
  <si>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</si>
  <si>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</si>
  <si>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4,41</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</si>
  <si>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</si>
  <si>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</si>
  <si>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</si>
  <si>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9,31</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</si>
  <si>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</si>
  <si>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</si>
  <si>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7,53</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</si>
  <si>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</si>
  <si>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</si>
  <si>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ELETRODUTO RÍGIDO ROSCÁVEL, PVC, DN 50 MM (1 1/2") - FORNECIMENTO E INSTALAÇÃO. AF_12/2015</t>
  </si>
  <si>
    <t>8,77</t>
  </si>
  <si>
    <t>ELETRODUTO RÍGIDO ROSCÁVEL, PVC, DN 60 MM (2") - FORNECIMENTO E INSTALAÇÃO. AF_12/2015</t>
  </si>
  <si>
    <t>12,61</t>
  </si>
  <si>
    <t>ELETRODUTO RÍGIDO ROSCÁVEL, PVC, DN 75 MM (2 1/2") - FORNECIMENTO E INSTALAÇÃO. AF_12/2015</t>
  </si>
  <si>
    <t>17,31</t>
  </si>
  <si>
    <t>ELETRODUTO RÍGIDO ROSCÁVEL, PVC, DN 85 MM (3") - FORNECIMENTO E INSTALAÇÃO. AF_12/2015</t>
  </si>
  <si>
    <t>21,01</t>
  </si>
  <si>
    <t>ELETRODUTO RÍGIDO ROSCÁVEL, PVC, DN 110 MM (4") - FORNECIMENTO E INSTALAÇÃO. AF_12/2015</t>
  </si>
  <si>
    <t>31,31</t>
  </si>
  <si>
    <t>ELETRODUTO RÍGIDO SOLDÁVEL, PVC, DN 20 MM (½), APARENTE, INSTALADO EM TETO - FORNECIMENTO E INSTALAÇÃO. AF_11/2016_P</t>
  </si>
  <si>
    <t>4,02</t>
  </si>
  <si>
    <t>ELETRODUTO RÍGIDO SOLDÁVEL, PVC, DN 25 MM (3/4), APARENTE, INSTALADO EM TETO - FORNECIMENTO E INSTALAÇÃO. AF_11/2016_P</t>
  </si>
  <si>
    <t>4,53</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</si>
  <si>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</si>
  <si>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</si>
  <si>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</si>
  <si>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</si>
  <si>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6,94</t>
  </si>
  <si>
    <t>LUVA PARA ELETRODUTO, PVC, SOLDÁVEL, DN 20 MM (1/2), APARENTE, INSTALADA EM TETO - FORNECIMENTO E INSTALAÇÃO. AF_11/2016_P</t>
  </si>
  <si>
    <t>ELETRODUTO DE AÇO GALVANIZADO, CLASSE LEVE, DN 20 MM (3/4), APARENTE, INSTALADO EM TETO - FORNECIMENTO E INSTALAÇÃO. AF_11/2016_P</t>
  </si>
  <si>
    <t>17,95</t>
  </si>
  <si>
    <t>ELETRODUTO DE AÇO GALVANIZADO, CLASSE LEVE, DN 25 MM (1), APARENTE, INSTALADO EM TETO - FORNECIMENTO E INSTALAÇÃO. AF_11/2016_P</t>
  </si>
  <si>
    <t>ELETRODUTO DE AÇO GALVANIZADO, CLASSE SEMI PESADO, DN 32 MM (1 1/4), APARENTE, INSTALADO EM TETO - FORNECIMENTO E INSTALAÇÃO. AF_11/2016_P</t>
  </si>
  <si>
    <t>38,21</t>
  </si>
  <si>
    <t>ELETRODUTO DE AÇO GALVANIZADO, CLASSE SEMI PESADO, DN 40 MM (1 1/2 ), APARENTE, INSTALADO EM TETO - FORNECIMENTO E INSTALAÇÃO. AF_11/2016_P</t>
  </si>
  <si>
    <t>40,91</t>
  </si>
  <si>
    <t>ELETRODUTO DE AÇO GALVANIZADO, CLASSE LEVE, DN 20 MM (3/4), APARENTE, INSTALADO EM PAREDE - FORNECIMENTO E INSTALAÇÃO. AF_11/2016_P</t>
  </si>
  <si>
    <t>22,36</t>
  </si>
  <si>
    <t>ELETRODUTO DE AÇO GALVANIZADO, CLASSE LEVE, DN 25 MM (1), APARENTE, INSTALADO EM PAREDE - FORNECIMENTO E INSTALAÇÃO. AF_11/2016_P</t>
  </si>
  <si>
    <t>26,76</t>
  </si>
  <si>
    <t>ELETRODUTO DE AÇO GALVANIZADO, CLASSE SEMI PESADO, DN 32 MM (1 1/4), APARENTE, INSTALADO EM PAREDE - FORNECIMENTO E INSTALAÇÃO. AF_11/2016_P</t>
  </si>
  <si>
    <t>42,39</t>
  </si>
  <si>
    <t>ELETRODUTO DE AÇO GALVANIZADO, CLASSE SEMI PESADO, DN 40 MM (1 1/2  ), APARENTE, INSTALADO EM PAREDE - FORNECIMENTO E INSTALAÇÃO. AF_11/2016_P</t>
  </si>
  <si>
    <t>44,93</t>
  </si>
  <si>
    <t>TERMINAL OU CONECTOR DE PRESSAO - PARA CABO 10MM2 - FORNECIMENTO E INSTALACAO</t>
  </si>
  <si>
    <t>12,46</t>
  </si>
  <si>
    <t>TERMINAL OU CONECTOR DE PRESSAO - PARA CABO 16MM2 - FORNECIMENTO E INSTALACAO</t>
  </si>
  <si>
    <t>12,40</t>
  </si>
  <si>
    <t>TERMINAL OU CONECTOR DE PRESSAO - PARA CABO 25MM2 - FORNECIMENTO E INSTALACAO</t>
  </si>
  <si>
    <t>13,15</t>
  </si>
  <si>
    <t>TERMINAL OU CONECTOR DE PRESSAO - PARA CABO 35MM2 - FORNECIMENTO E INSTALACAO</t>
  </si>
  <si>
    <t>13,21</t>
  </si>
  <si>
    <t>TERMINAL OU CONECTOR DE PRESSAO - PARA CABO 50MM2 - FORNECIMENTO E INSTALACAO</t>
  </si>
  <si>
    <t>17,75</t>
  </si>
  <si>
    <t>TERMINAL OU CONECTOR DE PRESSAO - PARA CABO 70MM2 - FORNECIMENTO E INSTALACAO</t>
  </si>
  <si>
    <t>17,91</t>
  </si>
  <si>
    <t>TERMINAL OU CONECTOR DE PRESSAO - PARA CABO 95MM2 - FORNECIMENTO E INSTALACAO</t>
  </si>
  <si>
    <t>21,79</t>
  </si>
  <si>
    <t>TERMINAL OU CONECTOR DE PRESSAO - PARA CABO 120MM2 - FORNECIMENTO E INSTALACAO</t>
  </si>
  <si>
    <t>29,33</t>
  </si>
  <si>
    <t>TERMINAL OU CONECTOR DE PRESSAO - PARA CABO 150MM2 - FORNECIMENTO E INSTALACAO</t>
  </si>
  <si>
    <t>29,60</t>
  </si>
  <si>
    <t>TERMINAL OU CONECTOR DE PRESSAO - PARA CABO 185MM2 - FORNECIMENTO E INSTALACAO</t>
  </si>
  <si>
    <t>30,87</t>
  </si>
  <si>
    <t>TERMINAL OU CONECTOR DE PRESSAO - PARA CABO 240MM2 - FORNECIMENTO E INSTALACAO</t>
  </si>
  <si>
    <t>35,61</t>
  </si>
  <si>
    <t>TERMINAL OU CONECTOR DE PRESSAO - PARA CABO 300MM2 - FORNECIMENTO E INSTALACAO</t>
  </si>
  <si>
    <t>44,52</t>
  </si>
  <si>
    <t>CONECTOR PARAFUSO FENDIDO SPLIT-BOLT - PARA CABO DE 16MM2 - FORNECIMENTO E INSTALACAO</t>
  </si>
  <si>
    <t>10,40</t>
  </si>
  <si>
    <t>CONECTOR PARAFUSO FENDIDO SPLIT-BOLT - PARA CABO DE 35MM2 - FORNECIMENTO E INSTALACAO</t>
  </si>
  <si>
    <t>11,68</t>
  </si>
  <si>
    <t>73782/2</t>
  </si>
  <si>
    <t>TERMINAL METALICO A PRESSAO PARA 1 CABO DE 50 MM2 - FORNECIMENTO E INSTALACAO</t>
  </si>
  <si>
    <t>73782/3</t>
  </si>
  <si>
    <t>TERMINAL METALICO A PRESSAO PARA 1 CABO DE 95 MM2 - FORNECIMENTO E INSTALACAO</t>
  </si>
  <si>
    <t>47,57</t>
  </si>
  <si>
    <t>73782/4</t>
  </si>
  <si>
    <t>TERMINAL A PRESSAO REFORCADO PARA CONEXAO DE CABO DE COBRE A BARRA, CABO 150 E 185MM2 - FORNECIMENTO E INSTALACAO</t>
  </si>
  <si>
    <t>114,79</t>
  </si>
  <si>
    <t>73782/5</t>
  </si>
  <si>
    <t>TERMINAL METALICO A PRESSAO P/ 1 CABO DE COBRE DE 25 MM2 COM 1 FURO DE FIXAÇÃO - FORNECIMENTO E INSTALACAO</t>
  </si>
  <si>
    <t>18,87</t>
  </si>
  <si>
    <t>CONECTOR DE PARAFUSO FENDIDO EM LIGA DE COBRE COM SEPARADOR DE CABOS PARA CABO 50 MM2 - FORNECIMENTO E INSTALACAO</t>
  </si>
  <si>
    <t>9,78</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</si>
  <si>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</si>
  <si>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</si>
  <si>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4,25</t>
  </si>
  <si>
    <t>LUVA PARA ELETRODUTO, PVC, ROSCÁVEL, DN 32 MM (1"), PARA CIRCUITOS TERMINAIS, INSTALADA EM FORRO - FORNECIMENTO E INSTALAÇÃO. AF_12/2015</t>
  </si>
  <si>
    <t>5,60</t>
  </si>
  <si>
    <t>LUVA PARA ELETRODUTO, PVC, ROSCÁVEL, DN 40 MM (1 1/4"), PARA CIRCUITOS TERMINAIS, INSTALADA EM FORRO - FORNECIMENTO E INSTALAÇÃO. AF_12/2015</t>
  </si>
  <si>
    <t>7,44</t>
  </si>
  <si>
    <t>LUVA PARA ELETRODUTO, PVC, ROSCÁVEL, DN 20 MM (1/2"), PARA CIRCUITOS TERMINAIS, INSTALADA EM LAJE - FORNECIMENTO E INSTALAÇÃO. AF_12/2015</t>
  </si>
  <si>
    <t>4,14</t>
  </si>
  <si>
    <t>LUVA PARA ELETRODUTO, PVC, ROSCÁVEL, DN 25 MM (3/4"), PARA CIRCUITOS TERMINAIS, INSTALADA EM LAJE - FORNECIMENTO E INSTALAÇÃO. AF_12/2015</t>
  </si>
  <si>
    <t>5,15</t>
  </si>
  <si>
    <t>LUVA PARA ELETRODUTO, PVC, ROSCÁVEL, DN 32 MM (1"), PARA CIRCUITOS TERMINAIS, INSTALADA EM LAJE - FORNECIMENTO E INSTALAÇÃO. AF_12/2015</t>
  </si>
  <si>
    <t>LUVA PARA ELETRODUTO, PVC, ROSCÁVEL, DN 40 MM (1 1/4"), PARA CIRCUITOS TERMINAIS, INSTALADA EM LAJE - FORNECIMENTO E INSTALAÇÃO. AF_12/2015</t>
  </si>
  <si>
    <t>8,37</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</si>
  <si>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</si>
  <si>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</si>
  <si>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5,91</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</si>
  <si>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</si>
  <si>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</si>
  <si>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</si>
  <si>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</si>
  <si>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</si>
  <si>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7,04</t>
  </si>
  <si>
    <t>CURVA 180 GRAUS PARA ELETRODUTO, PVC, ROSCÁVEL, DN 25 MM (3/4"), PARA CIRCUITOS TERMINAIS, INSTALADA EM FORRO - FORNECIMENTO E INSTALAÇÃO. AF_12/2015</t>
  </si>
  <si>
    <t>8,42</t>
  </si>
  <si>
    <t>CURVA 90 GRAUS PARA ELETRODUTO, PVC, ROSCÁVEL, DN 32 MM (1"), PARA CIRCUITOS TERMINAIS, INSTALADA EM FORRO - FORNECIMENTO E INSTALAÇÃO. AF_12/2015</t>
  </si>
  <si>
    <t>CURVA 90 GRAUS PARA ELETRODUTO, PVC, ROSCÁVEL, DN 40 MM (1 1/4"), PARA CIRCUITOS TERMINAIS, INSTALADA EM FORRO - FORNECIMENTO E INSTALAÇÃO. AF_12/2015</t>
  </si>
  <si>
    <t>11,74</t>
  </si>
  <si>
    <t>CURVA 180 GRAUS PARA ELETRODUTO, PVC, ROSCÁVEL, DN 40 MM (1 1/4"), PARA CIRCUITOS TERMINAIS, INSTALADA EM FORRO - FORNECIMENTO E INSTALAÇÃO. AF_12/2015</t>
  </si>
  <si>
    <t>13,24</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</si>
  <si>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</si>
  <si>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</si>
  <si>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7,03</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</si>
  <si>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</si>
  <si>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</si>
  <si>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9,77</t>
  </si>
  <si>
    <t>CURVA 90 GRAUS PARA ELETRODUTO, PVC, ROSCÁVEL, DN 32 MM (1"), PARA CIRCUITOS TERMINAIS, INSTALADA EM LAJE - FORNECIMENTO E INSTALAÇÃO. AF_12/2015</t>
  </si>
  <si>
    <t>10,94</t>
  </si>
  <si>
    <t>CURVA 90 GRAUS PARA ELETRODUTO, PVC, ROSCÁVEL, DN 40 MM (1 1/4"), PARA CIRCUITOS TERMINAIS, INSTALADA EM LAJE - FORNECIMENTO E INSTALAÇÃO. AF_12/2015</t>
  </si>
  <si>
    <t>13,12</t>
  </si>
  <si>
    <t>CURVA 180 GRAUS PARA ELETRODUTO, PVC, ROSCÁVEL, DN 40 MM (1 1/4"), PARA CIRCUITOS TERMINAIS, INSTALADA EM LAJE - FORNECIMENTO E INSTALAÇÃO. AF_12/2015</t>
  </si>
  <si>
    <t>14,62</t>
  </si>
  <si>
    <t>CURVA 90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</si>
  <si>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</si>
  <si>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8,57</t>
  </si>
  <si>
    <t>CURVA 90 GRAUS PARA ELETRODUTO, PVC, ROSCÁVEL, DN 25 MM (3/4"), PARA CIRCUITOS TERMINAIS, INSTALADA EM PAREDE - FORNECIMENTO E INSTALAÇÃO. AF_12/2015</t>
  </si>
  <si>
    <t>CURVA 180 GRAUS PARA ELETRODUTO, PVC, ROSCÁVEL, DN 25 MM (3/4"), PARA CIRCUITOS TERMINAIS, INSTALADA EM PAREDE - FORNECIMENTO E INSTALAÇÃO. AF_12/2015</t>
  </si>
  <si>
    <t>10,95</t>
  </si>
  <si>
    <t>CURVA 90 GRAUS PARA ELETRODUTO, PVC, ROSCÁVEL, DN 32 MM (1"), PARA CIRCUITOS TERMINAIS, INSTALADA EM PAREDE - FORNECIMENTO E INSTALAÇÃO. AF_12/2015</t>
  </si>
  <si>
    <t>11,65</t>
  </si>
  <si>
    <t>CURVA 90 GRAUS PARA ELETRODUTO, PVC, ROSCÁVEL, DN 40 MM (1 1/4"), PARA CIRCUITOS TERMINAIS, INSTALADA EM PAREDE - FORNECIMENTO E INSTALAÇÃO. AF_12/2015</t>
  </si>
  <si>
    <t>13,28</t>
  </si>
  <si>
    <t>CURVA 180 GRAUS PARA ELETRODUTO, PVC, ROSCÁVEL, DN 40 MM (1 1/4"), PARA CIRCUITOS TERMINAIS, INSTALADA EM PAREDE - FORNECIMENTO E INSTALAÇÃO. AF_12/2015</t>
  </si>
  <si>
    <t>LUVA PARA ELETRODUTO, PVC, ROSCÁVEL, DN 50 MM (1 1/2") - FORNECIMENTO E INSTALAÇÃO. AF_12/2015</t>
  </si>
  <si>
    <t>9,65</t>
  </si>
  <si>
    <t>LUVA PARA ELETRODUTO, PVC, ROSCÁVEL, DN 60 MM (2") - FORNECIMENTO E INSTALAÇÃO. AF_12/2015</t>
  </si>
  <si>
    <t>11,86</t>
  </si>
  <si>
    <t>LUVA PARA ELETRODUTO, PVC, ROSCÁVEL, DN 75 MM (2 1/2") - FORNECIMENTO E INSTALAÇÃO. AF_12/2015</t>
  </si>
  <si>
    <t>17,86</t>
  </si>
  <si>
    <t>LUVA PARA ELETRODUTO, PVC, ROSCÁVEL, DN 85 MM (3") - FORNECIMENTO E INSTALAÇÃO. AF_12/2015</t>
  </si>
  <si>
    <t>21,70</t>
  </si>
  <si>
    <t>LUVA PARA ELETRODUTO, PVC, ROSCÁVEL, DN 110 MM (4") - FORNECIMENTO E INSTALAÇÃO. AF_12/2015</t>
  </si>
  <si>
    <t>32,52</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</si>
  <si>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</si>
  <si>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</si>
  <si>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</si>
  <si>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31,35</t>
  </si>
  <si>
    <t>CURVA 90 GRAUS PARA ELETRODUTO, PVC, ROSCÁVEL, DN 85 MM (3") - FORNECIMENTO E INSTALAÇÃO. AF_12/2015</t>
  </si>
  <si>
    <t>32,97</t>
  </si>
  <si>
    <t>CURVA 90 GRAUS PARA ELETRODUTO, PVC, ROSCÁVEL, DN 110 MM (4") - FORNECIMENTO E INSTALAÇÃO. AF_12/2015</t>
  </si>
  <si>
    <t>53,70</t>
  </si>
  <si>
    <t>LUVA PARA ELETRODUTO, PVC, SOLDÁVEL, DN 25 MM (3/4), APARENTE, INSTALADA EM TETO - FORNECIMENTO E INSTALAÇÃO. AF_11/2016_P</t>
  </si>
  <si>
    <t>3,86</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</si>
  <si>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</si>
  <si>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</si>
  <si>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</si>
  <si>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5,11</t>
  </si>
  <si>
    <t>LUVA PARA ELETRODUTO, PVC, SOLDÁVEL, DN 32 MM (1), APARENTE, INSTALADA EM PAREDE - FORNECIMENTO E INSTALAÇÃO. AF_11/2016_P</t>
  </si>
  <si>
    <t>6,16</t>
  </si>
  <si>
    <t>LUVA DE EMENDA PARA ELETRODUTO, AÇO GALVANIZADO, DN 20 MM (3/4  ), APARENTE, INSTALADA EM TETO - FORNECIMENTO E INSTALAÇÃO. AF_11/2016_P</t>
  </si>
  <si>
    <t>5,39</t>
  </si>
  <si>
    <t>LUVA DE EMENDA PARA ELETRODUTO, AÇO GALVANIZADO, DN 25 MM (1''), APARENTE, INSTALADA EM TETO - FORNECIMENTO E INSTALAÇÃO. AF_11/2016_P</t>
  </si>
  <si>
    <t>6,67</t>
  </si>
  <si>
    <t>LUVA DE EMENDA PARA ELETRODUTO, AÇO GALVANIZADO, DN 32 MM (1 1/4''), APARENTE, INSTALADA EM TETO - FORNECIMENTO E INSTALAÇÃO. AF_11/2016_P</t>
  </si>
  <si>
    <t>9,82</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</si>
  <si>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</si>
  <si>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</si>
  <si>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</si>
  <si>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8,84</t>
  </si>
  <si>
    <t>LUVA DE EMENDA PARA ELETRODUTO, AÇO GALVANIZADO, DN 32 MM (1 1/4''), APARENTE, INSTALADA EM PAREDE - FORNECIMENTO E INSTALAÇÃO. AF_11/2016_P</t>
  </si>
  <si>
    <t>11,59</t>
  </si>
  <si>
    <t>LUVA DE EMENDA PARA ELETRODUTO, AÇO GALVANIZADO, DN 40 MM (1 1/2''), APARENTE, INSTALADA EM PAREDE - FORNECIMENTO E INSTALAÇÃO. AF_11/2016_P</t>
  </si>
  <si>
    <t>14,51</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</si>
  <si>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</si>
  <si>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</si>
  <si>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</si>
  <si>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</si>
  <si>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</si>
  <si>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34,11</t>
  </si>
  <si>
    <t>CABO DE COBRE NU 70MM2 - FORNECIMENTO E INSTALACAO</t>
  </si>
  <si>
    <t>44,96</t>
  </si>
  <si>
    <t>CABO DE COBRE NU 95MM2 - FORNECIMENTO E INSTALACAO</t>
  </si>
  <si>
    <t>59,52</t>
  </si>
  <si>
    <t>CABO DE COBRE NU 120MM2 - FORNECIMENTO E INSTALACAO</t>
  </si>
  <si>
    <t>77,60</t>
  </si>
  <si>
    <t>CABO DE COBRE FLEXÍVEL ISOLADO, 1,5 MM², ANTI-CHAMA 450/750 V, PARA CIRCUITOS TERMINAIS - FORNECIMENTO E INSTALAÇÃO. AF_12/2015</t>
  </si>
  <si>
    <t>1,65</t>
  </si>
  <si>
    <t>CABO DE COBRE FLEXÍVEL ISOLADO, 1,5 MM², ANTI-CHAMA 0,6/1,0 KV, PARA CIRCUITOS TERMINAIS - FORNECIMENTO E INSTALAÇÃO. AF_12/2015</t>
  </si>
  <si>
    <t>2,33</t>
  </si>
  <si>
    <t>CABO DE COBRE FLEXÍVEL ISOLADO, 2,5 MM², ANTI-CHAMA 450/750 V, PARA CIRCUITOS TERMINAIS - FORNECIMENTO E INSTALAÇÃO. AF_12/2015</t>
  </si>
  <si>
    <t>CABO DE COBRE FLEXÍVEL ISOLADO, 2,5 MM², ANTI-CHAMA 0,6/1,0 KV, PARA CIRCUITOS TERMINAIS - FORNECIMENTO E INSTALAÇÃO. AF_12/2015</t>
  </si>
  <si>
    <t>3,13</t>
  </si>
  <si>
    <t>CABO DE COBRE FLEXÍVEL ISOLADO, 4 MM², ANTI-CHAMA 450/750 V, PARA CIRCUITOS TERMINAIS - FORNECIMENTO E INSTALAÇÃO. AF_12/2015</t>
  </si>
  <si>
    <t>3,88</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</si>
  <si>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</si>
  <si>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</si>
  <si>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</si>
  <si>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</si>
  <si>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8,64</t>
  </si>
  <si>
    <t>CABO DE COBRE FLEXÍVEL ISOLADO, 10 MM², ANTI-CHAMA 0,6/1,0 KV, PARA CIRCUITOS TERMINAIS - FORNECIMENTO E INSTALAÇÃO. AF_12/2015</t>
  </si>
  <si>
    <t>9,20</t>
  </si>
  <si>
    <t>CABO DE COBRE FLEXÍVEL ISOLADO, 16 MM², ANTI-CHAMA 450/750 V, PARA CIRCUITOS TERMINAIS - FORNECIMENTO E INSTALAÇÃO. AF_12/2015</t>
  </si>
  <si>
    <t>CABO DE COBRE FLEXÍVEL ISOLADO, 16 MM², ANTI-CHAMA 0,6/1,0 KV, PARA CIRCUITOS TERMINAIS - FORNECIMENTO E INSTALAÇÃO. AF_12/2015</t>
  </si>
  <si>
    <t>14,02</t>
  </si>
  <si>
    <t>CABO DE COBRE FLEXÍVEL ISOLADO, 10 MM², ANTI-CHAMA 450/750 V, PARA DISTRIBUIÇÃO - FORNECIMENTO E INSTALAÇÃO. AF_12/2015</t>
  </si>
  <si>
    <t>CABO DE COBRE FLEXÍVEL ISOLADO, 10 MM², ANTI-CHAMA 0,6/1,0 KV, PARA DISTRIBUIÇÃO - FORNECIMENTO E INSTALAÇÃO. AF_12/2015</t>
  </si>
  <si>
    <t>6,11</t>
  </si>
  <si>
    <t>CABO DE COBRE FLEXÍVEL ISOLADO, 16 MM², ANTI-CHAMA 450/750 V, PARA DISTRIBUIÇÃO - FORNECIMENTO E INSTALAÇÃO. AF_12/2015</t>
  </si>
  <si>
    <t>CABO DE COBRE FLEXÍVEL ISOLADO, 16 MM², ANTI-CHAMA 0,6/1,0 KV, PARA DISTRIBUIÇÃO - FORNECIMENTO E INSTALAÇÃO. AF_12/2015</t>
  </si>
  <si>
    <t>9,34</t>
  </si>
  <si>
    <t>CABO DE COBRE FLEXÍVEL ISOLADO, 25 MM², ANTI-CHAMA 450/750 V, PARA DISTRIBUIÇÃO - FORNECIMENTO E INSTALAÇÃO. AF_12/2015</t>
  </si>
  <si>
    <t>15,08</t>
  </si>
  <si>
    <t>CABO DE COBRE FLEXÍVEL ISOLADO, 25 MM², ANTI-CHAMA 0,6/1,0 KV, PARA DISTRIBUIÇÃO - FORNECIMENTO E INSTALAÇÃO. AF_12/2015</t>
  </si>
  <si>
    <t>15,46</t>
  </si>
  <si>
    <t>CABO DE COBRE FLEXÍVEL ISOLADO, 35 MM², ANTI-CHAMA 450/750 V, PARA DISTRIBUIÇÃO - FORNECIMENTO E INSTALAÇÃO. AF_12/2015</t>
  </si>
  <si>
    <t>CABO DE COBRE FLEXÍVEL ISOLADO, 35 MM², ANTI-CHAMA 0,6/1,0 KV, PARA DISTRIBUIÇÃO - FORNECIMENTO E INSTALAÇÃO. AF_12/2015</t>
  </si>
  <si>
    <t>20,82</t>
  </si>
  <si>
    <t>CABO DE COBRE FLEXÍVEL ISOLADO, 50 MM², ANTI-CHAMA 450/750 V, PARA DISTRIBUIÇÃO - FORNECIMENTO E INSTALAÇÃO. AF_12/2015</t>
  </si>
  <si>
    <t>29,04</t>
  </si>
  <si>
    <t>CABO DE COBRE FLEXÍVEL ISOLADO, 50 MM², ANTI-CHAMA 0,6/1,0 KV, PARA DISTRIBUIÇÃO - FORNECIMENTO E INSTALAÇÃO. AF_12/2015</t>
  </si>
  <si>
    <t>29,11</t>
  </si>
  <si>
    <t>CABO DE COBRE FLEXÍVEL ISOLADO, 70 MM², ANTI-CHAMA 450/750 V, PARA DISTRIBUIÇÃO - FORNECIMENTO E INSTALAÇÃO. AF_12/2015</t>
  </si>
  <si>
    <t>40,30</t>
  </si>
  <si>
    <t>CABO DE COBRE FLEXÍVEL ISOLADO, 70 MM², ANTI-CHAMA 0,6/1,0 KV, PARA DISTRIBUIÇÃO - FORNECIMENTO E INSTALAÇÃO. AF_12/2015</t>
  </si>
  <si>
    <t>39,84</t>
  </si>
  <si>
    <t>CABO DE COBRE FLEXÍVEL ISOLADO, 95 MM², ANTI-CHAMA 450/750 V, PARA DISTRIBUIÇÃO - FORNECIMENTO E INSTALAÇÃO. AF_12/2015</t>
  </si>
  <si>
    <t>52,52</t>
  </si>
  <si>
    <t>CABO DE COBRE FLEXÍVEL ISOLADO, 95 MM², ANTI-CHAMA 0,6/1,0 KV, PARA DISTRIBUIÇÃO - FORNECIMENTO E INSTALAÇÃO. AF_12/2015</t>
  </si>
  <si>
    <t>52,55</t>
  </si>
  <si>
    <t>CABO DE COBRE FLEXÍVEL ISOLADO, 120 MM², ANTI-CHAMA 450/750 V, PARA DISTRIBUIÇÃO - FORNECIMENTO E INSTALAÇÃO. AF_12/2015</t>
  </si>
  <si>
    <t>67,28</t>
  </si>
  <si>
    <t>CABO DE COBRE FLEXÍVEL ISOLADO, 120 MM², ANTI-CHAMA 0,6/1,0 KV, PARA DISTRIBUIÇÃO - FORNECIMENTO E INSTALAÇÃO. AF_12/2015</t>
  </si>
  <si>
    <t>67,94</t>
  </si>
  <si>
    <t>CABO DE COBRE FLEXÍVEL ISOLADO, 150 MM², ANTI-CHAMA 450/750 V, PARA DISTRIBUIÇÃO - FORNECIMENTO E INSTALAÇÃO. AF_12/2015</t>
  </si>
  <si>
    <t>83,64</t>
  </si>
  <si>
    <t>CABO DE COBRE FLEXÍVEL ISOLADO, 150 MM², ANTI-CHAMA 0,6/1,0 KV, PARA DISTRIBUIÇÃO - FORNECIMENTO E INSTALAÇÃO. AF_12/2015</t>
  </si>
  <si>
    <t>83,87</t>
  </si>
  <si>
    <t>CABO DE COBRE FLEXÍVEL ISOLADO, 185 MM², ANTI-CHAMA 450/750 V, PARA DISTRIBUIÇÃO - FORNECIMENTO E INSTALAÇÃO. AF_12/2015</t>
  </si>
  <si>
    <t>101,62</t>
  </si>
  <si>
    <t>CABO DE COBRE FLEXÍVEL ISOLADO, 185 MM², ANTI-CHAMA 0,6/1,0 KV, PARA DISTRIBUIÇÃO - FORNECIMENTO E INSTALAÇÃO. AF_12/2015</t>
  </si>
  <si>
    <t>102,58</t>
  </si>
  <si>
    <t>CABO DE COBRE FLEXÍVEL ISOLADO, 240 MM², ANTI-CHAMA 450/750 V, PARA DISTRIBUIÇÃO - FORNECIMENTO E INSTALAÇÃO. AF_12/2015</t>
  </si>
  <si>
    <t>133,75</t>
  </si>
  <si>
    <t>CABO DE COBRE FLEXÍVEL ISOLADO, 240 MM², ANTI-CHAMA 0,6/1,0 KV, PARA DISTRIBUIÇÃO - FORNECIMENTO E INSTALAÇÃO. AF_12/2015</t>
  </si>
  <si>
    <t>134,55</t>
  </si>
  <si>
    <t>CABO DE COBRE RÍGIDO ISOLADO, 300 MM², ANTI-CHAMA 450/750 V, PARA DISTRIBUIÇÃO - FORNECIMENTO E INSTALAÇÃO. AF_12/2015</t>
  </si>
  <si>
    <t>163,30</t>
  </si>
  <si>
    <t>CABO DE COBRE FLEXÍVEL ISOLADO, 300 MM², ANTI-CHAMA 0,6/1,0 KV, PARA DISTRIBUIÇÃO - FORNECIMENTO E INSTALAÇÃO. AF_12/2015</t>
  </si>
  <si>
    <t>167,80</t>
  </si>
  <si>
    <t>CAIXA DE PASSAGEM 30X30X40 COM TAMPA E DRENO BRITA</t>
  </si>
  <si>
    <t>140,74</t>
  </si>
  <si>
    <t>CAIXA OCTOGONAL 4" X 4", PVC, INSTALADA EM LAJE - FORNECIMENTO E INSTALAÇÃO. AF_12/2015</t>
  </si>
  <si>
    <t>CAIXA OCTOGONAL 3" X 3", PVC, INSTALADA EM LAJE - FORNECIMENTO E INSTALAÇÃO. AF_12/2015</t>
  </si>
  <si>
    <t>7,54</t>
  </si>
  <si>
    <t>CAIXA RETANGULAR 4" X 2" ALTA (2,00 M DO PISO), PVC, INSTALADA EM PAREDE - FORNECIMENTO E INSTALAÇÃO. AF_12/2015</t>
  </si>
  <si>
    <t>18,66</t>
  </si>
  <si>
    <t>CAIXA RETANGULAR 4" X 2" MÉDIA (1,30 M DO PISO), PVC, INSTALADA EM PAREDE - FORNECIMENTO E INSTALAÇÃO. AF_12/2015</t>
  </si>
  <si>
    <t>9,94</t>
  </si>
  <si>
    <t>CAIXA RETANGULAR 4" X 2" BAIXA (0,30 M DO PISO), PVC, INSTALADA EM PAREDE - FORNECIMENTO E INSTALAÇÃO. AF_12/2015</t>
  </si>
  <si>
    <t>CAIXA RETANGULAR 4" X 4" ALTA (2,00 M DO PISO), PVC, INSTALADA EM PAREDE - FORNECIMENTO E INSTALAÇÃO. AF_12/2015</t>
  </si>
  <si>
    <t>22,88</t>
  </si>
  <si>
    <t>CAIXA RETANGULAR 4" X 4" MÉDIA (1,30 M DO PISO), PVC, INSTALADA EM PAREDE - FORNECIMENTO E INSTALAÇÃO. AF_12/2015</t>
  </si>
  <si>
    <t>12,85</t>
  </si>
  <si>
    <t>CAIXA RETANGULAR 4" X 4" BAIXA (0,30 M DO PISO), PVC, INSTALADA EM PAREDE - FORNECIMENTO E INSTALAÇÃO. AF_12/2015</t>
  </si>
  <si>
    <t>9,10</t>
  </si>
  <si>
    <t>CAIXA OCTOGONAL 4" X 4", METÁLICA, INSTALADA EM LAJE - FORNECIMENTO E INSTALAÇÃO. AF_12/2015</t>
  </si>
  <si>
    <t>7,45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</si>
  <si>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</si>
  <si>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</si>
  <si>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</si>
  <si>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</si>
  <si>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ALTA (2,00 M DO PISO), METÁLICA, INSTALADA EM PAREDE - FORNECIMENTO E INSTALAÇÃO. AF_12/2015</t>
  </si>
  <si>
    <t>CAIXA RETANGULAR 4" X 4" MÉDIA (1,30 M DO PISO), METÁLICA, INSTALADA EM PAREDE - FORNECIMENTO E INSTALAÇÃO. AF_12/2015</t>
  </si>
  <si>
    <t>12,44</t>
  </si>
  <si>
    <t>CAIXA RETANGULAR 4" X 4" BAIXA (0,30 M DO PISO), METÁLICA, INSTALADA EM PAREDE - FORNECIMENTO E INSTALAÇÃO. AF_12/2015</t>
  </si>
  <si>
    <t>8,69</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</si>
  <si>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</si>
  <si>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</si>
  <si>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</si>
  <si>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17,07</t>
  </si>
  <si>
    <t>CONDULETE DE ALUMÍNIO, TIPO B, PARA ELETRODUTO DE AÇO GALVANIZADO DN 25 MM (1''), APARENTE - FORNECIMENTO E INSTALAÇÃO. AF_11/2016_P</t>
  </si>
  <si>
    <t>20,29</t>
  </si>
  <si>
    <t>CONDULETE DE ALUMÍNIO, TIPO C, PARA ELETRODUTO DE AÇO GALVANIZADO DN 25 MM (1''), APARENTE - FORNECIMENTO E INSTALAÇÃO. AF_11/2016_P</t>
  </si>
  <si>
    <t>20,59</t>
  </si>
  <si>
    <t>CONDULETE DE ALUMÍNIO, TIPO E, ELETRODUTO DE AÇO GALVANIZADO DN 25 MM (1''), APARENTE - FORNECIMENTO E INSTALAÇÃO. AF_11/2016_P</t>
  </si>
  <si>
    <t>21,36</t>
  </si>
  <si>
    <t>CONDULETE DE ALUMÍNIO, TIPO E, PARA ELETRODUTO DE AÇO GALVANIZADO DN 32 MM (1 1/4''), APARENTE - FORNECIMENTO E INSTALAÇÃO. AF_11/2016_P</t>
  </si>
  <si>
    <t>24,12</t>
  </si>
  <si>
    <t>CONDULETE DE ALUMÍNIO, TIPO LR, PARA ELETRODUTO DE AÇO GALVANIZADO DN 20 MM (3/4''), APARENTE - FORNECIMENTO E INSTALAÇÃO. AF_11/2016_P</t>
  </si>
  <si>
    <t>18,32</t>
  </si>
  <si>
    <t>CONDULETE DE ALUMÍNIO, TIPO LR, PARA ELETRODUTO DE AÇO GALVANIZADO DN 25 MM (1''), APARENTE - FORNECIMENTO E INSTALAÇÃO. AF_11/2016_P</t>
  </si>
  <si>
    <t>22,35</t>
  </si>
  <si>
    <t>CONDULETE DE ALUMÍNIO, TIPO LR, PARA ELETRODUTO DE AÇO GALVANIZADO DN 32 MM (1 1/4''), APARENTE - FORNECIMENTO E INSTALAÇÃO. AF_11/2016_P</t>
  </si>
  <si>
    <t>28,34</t>
  </si>
  <si>
    <t>CONDULETE DE ALUMÍNIO, TIPO T, PARA ELETRODUTO DE AÇO GALVANIZADO DN 20 MM (3/4''), APARENTE - FORNECIMENTO E INSTALAÇÃO. AF_11/2016_P</t>
  </si>
  <si>
    <t>21,13</t>
  </si>
  <si>
    <t>CONDULETE DE ALUMÍNIO, TIPO T, PARA ELETRODUTO DE AÇO GALVANIZADO DN 25 MM (1''), APARENTE - FORNECIMENTO E INSTALAÇÃO. AF_11/2016_P</t>
  </si>
  <si>
    <t>26,27</t>
  </si>
  <si>
    <t>CONDULETE DE ALUMÍNIO, TIPO T, PARA ELETRODUTO DE AÇO GALVANIZADO DN 32 MM (1 1/4''), APARENTE - FORNECIMENTO E INSTALAÇÃO. AF_11/2016_P</t>
  </si>
  <si>
    <t>32,96</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</si>
  <si>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</si>
  <si>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</si>
  <si>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28,06</t>
  </si>
  <si>
    <t>CONDULETE DE ALUMÍNIO, TIPO X, PARA ELETRODUTO DE AÇO GALVANIZADO DN 32 MM (1 1/4''), APARENTE - FORNECIMENTO E INSTALAÇÃO. AF_11/2016_P</t>
  </si>
  <si>
    <t>36,62</t>
  </si>
  <si>
    <t>CONDULETE DE PVC, TIPO B, PARA ELETRODUTO DE PVC SOLDÁVEL DN 20 MM (1/2''), APARENTE - FORNECIMENTO E INSTALAÇÃO. AF_11/2016</t>
  </si>
  <si>
    <t>16,48</t>
  </si>
  <si>
    <t>CONDULETE DE PVC, TIPO B, PARA ELETRODUTO DE PVC SOLDÁVEL DN 25 MM (3/4''), APARENTE - FORNECIMENTO E INSTALAÇÃO. AF_11/2016</t>
  </si>
  <si>
    <t>CONDULETE DE PVC, TIPO B, PARA ELETRODUTO DE PVC SOLDÁVEL DN 32 MM (1''), APARENTE - FORNECIMENTO E INSTALAÇÃO. AF_11/2016</t>
  </si>
  <si>
    <t>17,16</t>
  </si>
  <si>
    <t>CONDULETE DE PVC, TIPO LL, PARA ELETRODUTO DE PVC SOLDÁVEL DN 20 MM (1/2''), APARENTE - FORNECIMENTO E INSTALAÇÃO. AF_11/2016</t>
  </si>
  <si>
    <t>CONDULETE DE PVC, TIPO LL, PARA ELETRODUTO DE PVC SOLDÁVEL DN 25 MM (3/4''), APARENTE - FORNECIMENTO E INSTALAÇÃO. AF_11/2016</t>
  </si>
  <si>
    <t>19,37</t>
  </si>
  <si>
    <t>CONDULETE DE PVC, TIPO LL, PARA ELETRODUTO DE PVC SOLDÁVEL DN 32 MM (1''), APARENTE - FORNECIMENTO E INSTALAÇÃO. AF_11/2016</t>
  </si>
  <si>
    <t>21,27</t>
  </si>
  <si>
    <t>CONDULETE DE PVC, TIPO LB, PARA ELETRODUTO DE PVC SOLDÁVEL DN 20 MM (1/2''), APARENTE - FORNECIMENTO E INSTALAÇÃO. AF_11/2016</t>
  </si>
  <si>
    <t>10,28</t>
  </si>
  <si>
    <t>CONDULETE DE PVC, TIPO LB, PARA ELETRODUTO DE PVC SOLDÁVEL DN 25 MM (3/4''), APARENTE - FORNECIMENTO E INSTALAÇÃO. AF_11/2016</t>
  </si>
  <si>
    <t>10,73</t>
  </si>
  <si>
    <t>CONDULETE DE PVC, TIPO LB, PARA ELETRODUTO DE PVC SOLDÁVEL DN 32 MM (1''), APARENTE - FORNECIMENTO E INSTALAÇÃO. AF_11/2016</t>
  </si>
  <si>
    <t>12,63</t>
  </si>
  <si>
    <t>CONDULETE DE PVC, TIPO TB, PARA ELETRODUTO DE PVC SOLDÁVEL DN 20 MM (1/2''), APARENTE - FORNECIMENTO E INSTALAÇÃO. AF_11/2016</t>
  </si>
  <si>
    <t>CONDULETE DE PVC, TIPO TB, PARA ELETRODUTO DE PVC SOLDÁVEL DN 25 MM (3/4''), APARENTE - FORNECIMENTO E INSTALAÇÃO. AF_11/2016</t>
  </si>
  <si>
    <t>13,05</t>
  </si>
  <si>
    <t>CONDULETE DE PVC, TIPO TB, PARA ELETRODUTO DE PVC SOLDÁVEL DN 32 MM (1''), APARENTE - FORNECIMENTO E INSTALAÇÃO. AF_11/2016</t>
  </si>
  <si>
    <t>16,71</t>
  </si>
  <si>
    <t>CONDULETE DE PVC, TIPO X, PARA ELETRODUTO DE PVC SOLDÁVEL DN 20 MM (1/2''), APARENTE - FORNECIMENTO E INSTALAÇÃO. AF_11/2016</t>
  </si>
  <si>
    <t>CONDULETE DE PVC, TIPO X, PARA ELETRODUTO DE PVC SOLDÁVEL DN 25 MM (3/4''), APARENTE - FORNECIMENTO E INSTALAÇÃO. AF_11/2016</t>
  </si>
  <si>
    <t>23,87</t>
  </si>
  <si>
    <t>CONDULETE DE PVC, TIPO X, PARA ELETRODUTO DE PVC SOLDÁVEL DN 32 MM (1''), APARENTE - FORNECIMENTO E INSTALAÇÃO. AF_11/2016</t>
  </si>
  <si>
    <t>28,78</t>
  </si>
  <si>
    <t>CAIXA ENTERRADA ELÉTRICA RETANGULAR, EM ALVENARIA COM TIJOLOS CERÂMICOS MACIÇOS, FUNDO COM BRITA, DIMENSÕES INTERNAS: 0,3X0,3X0,3 M. AF_05/2018</t>
  </si>
  <si>
    <t>113,97</t>
  </si>
  <si>
    <t>CAIXA ENTERRADA ELÉTRICA RETANGULAR, EM ALVENARIA COM TIJOLOS CERÂMICOS MACIÇOS, FUNDO COM BRITA, DIMENSÕES INTERNAS: 0,4X0,4X0,4 M. AF_05/2018</t>
  </si>
  <si>
    <t>179,94</t>
  </si>
  <si>
    <t>CAIXA ENTERRADA ELÉTRICA RETANGULAR, EM ALVENARIA COM TIJOLOS CERÂMICOS MACIÇOS, FUNDO COM BRITA, DIMENSÕES INTERNAS: 0,6X0,6X0,6 M. AF_05/2018</t>
  </si>
  <si>
    <t>347,45</t>
  </si>
  <si>
    <t>CAIXA ENTERRADA ELÉTRICA RETANGULAR, EM ALVENARIA COM TIJOLOS CERÂMICOS MACIÇOS, FUNDO COM BRITA, DIMENSÕES INTERNAS: 0,8X0,8X0,6 M. AF_05/2018</t>
  </si>
  <si>
    <t>465,68</t>
  </si>
  <si>
    <t>CAIXA ENTERRADA ELÉTRICA RETANGULAR, EM ALVENARIA COM TIJOLOS CERÂMICOS MACIÇOS, FUNDO COM BRITA, DIMENSÕES INTERNAS: 1X1X0,6 M. AF_05/2018</t>
  </si>
  <si>
    <t>536,01</t>
  </si>
  <si>
    <t>CAIXA ENTERRADA ELÉTRICA RETANGULAR, EM ALVENARIA COM BLOCOS DE CONCRETO, FUNDO COM BRITA, DIMENSÕES INTERNAS: 0,4X0,4X0,4 M. AF_05/2018</t>
  </si>
  <si>
    <t>137,23</t>
  </si>
  <si>
    <t>CAIXA ENTERRADA ELÉTRICA RETANGULAR, EM ALVENARIA COM BLOCOS DE CONCRETO, FUNDO COM BRITA, DIMENSÕES INTERNAS: 0,6X0,6X0,6 M. AF_05/2018</t>
  </si>
  <si>
    <t>257,16</t>
  </si>
  <si>
    <t>CAIXA ENTERRADA ELÉTRICA RETANGULAR, EM ALVENARIA COM BLOCOS DE CONCRETO, FUNDO COM BRITA, DIMENSÕES INTERNAS: 0,8X0,8X0,6 M. AF_05/2018</t>
  </si>
  <si>
    <t>350,54</t>
  </si>
  <si>
    <t>CAIXA ENTERRADA ELÉTRICA RETANGULAR, EM ALVENARIA COM BLOCOS DE CONCRETO, FUNDO COM BRITA, DIMENSÕES INTERNAS: 1X1X0,6 M. AF_05/2018</t>
  </si>
  <si>
    <t>396,48</t>
  </si>
  <si>
    <t>CAIXA DE PROTECAO PARA MEDIDOR MONOFASICO, FORNECIMENTO E INSTALACAO</t>
  </si>
  <si>
    <t>130,00</t>
  </si>
  <si>
    <t>DISJUNTOR BAIXA TENSAO TRIPOLAR A SECO  800A/600V, INCLUSIVE ELETROTÉCNICO</t>
  </si>
  <si>
    <t>3.589,83</t>
  </si>
  <si>
    <t>CONTATOR TRIPOLAR I NOMINAL 12A - FORNECIMENTO E INSTALACAO INCLUSIVE ELETROTÉCNICO</t>
  </si>
  <si>
    <t>190,83</t>
  </si>
  <si>
    <t>CONTATOR TRIPOLAR I NOMINAL 22A - FORNECIMENTO E INSTALACAO INCLUSIVE ELETROTÉCNICO</t>
  </si>
  <si>
    <t>226,21</t>
  </si>
  <si>
    <t>CONTATOR TRIPOLAR I NOMINAL 36A - FORNECIMENTO E INSTALACAO INCLUSIVE ELETROTÉCNICO</t>
  </si>
  <si>
    <t>352,01</t>
  </si>
  <si>
    <t>CONTATOR TRIPOLAR I NOMIMAL 94A - FORNECIMENTO E INSTALACAO INCLUSIVE ELETROTÉCNICO</t>
  </si>
  <si>
    <t>994,60</t>
  </si>
  <si>
    <t>74130/1</t>
  </si>
  <si>
    <t>DISJUNTOR TERMOMAGNETICO MONOPOLAR PADRAO NEMA (AMERICANO) 10 A 30A 240V, FORNECIMENTO E INSTALACAO</t>
  </si>
  <si>
    <t>74130/2</t>
  </si>
  <si>
    <t>DISJUNTOR TERMOMAGNETICO MONOPOLAR PADRAO NEMA (AMERICANO) 35 A 50A 240V, FORNECIMENTO E INSTALACAO</t>
  </si>
  <si>
    <t>16,59</t>
  </si>
  <si>
    <t>74130/3</t>
  </si>
  <si>
    <t>DISJUNTOR TERMOMAGNETICO BIPOLAR PADRAO NEMA (AMERICANO) 10 A 50A 240V, FORNECIMENTO E INSTALACAO</t>
  </si>
  <si>
    <t>48,71</t>
  </si>
  <si>
    <t>74130/4</t>
  </si>
  <si>
    <t>DISJUNTOR TERMOMAGNETICO TRIPOLAR PADRAO NEMA (AMERICANO) 10 A 50A 240V, FORNECIMENTO E INSTALACAO</t>
  </si>
  <si>
    <t>70,20</t>
  </si>
  <si>
    <t>74130/5</t>
  </si>
  <si>
    <t>DISJUNTOR TERMOMAGNETICO TRIPOLAR PADRAO NEMA (AMERICANO) 60 A 100A 240V, FORNECIMENTO E INSTALACAO</t>
  </si>
  <si>
    <t>93,67</t>
  </si>
  <si>
    <t>74130/6</t>
  </si>
  <si>
    <t>DISJUNTOR TERMOMAGNETICO TRIPOLAR PADRAO NEMA (AMERICANO) 125 A 150A 240V, FORNECIMENTO E INSTALACAO</t>
  </si>
  <si>
    <t>265,70</t>
  </si>
  <si>
    <t>74130/7</t>
  </si>
  <si>
    <t>DISJUNTOR TERMOMAGNETICO TRIPOLAR EM CAIXA MOLDADA 250A 600V, FORNECIMENTO E INSTALACAO</t>
  </si>
  <si>
    <t>687,06</t>
  </si>
  <si>
    <t>74130/8</t>
  </si>
  <si>
    <t>DISJUNTOR TERMOMAGNETICO TRIPOLAR EM CAIXA MOLDADA 300 A 400A 600V, FORNECIMENTO E INSTALACAO</t>
  </si>
  <si>
    <t>938,98</t>
  </si>
  <si>
    <t>74130/9</t>
  </si>
  <si>
    <t>DISJUNTOR TERMOMAGNETICO TRIPOLAR EM CAIXA MOLDADA 500 A 600A 600V, FORNECIMENTO E INSTALACAO</t>
  </si>
  <si>
    <t>1.538,21</t>
  </si>
  <si>
    <t>74130/10</t>
  </si>
  <si>
    <t>DISJUNTOR TERMOMAGNETICO TRIPOLAR EM CAIXA MOLDADA 175 A 225A 240V, FORNECIMENTO E INSTALACAO</t>
  </si>
  <si>
    <t>415,43</t>
  </si>
  <si>
    <t>74131/1</t>
  </si>
  <si>
    <t>QUADRO DE DISTRIBUICAO DE ENERGIA DE EMBUTIR, EM CHAPA METALICA, PARA 3 DISJUNTORES TERMOMAGNETICOS MONOPOLARES SEM BARRAMENTO FORNECIMENTO E INSTALACAO</t>
  </si>
  <si>
    <t>58,50</t>
  </si>
  <si>
    <t>74131/4</t>
  </si>
  <si>
    <t>QUADRO DE DISTRIBUICAO DE ENERGIA DE EMBUTIR, EM CHAPA METALICA, PARA 18 DISJUNTORES TERMOMAGNETICOS MONOPOLARES, COM BARRAMENTO TRIFASICO E NEUTRO, FORNECIMENTO E INSTALACAO</t>
  </si>
  <si>
    <t>416,35</t>
  </si>
  <si>
    <t>74131/5</t>
  </si>
  <si>
    <t>QUADRO DE DISTRIBUICAO DE ENERGIA DE EMBUTIR, EM CHAPA METALICA, PARA 24 DISJUNTORES TERMOMAGNETICOS MONOPOLARES, COM BARRAMENTO TRIFASICO E NEUTRO, FORNECIMENTO E INSTALACAO</t>
  </si>
  <si>
    <t>482,35</t>
  </si>
  <si>
    <t>74131/6</t>
  </si>
  <si>
    <t>QUADRO DE DISTRIBUICAO DE ENERGIA DE EMBUTIR, EM CHAPA METALICA, PARA 32 DISJUNTORES TERMOMAGNETICOS MONOPOLARES, COM BARRAMENTO TRIFASICO E NEUTRO, FORNECIMENTO E INSTALACAO</t>
  </si>
  <si>
    <t>957,07</t>
  </si>
  <si>
    <t>74131/7</t>
  </si>
  <si>
    <t>QUADRO DE DISTRIBUICAO DE ENERGIA DE EMBUTIR, EM CHAPA METALICA, PARA 40 DISJUNTORES TERMOMAGNETICOS MONOPOLARES, COM BARRAMENTO TRIFASICO E NEUTRO, FORNECIMENTO E INSTALACAO</t>
  </si>
  <si>
    <t>786,58</t>
  </si>
  <si>
    <t>74131/8</t>
  </si>
  <si>
    <t>QUADRO DE DISTRIBUICAO DE ENERGIA DE EMBUTIR, EM CHAPA METALICA, PARA 50 DISJUNTORES TERMOMAGNETICOS MONOPOLARES, COM BARRAMENTO TRIFASICO E NEUTRO, FORNECIMENTO E INSTALACAO</t>
  </si>
  <si>
    <t>1.166,54</t>
  </si>
  <si>
    <t>QUADRO DE DISTRIBUICAO DE ENERGIA EM CHAPA DE ACO GALVANIZADO, PARA 12 DISJUNTORES TERMOMAGNETICOS MONOPOLARES, COM BARRAMENTO TRIFASICO E NEUTRO - FORNECIMENTO E INSTALACAO</t>
  </si>
  <si>
    <t>304,79</t>
  </si>
  <si>
    <t>QUADRO DE DISTRIBUICAO DE ENERGIA P/ 6 DISJUNTORES TERMOMAGNETICOS MONOPOLARES SEM BARRAMENTO, DE EMBUTIR, EM CHAPA METALICA - FORNECIMENTO E INSTALACAO</t>
  </si>
  <si>
    <t>68,42</t>
  </si>
  <si>
    <t>DISJUNTOR MONOPOLAR TIPO DIN, CORRENTE NOMINAL DE 10A - FORNECIMENTO E INSTALAÇÃO. AF_04/2016</t>
  </si>
  <si>
    <t>8,24</t>
  </si>
  <si>
    <t>DISJUNTOR MONOPOLAR TIPO DIN, CORRENTE NOMINAL DE 16A - FORNECIMENTO E INSTALAÇÃO. AF_04/2016</t>
  </si>
  <si>
    <t>8,65</t>
  </si>
  <si>
    <t>DISJUNTOR MONOPOLAR TIPO DIN, CORRENTE NOMINAL DE 20A - FORNECIMENTO E INSTALAÇÃO. AF_04/2016</t>
  </si>
  <si>
    <t>9,38</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</si>
  <si>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</si>
  <si>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</si>
  <si>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</si>
  <si>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14,98</t>
  </si>
  <si>
    <t>DISJUNTOR MONOPOLAR TIPO DIN, CORRENTE NOMINAL DE 50A - FORNECIMENTO E INSTALAÇÃO. AF_04/2016</t>
  </si>
  <si>
    <t>16,86</t>
  </si>
  <si>
    <t>DISJUNTOR BIPOLAR TIPO DIN, CORRENTE NOMINAL DE 10A - FORNECIMENTO E INSTALAÇÃO. AF_04/2016</t>
  </si>
  <si>
    <t>41,12</t>
  </si>
  <si>
    <t>DISJUNTOR BIPOLAR TIPO DIN, CORRENTE NOMINAL DE 16A - FORNECIMENTO E INSTALAÇÃO. AF_04/2016</t>
  </si>
  <si>
    <t>41,92</t>
  </si>
  <si>
    <t>DISJUNTOR BIPOLAR TIPO DIN, CORRENTE NOMINAL DE 20A - FORNECIMENTO E INSTALAÇÃO. AF_04/2016</t>
  </si>
  <si>
    <t>43,43</t>
  </si>
  <si>
    <t>DISJUNTOR BIPOLAR TIPO DIN, CORRENTE NOMINAL DE 25A - FORNECIMENTO E INSTALAÇÃO. AF_04/2016</t>
  </si>
  <si>
    <t>DISJUNTOR BIPOLAR TIPO DIN, CORRENTE NOMINAL DE 32A - FORNECIMENTO E INSTALAÇÃO. AF_04/2016</t>
  </si>
  <si>
    <t>45,26</t>
  </si>
  <si>
    <t>DISJUNTOR BIPOLAR TIPO DIN, CORRENTE NOMINAL DE 40A - FORNECIMENTO E INSTALAÇÃO. AF_04/2016</t>
  </si>
  <si>
    <t>47,65</t>
  </si>
  <si>
    <t>DISJUNTOR BIPOLAR TIPO DIN, CORRENTE NOMINAL DE 50A - FORNECIMENTO E INSTALAÇÃO. AF_04/2016</t>
  </si>
  <si>
    <t>51,42</t>
  </si>
  <si>
    <t>DISJUNTOR TRIPOLAR TIPO DIN, CORRENTE NOMINAL DE 10A - FORNECIMENTO E INSTALAÇÃO. AF_04/2016</t>
  </si>
  <si>
    <t>51,28</t>
  </si>
  <si>
    <t>DISJUNTOR TRIPOLAR TIPO DIN, CORRENTE NOMINAL DE 16A - FORNECIMENTO E INSTALAÇÃO. AF_04/2016</t>
  </si>
  <si>
    <t>52,49</t>
  </si>
  <si>
    <t>DISJUNTOR TRIPOLAR TIPO DIN, CORRENTE NOMINAL DE 20A - FORNECIMENTO E INSTALAÇÃO. AF_04/2016</t>
  </si>
  <si>
    <t>54,73</t>
  </si>
  <si>
    <t>DISJUNTOR TRIPOLAR TIPO DIN, CORRENTE NOMINAL DE 25A - FORNECIMENTO E INSTALAÇÃO. AF_04/2016</t>
  </si>
  <si>
    <t>DISJUNTOR TRIPOLAR TIPO DIN, CORRENTE NOMINAL DE 32A - FORNECIMENTO E INSTALAÇÃO. AF_04/2016</t>
  </si>
  <si>
    <t>57,50</t>
  </si>
  <si>
    <t>DISJUNTOR TRIPOLAR TIPO DIN, CORRENTE NOMINAL DE 40A - FORNECIMENTO E INSTALAÇÃO. AF_04/2016</t>
  </si>
  <si>
    <t>61,97</t>
  </si>
  <si>
    <t>DISJUNTOR TRIPOLAR TIPO DIN, CORRENTE NOMINAL DE 50A - FORNECIMENTO E INSTALAÇÃO. AF_04/2016</t>
  </si>
  <si>
    <t>67,64</t>
  </si>
  <si>
    <t>TOMADA 3P+T 30A/440V SEM PLACA - FORNECIMENTO E INSTALACAO</t>
  </si>
  <si>
    <t>39,00</t>
  </si>
  <si>
    <t>INTERRUPTOR PULSADOR DE CAMPAINHA OU MINUTERIA 2A/250V C/ CAIXA - FORNECIMENTO E INSTALACAO</t>
  </si>
  <si>
    <t>13,57</t>
  </si>
  <si>
    <t>INTERRUPTOR INTERMEDIARIO (FOUR-WAY) - FORNECIMENTO E INSTALACAO</t>
  </si>
  <si>
    <t>33,27</t>
  </si>
  <si>
    <t>SUPORTE PARAFUSADO COM PLACA DE ENCAIXE 4" X 2" MÉDIO (1,30 M DO PISO) PARA PONTO ELÉTRICO - FORNECIMENTO E INSTALAÇÃO. AF_12/2015</t>
  </si>
  <si>
    <t>SUPORTE PARAFUSADO COM PLACA DE ENCAIXE 4" X 2" BAIXO (0,30 M DO PISO) PARA PONTO ELÉTRICO - FORNECIMENTO E INSTALAÇÃO. AF_12/2015</t>
  </si>
  <si>
    <t>4,13</t>
  </si>
  <si>
    <t>SUPORTE PARAFUSADO COM PLACA DE ENCAIXE 4" X 4" ALTO (2,00 M DO PISO) PARA PONTO ELÉTRICO - FORNECIMENTO E INSTALAÇÃO. AF_12/2015</t>
  </si>
  <si>
    <t>SUPORTE PARAFUSADO COM PLACA DE ENCAIXE 4" X 4" MÉDIO (1,30 M DO PISO) PARA PONTO ELÉTRICO - FORNECIMENTO E INSTALAÇÃO. AF_12/2015</t>
  </si>
  <si>
    <t>7,46</t>
  </si>
  <si>
    <t>SUPORTE PARAFUSADO COM PLACA DE ENCAIXE 4" X 4" BAIXO (0,30 M DO PISO) PARA PONTO ELÉTRICO - FORNECIMENTO E INSTALAÇÃO. AF_12/2015</t>
  </si>
  <si>
    <t>INTERRUPTOR SIMPLES (1 MÓDULO), 10A/250V, SEM SUPORTE E SEM PLACA - FORNECIMENTO E INSTALAÇÃO. AF_12/2015</t>
  </si>
  <si>
    <t>11,16</t>
  </si>
  <si>
    <t>INTERRUPTOR SIMPLES (1 MÓDULO), 10A/250V, INCLUINDO SUPORTE E PLACA - FORNECIMENTO E INSTALAÇÃO. AF_12/2015</t>
  </si>
  <si>
    <t>15,94</t>
  </si>
  <si>
    <t>INTERRUPTOR PARALELO (1 MÓDULO), 10A/250V, SEM SUPORTE E SEM PLACA - FORNECIMENTO E INSTALAÇÃO. AF_12/2015</t>
  </si>
  <si>
    <t>INTERRUPTOR PARALELO (1 MÓDULO), 10A/250V, INCLUINDO SUPORTE E PLACA - FORNECIMENTO E INSTALAÇÃO. AF_12/2015</t>
  </si>
  <si>
    <t>INTERRUPTOR SIMPLES (1 MÓDULO) COM INTERRUPTOR PARALELO (1 MÓDULO), 10A/250V, SEM SUPORTE E SEM PLACA - FORNECIMENTO E INSTALAÇÃO. AF_12/2015</t>
  </si>
  <si>
    <t>24,24</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</si>
  <si>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</si>
  <si>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</si>
  <si>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(2 MÓDULOS), 10A/250V, INCLUINDO SUPORTE E PLACA - FORNECIMENTO E INSTALAÇÃO. AF_12/2015</t>
  </si>
  <si>
    <t>25,19</t>
  </si>
  <si>
    <t>INTERRUPTOR PARALELO (2 MÓDULOS), 10A/250V, SEM SUPORTE E SEM PLACA - FORNECIMENTO E INSTALAÇÃO. AF_12/2015</t>
  </si>
  <si>
    <t>28,10</t>
  </si>
  <si>
    <t>INTERRUPTOR PARALELO (2 MÓDULOS), 10A/250V, INCLUINDO SUPORTE E PLACA - FORNECIMENTO E INSTALAÇÃO. AF_12/2015</t>
  </si>
  <si>
    <t>32,88</t>
  </si>
  <si>
    <t>INTERRUPTOR SIMPLES (1 MÓDULO) COM INTERRUPTOR PARALELO (2 MÓDULOS), 10A/250V, SEM SUPORTE E SEM PLACA - FORNECIMENTO E INSTALAÇÃO. AF_12/2015</t>
  </si>
  <si>
    <t>37,34</t>
  </si>
  <si>
    <t>INTERRUPTOR SIMPLES (1 MÓDULO) COM INTERRUPTOR PARALELO (2 MÓDULOS), 10A/250V, INCLUINDO SUPORTE E PLACA - FORNECIMENTO E INSTALAÇÃO. AF_12/2015</t>
  </si>
  <si>
    <t>42,12</t>
  </si>
  <si>
    <t>INTERRUPTOR SIMPLES (2 MÓDULOS) COM INTERRUPTOR PARALELO (1 MÓDULO), 10A/250V, SEM SUPORTE E SEM PLACA - FORNECIMENTO E INSTALAÇÃO. AF_12/2015</t>
  </si>
  <si>
    <t>33,49</t>
  </si>
  <si>
    <t>INTERRUPTOR SIMPLES (2 MÓDULOS) COM INTERRUPTOR PARALELO (1 MÓDULO), 10A/250V, INCLUINDO SUPORTE E PLACA - FORNECIMENTO E INSTALAÇÃO. AF_12/2015</t>
  </si>
  <si>
    <t>INTERRUPTOR SIMPLES (3 MÓDULOS), 10A/250V, SEM SUPORTE E SEM PLACA - FORNECIMENTO E INSTALAÇÃO. AF_12/2015</t>
  </si>
  <si>
    <t>29,66</t>
  </si>
  <si>
    <t>INTERRUPTOR SIMPLES (3 MÓDULOS), 10A/250V, INCLUINDO SUPORTE E PLACA - FORNECIMENTO E INSTALAÇÃO. AF_12/2015</t>
  </si>
  <si>
    <t>34,44</t>
  </si>
  <si>
    <t>INTERRUPTOR PARALELO (3 MÓDULOS), 10A/250V, SEM SUPORTE E SEM PLACA - FORNECIMENTO E INSTALAÇÃO. AF_12/2015</t>
  </si>
  <si>
    <t>41,17</t>
  </si>
  <si>
    <t>INTERRUPTOR PARALELO (3 MÓDULOS), 10A/250V, INCLUINDO SUPORTE E PLACA - FORNECIMENTO E INSTALAÇÃO. AF_12/2015</t>
  </si>
  <si>
    <t>45,95</t>
  </si>
  <si>
    <t>INTERRUPTOR SIMPLES (3 MÓDULOS) COM INTERRUPTOR PARALELO (1 MÓDULO), 10A/250V, SEM SUPORTE E SEM PLACA - FORNECIMENTO E INSTALAÇÃO. AF_12/2015</t>
  </si>
  <si>
    <t>42,96</t>
  </si>
  <si>
    <t>INTERRUPTOR SIMPLES (3 MÓDULOS) COM INTERRUPTOR PARALELO (1 MÓDULO), 10A/250V, INCLUINDO SUPORTE E PLACA - FORNECIMENTO E INSTALAÇÃO. AF_12/2015</t>
  </si>
  <si>
    <t>50,42</t>
  </si>
  <si>
    <t>INTERRUPTOR SIMPLES (2 MÓDULOS) COM INTERRUPTOR PARALELO (2 MÓDULOS), 10A/250V, SEM SUPORTE E SEM PLACA - FORNECIMENTO E INSTALAÇÃO. AF_12/2015</t>
  </si>
  <si>
    <t>46,82</t>
  </si>
  <si>
    <t>INTERRUPTOR SIMPLES (2 MÓDULOS) COM INTERRUPTOR PARALELO (2 MÓDULOS), 10A/250V, INCLUINDO SUPORTE E PLACA - FORNECIMENTO E INSTALAÇÃO. AF_12/2015</t>
  </si>
  <si>
    <t>54,28</t>
  </si>
  <si>
    <t>INTERRUPTOR SIMPLES (4 MÓDULOS), 10A/250V, SEM SUPORTE E SEM PLACA - FORNECIMENTO E INSTALAÇÃO. AF_12/2015</t>
  </si>
  <si>
    <t>39,10</t>
  </si>
  <si>
    <t>46,56</t>
  </si>
  <si>
    <t>INTERRUPTOR SIMPLES (6 MÓDULOS), 10A/250V, SEM SUPORTE E SEM PLACA - FORNECIMENTO E INSTALAÇÃO. AF_12/2015</t>
  </si>
  <si>
    <t>57,66</t>
  </si>
  <si>
    <t>INTERRUPTOR SIMPLES (6 MÓDULOS), 10A/250V, INCLUINDO SUPORTE E PLACA - FORNECIMENTO E INSTALAÇÃO. AF_12/2015</t>
  </si>
  <si>
    <t>INTERRUPTOR INTERMEDIÁRIO (1 MÓDULO), 10A/250V, SEM SUPORTE E SEM PLACA - FORNECIMENTO E INSTALAÇÃO. AF_09/2017</t>
  </si>
  <si>
    <t>23,45</t>
  </si>
  <si>
    <t>INTERRUPTOR INTERMEDIÁRIO (1 MÓDULO), 10A/250V, INCLUINDO SUPORTE E PLACA - FORNECIMENTO E INSTALAÇÃO. AF_09/2017</t>
  </si>
  <si>
    <t>INTERRUPTOR BIPOLAR (1 MÓDULO), 10A/250V, SEM SUPORTE E SEM PLACA - FORNECIMENTO E INSTALAÇÃO. AF_09/2017</t>
  </si>
  <si>
    <t>22,76</t>
  </si>
  <si>
    <t>INTERRUPTOR BIPOLAR (1 MÓDULO), 10A/250V, INCLUINDO SUPORTE E PLACA - FORNECIMENTO E INSTALAÇÃO. AF_09/2017</t>
  </si>
  <si>
    <t>27,54</t>
  </si>
  <si>
    <t>DIMMER ROTATIVO (1 MÓDULO), 220V/600W, SEM SUPORTE E SEM PLACA - FORNECIMENTO E INSTALAÇÃO. AF_09/2017</t>
  </si>
  <si>
    <t>51,31</t>
  </si>
  <si>
    <t>DIMMER ROTATIVO (1 MÓDULO), 220V/600W, INCLUINDO SUPORTE E PLACA - FORNECIMENTO E INSTALAÇÃO. AF_09/2017</t>
  </si>
  <si>
    <t>56,09</t>
  </si>
  <si>
    <t>INTERRUPTOR PULSADOR CAMPAINHA (1 MÓDULO), 10A/250V, SEM SUPORTE E SEM PLACA - FORNECIMENTO E INSTALAÇÃO. AF_09/2017</t>
  </si>
  <si>
    <t>10,52</t>
  </si>
  <si>
    <t>INTERRUPTOR PULSADOR CAMPAINHA (1 MÓDULO), 10A/250V, INCLUINDO SUPORTE E PLACA - FORNECIMENTO E INSTALAÇÃO. AF_09/2017</t>
  </si>
  <si>
    <t>15,30</t>
  </si>
  <si>
    <t>CAMPAINHA CIGARRA (1 MÓDULO), 10A/250V, SEM SUPORTE E SEM PLACA - FORNECIMENTO E INSTALAÇÃO. AF_09/2017</t>
  </si>
  <si>
    <t>CAMPAINHA CIGARRA (1 MÓDULO), 10A/250V, INCLUINDO SUPORTE E PLACA - FORNECIMENTO E INSTALAÇÃO. AF_09/2017</t>
  </si>
  <si>
    <t>26,64</t>
  </si>
  <si>
    <t>INTERRUPTOR PULSADOR MINUTERIA (1 MÓDULO), 10A/250V, SEM SUPORTE E SEM PLACA - FORNECIMENTO E INSTALAÇÃO. AF_09/2017</t>
  </si>
  <si>
    <t>INTERRUPTOR PULSADOR MINUTERIA (1 MÓDULO), 10A/250V, INCLUINDO SUPORTE E PLACA - FORNECIMENTO E INSTALAÇÃO. AF_09/2017</t>
  </si>
  <si>
    <t>17,63</t>
  </si>
  <si>
    <t>TOMADA ALTA DE EMBUTIR (1 MÓDULO), 2P+T 10 A, SEM SUPORTE E SEM PLACA - FORNECIMENTO E INSTALAÇÃO. AF_12/2015</t>
  </si>
  <si>
    <t>20,39</t>
  </si>
  <si>
    <t>TOMADA ALTA DE EMBUTIR (1 MÓDULO), 2P+T 20 A, SEM SUPORTE E SEM PLACA - FORNECIMENTO E INSTALAÇÃO. AF_12/2015</t>
  </si>
  <si>
    <t>21,65</t>
  </si>
  <si>
    <t>TOMADA ALTA DE EMBUTIR (1 MÓDULO), 2P+T 10 A, INCLUINDO SUPORTE E PLACA - FORNECIMENTO E INSTALAÇÃO. AF_12/2015</t>
  </si>
  <si>
    <t>25,17</t>
  </si>
  <si>
    <t>TOMADA ALTA DE EMBUTIR (1 MÓDULO), 2P+T 20 A, INCLUINDO SUPORTE E PLACA - FORNECIMENTO E INSTALAÇÃO. AF_12/2015</t>
  </si>
  <si>
    <t>26,43</t>
  </si>
  <si>
    <t>TOMADA MÉDIA DE EMBUTIR (1 MÓDULO), 2P+T 10 A, SEM SUPORTE E SEM PLACA - FORNECIMENTO E INSTALAÇÃO. AF_12/2015</t>
  </si>
  <si>
    <t>14,37</t>
  </si>
  <si>
    <t>15,63</t>
  </si>
  <si>
    <t>TOMADA MÉDIA DE EMBUTIR (1 MÓDULO), 2P+T 10 A, INCLUINDO SUPORTE E PLACA - FORNECIMENTO E INSTALAÇÃO. AF_12/2015</t>
  </si>
  <si>
    <t>19,15</t>
  </si>
  <si>
    <t>TOMADA MÉDIA DE EMBUTIR (1 MÓDULO), 2P+T 20 A, INCLUINDO SUPORTE E PLACA - FORNECIMENTO E INSTALAÇÃO. AF_12/2015</t>
  </si>
  <si>
    <t>TOMADA BAIXA DE EMBUTIR (1 MÓDULO), 2P+T 10 A, SEM SUPORTE E SEM PLACA - FORNECIMENTO E INSTALAÇÃO. AF_12/2015</t>
  </si>
  <si>
    <t>12,03</t>
  </si>
  <si>
    <t>TOMADA BAIXA DE EMBUTIR (1 MÓDULO), 2P+T 20 A, SEM SUPORTE E SEM PLACA - FORNECIMENTO E INSTALAÇÃO. AF_12/2015</t>
  </si>
  <si>
    <t>13,29</t>
  </si>
  <si>
    <t>TOMADA BAIXA DE EMBUTIR (1 MÓDULO), 2P+T 10 A, INCLUINDO SUPORTE E PLACA - FORNECIMENTO E INSTALAÇÃO. AF_12/2015</t>
  </si>
  <si>
    <t>16,81</t>
  </si>
  <si>
    <t>TOMADA BAIXA DE EMBUTIR (1 MÓDULO), 2P+T 20 A, INCLUINDO SUPORTE E PLACA - FORNECIMENTO E INSTALAÇÃO. AF_12/2015</t>
  </si>
  <si>
    <t>18,07</t>
  </si>
  <si>
    <t>TOMADA MÉDIA DE EMBUTIR (2 MÓDULOS), 2P+T 10 A, SEM SUPORTE E SEM PLACA - FORNECIMENTO E INSTALAÇÃO. AF_12/2015</t>
  </si>
  <si>
    <t>26,80</t>
  </si>
  <si>
    <t>TOMADA MÉDIA DE EMBUTIR (2 MÓDULOS), 2P+T 20 A, SEM SUPORTE E SEM PLACA - FORNECIMENTO E INSTALAÇÃO. AF_12/2015</t>
  </si>
  <si>
    <t>29,32</t>
  </si>
  <si>
    <t>TOMADA MÉDIA DE EMBUTIR (2 MÓDULOS), 2P+T 10 A, INCLUINDO SUPORTE E PLACA - FORNECIMENTO E INSTALAÇÃO. AF_12/2015</t>
  </si>
  <si>
    <t>31,58</t>
  </si>
  <si>
    <t>TOMADA MÉDIA DE EMBUTIR (2 MÓDULOS), 2P+T 20 A, INCLUINDO SUPORTE E PLACA - FORNECIMENTO E INSTALAÇÃO. AF_12/2015</t>
  </si>
  <si>
    <t>34,10</t>
  </si>
  <si>
    <t>TOMADA BAIXA DE EMBUTIR (2 MÓDULOS), 2P+T 10 A, SEM SUPORTE E SEM PLACA - FORNECIMENTO E INSTALAÇÃO. AF_12/2015</t>
  </si>
  <si>
    <t>22,12</t>
  </si>
  <si>
    <t>TOMADA BAIXA DE EMBUTIR (2 MÓDULOS), 2P+T 20 A, SEM SUPORTE E SEM PLACA - FORNECIMENTO E INSTALAÇÃO. AF_12/2015</t>
  </si>
  <si>
    <t>24,64</t>
  </si>
  <si>
    <t>TOMADA BAIXA DE EMBUTIR (2 MÓDULOS), 2P+T 10 A, INCLUINDO SUPORTE E PLACA - FORNECIMENTO E INSTALAÇÃO. AF_12/2015</t>
  </si>
  <si>
    <t>26,90</t>
  </si>
  <si>
    <t>29,42</t>
  </si>
  <si>
    <t>TOMADA MÉDIA DE EMBUTIR (3 MÓDULOS), 2P+T 10 A, SEM SUPORTE E SEM PLACA - FORNECIMENTO E INSTALAÇÃO. AF_12/2015</t>
  </si>
  <si>
    <t>39,22</t>
  </si>
  <si>
    <t>TOMADA MÉDIA DE EMBUTIR (3 MÓDULOS), 2P+T 20 A, SEM SUPORTE E SEM PLACA - FORNECIMENTO E INSTALAÇÃO. AF_12/2015</t>
  </si>
  <si>
    <t>43,00</t>
  </si>
  <si>
    <t>TOMADA MÉDIA DE EMBUTIR (3 MÓDULOS), 2P+T 10 A, INCLUINDO SUPORTE E PLACA - FORNECIMENTO E INSTALAÇÃO. AF_12/2015</t>
  </si>
  <si>
    <t>44,00</t>
  </si>
  <si>
    <t>TOMADA MÉDIA DE EMBUTIR (3 MÓDULOS), 2P+T 20 A, INCLUINDO SUPORTE E PLACA - FORNECIMENTO E INSTALAÇÃO. AF_12/2015</t>
  </si>
  <si>
    <t>47,78</t>
  </si>
  <si>
    <t>TOMADA BAIXA DE EMBUTIR (3 MÓDULOS), 2P+T 10 A, SEM SUPORTE E SEM PLACA - FORNECIMENTO E INSTALAÇÃO. AF_12/2015</t>
  </si>
  <si>
    <t>32,20</t>
  </si>
  <si>
    <t>TOMADA BAIXA DE EMBUTIR (3 MÓDULOS), 2P+T 20 A, SEM SUPORTE E SEM PLACA - FORNECIMENTO E INSTALAÇÃO. AF_12/2015</t>
  </si>
  <si>
    <t>35,98</t>
  </si>
  <si>
    <t>TOMADA BAIXA DE EMBUTIR (3 MÓDULOS), 2P+T 10 A, INCLUINDO SUPORTE E PLACA - FORNECIMENTO E INSTALAÇÃO. AF_12/2015</t>
  </si>
  <si>
    <t>36,98</t>
  </si>
  <si>
    <t>TOMADA BAIXA DE EMBUTIR (3 MÓDULOS), 2P+T 20 A, INCLUINDO SUPORTE E PLACA - FORNECIMENTO E INSTALAÇÃO. AF_12/2015</t>
  </si>
  <si>
    <t>40,76</t>
  </si>
  <si>
    <t>TOMADA BAIXA DE EMBUTIR (4 MÓDULOS), 2P+T 10 A, SEM SUPORTE E SEM PLACA - FORNECIMENTO E INSTALAÇÃO. AF_12/2015</t>
  </si>
  <si>
    <t>42,61</t>
  </si>
  <si>
    <t>TOMADA BAIXA DE EMBUTIR (4 MÓDULOS), 2P+T 10 A, INCLUINDO SUPORTE E PLACA - FORNECIMENTO E INSTALAÇÃO. AF_12/2015</t>
  </si>
  <si>
    <t>50,07</t>
  </si>
  <si>
    <t>TOMADA BAIXA DE EMBUTIR (6 MÓDULOS), 2P+T 10 A, SEM SUPORTE E SEM PLACA - FORNECIMENTO E INSTALAÇÃO. AF_12/2015</t>
  </si>
  <si>
    <t>62,95</t>
  </si>
  <si>
    <t>TOMADA BAIXA DE EMBUTIR (6 MÓDULOS), 2P+T 10 A, INCLUINDO SUPORTE E PLACA - FORNECIMENTO E INSTALAÇÃO. AF_12/2015</t>
  </si>
  <si>
    <t>70,41</t>
  </si>
  <si>
    <t>INTERRUPTOR SIMPLES (1 MÓDULO) COM 1 TOMADA DE EMBUTIR 2P+T 10 A,  SEM SUPORTE E SEM PLACA - FORNECIMENTO E INSTALAÇÃO. AF_12/2015</t>
  </si>
  <si>
    <t>23,59</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</si>
  <si>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</si>
  <si>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</si>
  <si>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36,04</t>
  </si>
  <si>
    <t>INTERRUPTOR SIMPLES (1 MÓDULO) COM 2 TOMADAS DE EMBUTIR 2P+T 10 A,  INCLUINDO SUPORTE E PLACA - FORNECIMENTO E INSTALAÇÃO. AF_12/2015</t>
  </si>
  <si>
    <t>40,82</t>
  </si>
  <si>
    <t>INTERRUPTOR SIMPLES (2 MÓDULOS) COM 1 TOMADA DE EMBUTIR 2P+T 10 A,  SEM SUPORTE E SEM PLACA - FORNECIMENTO E INSTALAÇÃO. AF_12/2015</t>
  </si>
  <si>
    <t>32,84</t>
  </si>
  <si>
    <t>INTERRUPTOR SIMPLES (2 MÓDULOS) COM 1 TOMADA DE EMBUTIR 2P+T 10 A,  INCLUINDO SUPORTE E PLACA - FORNECIMENTO E INSTALAÇÃO. AF_12/2015</t>
  </si>
  <si>
    <t>37,62</t>
  </si>
  <si>
    <t>INTERRUPTOR PARALELO (1 MÓDULO) COM 1 TOMADA DE EMBUTIR 2P+T 10 A,  SEM SUPORTE E SEM PLACA - FORNECIMENTO E INSTALAÇÃO. AF_12/2015</t>
  </si>
  <si>
    <t>27,45</t>
  </si>
  <si>
    <t>INTERRUPTOR PARALELO (1 MÓDULO) COM 1 TOMADA DE EMBUTIR 2P+T 10 A,  INCLUINDO SUPORTE E PLACA - FORNECIMENTO E INSTALAÇÃO. AF_12/2015</t>
  </si>
  <si>
    <t>32,23</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</si>
  <si>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</si>
  <si>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</si>
  <si>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44,65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</si>
  <si>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</si>
  <si>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</si>
  <si>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45,30</t>
  </si>
  <si>
    <t>INTERRUPTOR SIMPLES (1 MÓDULO), INTERRUPTOR PARALELO (1 MÓDULO) E 1 TOMADA DE EMBUTIR 2P+T 10 A,  SEM SUPORTE E SEM PLACA - FORNECIMENTO E INSTALAÇÃO. AF_12/2015</t>
  </si>
  <si>
    <t>36,69</t>
  </si>
  <si>
    <t>INTERRUPTOR SIMPLES (1 MÓDULO), INTERRUPTOR PARALELO (1 MÓDULO) E 1 TOMADA DE EMBUTIR 2P+T 10 A,  INCLUINDO SUPORTE E PLACA - FORNECIMENTO E INSTALAÇÃO. AF_12/2015</t>
  </si>
  <si>
    <t>41,47</t>
  </si>
  <si>
    <t>LAMPADA VAPOR METALICO 400W - FORNECIMENTO E INSTALACAO</t>
  </si>
  <si>
    <t>60,10</t>
  </si>
  <si>
    <t>IGNITOR PARA PARTIDA LÂMPADA VAPOR SÓDIO ALTA PRESSÃO ATÉ 400W</t>
  </si>
  <si>
    <t>39,30</t>
  </si>
  <si>
    <t>73953/4</t>
  </si>
  <si>
    <t>LUMINÁRIAS TIPO CALHA, DE SOBREPOR, COM REATORES DE PARTIDA RÁPIDA E LÂMPADAS FLUORESCENTES 2X2X18W, COMPLETAS, FORNECIMENTO E INSTALAÇÃO</t>
  </si>
  <si>
    <t>121,91</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</si>
  <si>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</si>
  <si>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</si>
  <si>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</si>
  <si>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</si>
  <si>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46,14</t>
  </si>
  <si>
    <t>REATOR PARA LAMPADA FLUORESCENTE 2X40W PARTIDA RAPIDA FORNECIMENTO E INSTALACAO</t>
  </si>
  <si>
    <t>REATOR PARA LAMPADA FLUORESCENTE 1X20W PARTIDA RAPIDA FORNECIMENTO E INSTALACAO</t>
  </si>
  <si>
    <t>REATOR PARA LAMPADA FLUORESCENTE 1X40W PARTIDA RAPIDA FORNECIMENTO E INSTALACAO</t>
  </si>
  <si>
    <t>23,56</t>
  </si>
  <si>
    <t>LAMPADA FLUORESCENTE TP HO 85W - FORNECIMENTO E INSTALACAO</t>
  </si>
  <si>
    <t>56,31</t>
  </si>
  <si>
    <t>LÂMPADA FLUORESCENTE COMPACTA 15 W 2U, BASE E27 - FORNECIMENTO E INSTALAÇÃO</t>
  </si>
  <si>
    <t>9,22</t>
  </si>
  <si>
    <t>LÂMPADA FLUORESCENTE ESPIRAL BRANCA 65 W, BASE E27 - FORNECIMENTO E INSTALAÇÃO</t>
  </si>
  <si>
    <t>55,91</t>
  </si>
  <si>
    <t>LÂMPADA LED 6 W BIVOLT BRANCA, FORMATO TRADICIONAL (BASE E27) - FORNECIMENTO E INSTALAÇÃO</t>
  </si>
  <si>
    <t>18,34</t>
  </si>
  <si>
    <t>LÂMPADA LED 10 W BIVOLT BRANCA, FORMATO TRADICIONAL (BASE E27) - FORNECIMENTO E INSTALAÇÃO</t>
  </si>
  <si>
    <t>24,30</t>
  </si>
  <si>
    <t>LÂMPADA FLUORESCENTE COMPACTA 3U BRANCA 20 W, BASE E27 - FORNECIMENTO E INSTALAÇÃO</t>
  </si>
  <si>
    <t>10,32</t>
  </si>
  <si>
    <t>LÂMPADA FLUORESCENTE ESPIRAL BRANCA 45 W, BASE E27 - FORNECIMENTO E INSTALAÇÃO</t>
  </si>
  <si>
    <t>LUMINÁRIA TIPO CALHA, DE SOBREPOR, COM 1 LÂMPADA TUBULAR DE 18 W - FORNECIMENTO E INSTALAÇÃO. AF_11/2017</t>
  </si>
  <si>
    <t>38,75</t>
  </si>
  <si>
    <t>LUMINÁRIA TIPO CALHA, DE SOBREPOR, COM 1 LÂMPADA TUBULAR DE 36 W - FORNECIMENTO E INSTALAÇÃO. AF_11/2017</t>
  </si>
  <si>
    <t>53,05</t>
  </si>
  <si>
    <t>LUMINÁRIA TIPO CALHA, DE SOBREPOR, COM 2 LÂMPADAS TUBULARES DE 18 W - FORNECIMENTO E INSTALAÇÃO. AF_11/2017</t>
  </si>
  <si>
    <t>52,90</t>
  </si>
  <si>
    <t>LUMINÁRIA TIPO CALHA, DE SOBREPOR, COM 2 LÂMPADAS TUBULARES DE 36 W - FORNECIMENTO E INSTALAÇÃO. AF_11/2017</t>
  </si>
  <si>
    <t>70,17</t>
  </si>
  <si>
    <t>LUMINÁRIA TIPO CALHA, DE EMBUTIR, COM 2 LÂMPADAS DE 14 W COM REFLETOR - FORNECIMENTO E INSTALAÇÃO. AF_11/2017</t>
  </si>
  <si>
    <t>121,25</t>
  </si>
  <si>
    <t>LUMINÁRIA TIPO PLAFON EM PLÁSTICO, DE SOBREPOR, COM 1 LÂMPADA DE 15 W, - FORNECIMENTO E INSTALAÇÃO. AF_11/2017</t>
  </si>
  <si>
    <t>23,43</t>
  </si>
  <si>
    <t>LUMINÁRIA TIPO PLAFON REDONDO COM VIDRO FOSCO, DE SOBREPOR, COM 1 LÂMPADA DE 15 W - FORNECIMENTO E INSTALAÇÃO. AF_11/2017</t>
  </si>
  <si>
    <t>47,28</t>
  </si>
  <si>
    <t>LUMINÁRIA TIPO PLAFON REDONDO COM VIDRO FOSCO, DE SOBREPOR, COM 2 LÂMPADAS DE 15 W - FORNECIMENTO E INSTALAÇÃO. AF_11/2017</t>
  </si>
  <si>
    <t>63,04</t>
  </si>
  <si>
    <t>LUMINÁRIA TIPO PLAFON, DE SOBREPOR, COM 1 LÂMPADA LED - FORNECIMENTO E INSTALAÇÃO. AF_11/2017</t>
  </si>
  <si>
    <t>86,11</t>
  </si>
  <si>
    <t>LUMINÁRIA TIPO SPOT, DE SOBREPOR, COM 1 LÂMPADA DE 15 W - FORNECIMENTO E INSTALAÇÃO. AF_11/2017</t>
  </si>
  <si>
    <t>64,86</t>
  </si>
  <si>
    <t>LUMINÁRIA TIPO SPOT, DE SOBREPOR, COM 2 LÂMPADAS DE 15 W - FORNECIMENTO E INSTALAÇÃO. AF_11/2017</t>
  </si>
  <si>
    <t>62,42</t>
  </si>
  <si>
    <t>SENSOR DE PRESENÇA COM FOTOCÉLULA, FIXAÇÃO EM PAREDE - FORNECIMENTO E INSTALAÇÃO. AF_11/2017</t>
  </si>
  <si>
    <t>42,73</t>
  </si>
  <si>
    <t>SENSOR DE PRESENÇA SEM FOTOCÉLULA, FIXAÇÃO EM PAREDE - FORNECIMENTO E INSTALAÇÃO. AF_11/2017</t>
  </si>
  <si>
    <t>29,84</t>
  </si>
  <si>
    <t>SENSOR DE PRESENÇA COM FOTOCÉLULA, FIXAÇÃO EM TETO - FORNECIMENTO E INSTALAÇÃO. AF_11/2017</t>
  </si>
  <si>
    <t>36,97</t>
  </si>
  <si>
    <t>SENSOR DE PRESENÇA SEM FOTOCÉLULA, FIXAÇÃO EM TETO - FORNECIMENTO E INSTALAÇÃO. AF_11/2017</t>
  </si>
  <si>
    <t>35,32</t>
  </si>
  <si>
    <t>LUMINÁRIA DE EMERGÊNCIA - FORNECIMENTO E INSTALAÇÃO. AF_11/2017</t>
  </si>
  <si>
    <t>32,79</t>
  </si>
  <si>
    <t>LÂMPADA COMPACTA DE LED 6 W, BASE E27 - FORNECIMENTO E INSTALAÇÃO. AF_11/2017</t>
  </si>
  <si>
    <t>23,57</t>
  </si>
  <si>
    <t>LÂMPADA COMPACTA DE LED 10 W, BASE E27 - FORNECIMENTO E INSTALAÇÃO. AF_11/2017</t>
  </si>
  <si>
    <t>29,53</t>
  </si>
  <si>
    <t>LÂMPADA COMPACTA FLUORESCENTE DE 15 W, BASE E27 - FORNECIMENTO E INSTALAÇÃO. AF_11/2017</t>
  </si>
  <si>
    <t>14,45</t>
  </si>
  <si>
    <t>LÂMPADA COMPACTA FLUORESCENTE DE 20 W, BASE E27 - FORNECIMENTO E INSTALAÇÃO. AF_11/2017</t>
  </si>
  <si>
    <t>LÂMPADA COMPACTA DE VAPOR MERCURIO 125 W, BASE E27 - FORNECIMENTO E INSTALAÇÃO. AF_11/2017</t>
  </si>
  <si>
    <t>19,21</t>
  </si>
  <si>
    <t>LÂMPADA COMPACTA DE VAPOR METÁLICO OVOIDE 150 W, BASE E27 - FORNECIMENTO E INSTALAÇÃO. AF_11/2017</t>
  </si>
  <si>
    <t>32,43</t>
  </si>
  <si>
    <t>LÂMPADA TUBULAR FLUORESCENTE T8 DE 16/18 W, BASE G13 - FORNECIMENTO E INSTALAÇÃO. AF_11/2017_P</t>
  </si>
  <si>
    <t>28,32</t>
  </si>
  <si>
    <t>LÂMPADA TUBULAR FLUORESCENTE T8 DE 32/36 W, BASE G13 - FORNECIMENTO E INSTALAÇÃO. AF_11/2017_P</t>
  </si>
  <si>
    <t>31,68</t>
  </si>
  <si>
    <t>LÂMPADA TUBULAR FLUORESCENTE T10 DE 20/40 W, BASE G13 - FORNECIMENTO E INSTALAÇÃO. AF_11/2017_P</t>
  </si>
  <si>
    <t>31,51</t>
  </si>
  <si>
    <t>LÂMPADA TUBULAR FLUORESCENTE T5 DE 14 W, BASE G13 - FORNECIMENTO E INSTALAÇÃO. AF_11/2017_P</t>
  </si>
  <si>
    <t>ENTRADA DE ENERGIA ELÉTRICA AÉREA MONOFÁSICA 50A COM POSTE DE CONCRETO, INCLUSIVE CABEAMENTO, CAIXA DE PROTEÇÃO PARA MEDIDOR E ATERRAMENTO.</t>
  </si>
  <si>
    <t>931,90</t>
  </si>
  <si>
    <t>ENTRADA PROVISORIA DE ENERGIA ELETRICA AEREA TRIFASICA 40A EM POSTE MADEIRA</t>
  </si>
  <si>
    <t>1.314,33</t>
  </si>
  <si>
    <t>APARELHO SINALIZADOR DE SAIDA DE GARAGEM, COM CELULA FOTOELETRICA - FORNECIMENTO E INSTALACAO</t>
  </si>
  <si>
    <t>156,00</t>
  </si>
  <si>
    <t>SUPORTE PARA TRANSFORMADOR EM POSTE DE CONCRETO CIRCULAR</t>
  </si>
  <si>
    <t>71,15</t>
  </si>
  <si>
    <t>73767/1</t>
  </si>
  <si>
    <t>GRAMPO PARALELO EM ALUMINIO FUNDIDO OU ESTRUDADO DE 2 PARAFUSOS, PARA CABO DE 6 A 50 MM2, PASTA ANTIOXIDANTE. FORNEC E INSTALAÇÃO.</t>
  </si>
  <si>
    <t>8,53</t>
  </si>
  <si>
    <t>73767/2</t>
  </si>
  <si>
    <t>ALCA PRE-FORMADA DISTRIBUIÇÃO EM  ACO RECOBERTO COM ALUMINIO PARA CABO 25MM2, ENCAPADO. FORNECIMENTO E INSTALAÇÃO.</t>
  </si>
  <si>
    <t>73767/3</t>
  </si>
  <si>
    <t>LACO DE ROLDANA PRE-FORMADO ACO RECOBERTO DE ALUMINIO PARA CABO DE ALUMINIO NU BITOLA 25MM2 - FORNECIMENTO E COLOCACAO</t>
  </si>
  <si>
    <t>6,63</t>
  </si>
  <si>
    <t>73767/4</t>
  </si>
  <si>
    <t>ALCA PRE-FORMADA DISTRIBUICAO EM ACO RECOBERTO COM ALUMINIO NU PARA CABO 25MM2, ENCAPADO. FORNECIMENTO E INSTALACAO.</t>
  </si>
  <si>
    <t>4,17</t>
  </si>
  <si>
    <t>73767/5</t>
  </si>
  <si>
    <t>ALCA PRE-FORMADA SERV DE ACO RECOB C/ALUM NU ENCAPADO 25MM2 (BITOLA)  CONF PROJ A4-148-CP RIOLUZ FORNECIMENTO E COLOCACAO</t>
  </si>
  <si>
    <t>3,78</t>
  </si>
  <si>
    <t>73781/1</t>
  </si>
  <si>
    <t>MUFLA TERMINAL PRIMARIA UNIPOLAR USO INTERNO PARA CABO 35/120MM2, ISOLACAO 15/25KV EM EPR - BORRACHA DE SILICONE. FORNECIMENTO E INSTALACAO.</t>
  </si>
  <si>
    <t>311,75</t>
  </si>
  <si>
    <t>73781/2</t>
  </si>
  <si>
    <t>ISOLADOR DE PINO TP HI-POT CILINDRICO CLASSE 15KV. FORNECIMENTO E INSTALACAO.</t>
  </si>
  <si>
    <t>27,00</t>
  </si>
  <si>
    <t>73781/3</t>
  </si>
  <si>
    <t>ISOLADOR DE SUSPENSAO (DISCO) TP CAVILHA CLASSE 15KV - 6''. FORNECIMENTO E INSTALACAO.</t>
  </si>
  <si>
    <t>83,31</t>
  </si>
  <si>
    <t>ARMACAO SECUNDARIA OU REX COMPLETA PARA TRESLINHAS-FORNECIMENTO E INSTALACAO.</t>
  </si>
  <si>
    <t>131,56</t>
  </si>
  <si>
    <t>ARMACAO SECUNDARIA OU REX COMPLETA PARA DUAS LINHAS-FORNECIMENTO E INSTALACAO.</t>
  </si>
  <si>
    <t>81,50</t>
  </si>
  <si>
    <t>ARMACAO SECUNDARIA OU REX COMPLETA PARA QUATRO LINHAS-FORNECIMENTO E INSTALACAO.</t>
  </si>
  <si>
    <t>152,40</t>
  </si>
  <si>
    <t>73783/1</t>
  </si>
  <si>
    <t>POSTE CONCRETO SECAO CIRCULAR COMPRIMENTO=5M CARGA NOMINAL TOPO 100KG INCLUSIVE ESCAVACAO EXCLUSIVE TRANSPORTE - FORNECIMENTO E COLOCACAO</t>
  </si>
  <si>
    <t>537,45</t>
  </si>
  <si>
    <t>73783/3</t>
  </si>
  <si>
    <t>POSTE CONCRETO SEÇÃO CIRCULAR COMPRIMENTO=5M CARGA NOMINAL TOPO 300KG INCLUSIVE ESCAVACAO EXCLUSIVE TRANSPORTE - FORNECIMENTO E COLOCAÇÃO</t>
  </si>
  <si>
    <t>491,94</t>
  </si>
  <si>
    <t>73783/5</t>
  </si>
  <si>
    <t>POSTE CONCRETO SEÇÃO CIRCULAR COMPRIMENTO=7M CARGA NOMINAL TOPO 100KG INCLUSIVE ESCAVACAO EXCLUSIVE TRANSPORTE - FORNECIMENTO E COLOCAÇÃO</t>
  </si>
  <si>
    <t>544,58</t>
  </si>
  <si>
    <t>73783/6</t>
  </si>
  <si>
    <t>POSTE CONCRETO SEÇÃO CIRCULAR COMPRIMENTO=7M CARGA NOMINAL TOPO 200KG INCLUSIVE ESCAVACAO EXCLUSIVE TRANSPORTE - FORNECIMENTO E COLOCAÇÃO</t>
  </si>
  <si>
    <t>633,56</t>
  </si>
  <si>
    <t>73783/8</t>
  </si>
  <si>
    <t>POSTE CONCRETO SEÇÃO CIRCULAR COMPRIMENTO=11M  E CARGA NOMINAL 200KG INCLUSIVE ESCAVACAO EXCLUSIVE TRANSPORTE - FORNECIMENTO E COLOCAÇÃO</t>
  </si>
  <si>
    <t>1.103,10</t>
  </si>
  <si>
    <t>73783/9</t>
  </si>
  <si>
    <t>POSTE CONCRETO SEÇÃO CIRCULAR COMPRIMENTO=11M  CARGA NOMINAL NO TOPO 300KG INCLUSIVE ESCAVACAO EXCLUSIVE TRANSPORTE - FORNECIMENTO E COLOCAÇÃO</t>
  </si>
  <si>
    <t>1.105,40</t>
  </si>
  <si>
    <t>73783/10</t>
  </si>
  <si>
    <t>POSTE CONCRETO SEÇÃO CIRCULAR COMPRIMENTO=11M  CARGA NOMINAL NO TOPO 400KG INCLUSIVE ESCAVACAO EXCLUSIVE TRANSPORTE - FORNECIMENTO E COLOCAÇÃO</t>
  </si>
  <si>
    <t>1.311,02</t>
  </si>
  <si>
    <t>73783/11</t>
  </si>
  <si>
    <t>POSTE CONCRETO SEÇÃO CIRCULAR COMPRIMENTO=14M  CARGA NOMINAL NO TOPO 400KG INCLUSIVE ESCAVACAO EXCLUSIVE TRANSPORTE - FORNECIMENTO E COLOCAÇÃO</t>
  </si>
  <si>
    <t>1.995,49</t>
  </si>
  <si>
    <t>73783/12</t>
  </si>
  <si>
    <t>POSTE CONCRETO SEÇÃO CIRCULAR COMPRIMENTO=7M CARGA NOMINAL NO TOPO 300KG INCLUSIVE ESCAVACAO EXCLUSIVE TRANSPORTE - FORNECIMENTO E COLOCAÇÃO</t>
  </si>
  <si>
    <t>729,60</t>
  </si>
  <si>
    <t>73783/14</t>
  </si>
  <si>
    <t>POSTE CONCRETO SEÇÃO CIRCULAR COMPRIMENTO=9M CARGA NOMINAL NO TOPO 200KG INCLUSIVE ESCAVACAO EXCLUSIVE TRANSPORTE - FORNECIMENTO E COLOCAÇÃO</t>
  </si>
  <si>
    <t>826,73</t>
  </si>
  <si>
    <t>73783/15</t>
  </si>
  <si>
    <t>POSTE CONCRETO SEÇÃO CIRCULAR COMPRIMENTO=9M CARGA NOMINAL NO TOPO 300KG INCLUSIVE ESCAVACAO EXCLUSIVE TRANSPORTE - FORNECIMENTO E COLOCAÇÃO</t>
  </si>
  <si>
    <t>886,82</t>
  </si>
  <si>
    <t>73783/16</t>
  </si>
  <si>
    <t>POSTE CONCRETO SEÇÃO CIRCULAR COMPRIMENTO=9M CARGA NOMINAL NO TOPO 400KG INCLUSIVE ESCAVACAO EXCLUSIVE TRANSPORTE - FORNECIMENTO E COLOCAÇÃO</t>
  </si>
  <si>
    <t>1.050,48</t>
  </si>
  <si>
    <t>73783/17</t>
  </si>
  <si>
    <t>POSTE CONCRETO SEÇÃO CIRCULAR COMPRIMENTO=10M CARGA NOMINAL NO TOPO 600KG INCLUSIVE ESCAVACAO EXCLUSIVE TRANSPORTE - FORNECIMENTO E COLOCAÇÃO</t>
  </si>
  <si>
    <t>1.387,07</t>
  </si>
  <si>
    <t>POSTE DE CONCRETO DUPLO T H=11M E CARGA NOMINAL 200KG INCLUSIVE ESCAVACAO, EXCLUSIVE TRANSPORTE - FORNECIMENTO E INSTALACAO</t>
  </si>
  <si>
    <t>926,63</t>
  </si>
  <si>
    <t>POSTE DE CONCRETO DUPLO T H=9M CARGA NOMINAL 300KG INCLUSIVE ESCAVACAO, EXCLUSIVE TRANSPORTE - FORNECIMENTO E INSTALACAO</t>
  </si>
  <si>
    <t>835,63</t>
  </si>
  <si>
    <t>POSTE DE CONCRETO DUPLO T H=9M CARGA NOMINAL 500KG INCLUSIVE ESCAVACAO, EXCLUSIVE TRANSPORTE - FORNECIMENTO E INSTALACAO</t>
  </si>
  <si>
    <t>1.104,70</t>
  </si>
  <si>
    <t>POSTE DE CONCRETO DUPLO T H=10M CARGA NOMINAL 300KG INCLUSIVE ESCAVACAO, EXCLUSIVE TRANSPORTE - FORNECIMENTO E INSTALACAO</t>
  </si>
  <si>
    <t>970,95</t>
  </si>
  <si>
    <t>73769/1</t>
  </si>
  <si>
    <t>POSTE ACO CONICO CONTINUO CURVO SIMPLES SEM BASE C/JANELA 9M (INSPECAO) - FORNECIMENTO E INSTALACAO</t>
  </si>
  <si>
    <t>1.101,54</t>
  </si>
  <si>
    <t>73769/2</t>
  </si>
  <si>
    <t>POSTE DE AÇO CONICO CONTÍNUO CURVO SIMPLES, FLANGEADO, COM JANELA DE INSPEÇÃO H=9M - FORNECIMENTO E INSTALACAO</t>
  </si>
  <si>
    <t>73769/3</t>
  </si>
  <si>
    <t>POSTE DE ACO CONICO CONTINUO CURVO DUPLO, FLANGEADO, COM JANELA DE INSPECAO H=9M - FORNECIMENTO E INSTALACAO</t>
  </si>
  <si>
    <t>1.136,67</t>
  </si>
  <si>
    <t>73769/4</t>
  </si>
  <si>
    <t>POSTE DE ACO CONICO CONTINUO RETO, ENGASTADO, H=9M - FORNECIMENTO E INSTALACAO</t>
  </si>
  <si>
    <t>1.147,18</t>
  </si>
  <si>
    <t>73855/1</t>
  </si>
  <si>
    <t>CHUMBADOR DE AÇO PARA FIXAÇÃO DE POSTE DE ACO RETO OU CURVO 7 A 9M COM FLANGE - FORNECIMENTO E INSTALACAO</t>
  </si>
  <si>
    <t>622,84</t>
  </si>
  <si>
    <t>REATOR PARA LAMPADA VAPOR DE MERCURIO USO EXTERNO 220V/400W</t>
  </si>
  <si>
    <t>92,07</t>
  </si>
  <si>
    <t>REATOR PARA LAMPADA VAPOR DE SODIO ALTA PRESSAO - 220V/250W - USO EXTERNO</t>
  </si>
  <si>
    <t>124,75</t>
  </si>
  <si>
    <t>73831/2</t>
  </si>
  <si>
    <t>LAMPADA DE VAPOR DE MERCURIO DE 250W - FORNECIMENTO E INSTALACAO</t>
  </si>
  <si>
    <t>26,03</t>
  </si>
  <si>
    <t>73831/3</t>
  </si>
  <si>
    <t>LAMPADA DE VAPOR DE MERCURIO DE 400W/250V - FORNECIMENTO E INSTALACAO</t>
  </si>
  <si>
    <t>34,21</t>
  </si>
  <si>
    <t>73831/4</t>
  </si>
  <si>
    <t>LAMPADA MISTA DE 160W - FORNECIMENTO E INSTALACAO</t>
  </si>
  <si>
    <t>73831/5</t>
  </si>
  <si>
    <t>LAMPADA MISTA DE 250W - FORNECIMENTO E INSTALACAO</t>
  </si>
  <si>
    <t>21,67</t>
  </si>
  <si>
    <t>73831/6</t>
  </si>
  <si>
    <t>LAMPADA MISTA DE 500W - FORNECIMENTO E INSTALACAO</t>
  </si>
  <si>
    <t>38,15</t>
  </si>
  <si>
    <t>73831/7</t>
  </si>
  <si>
    <t>LAMPADA DE VAPOR DE SODIO DE 150WX220V - FORNECIMENTO E INSTALACAO</t>
  </si>
  <si>
    <t>30,86</t>
  </si>
  <si>
    <t>73831/8</t>
  </si>
  <si>
    <t>LAMPADA DE VAPOR DE SODIO DE 250WX220V - FORNECIMENTO E INSTALACAO</t>
  </si>
  <si>
    <t>73831/9</t>
  </si>
  <si>
    <t>LAMPADA DE VAPOR DE SODIO DE 400WX220V - FORNECIMENTO E INSTALACAO</t>
  </si>
  <si>
    <t>40,35</t>
  </si>
  <si>
    <t>74231/1</t>
  </si>
  <si>
    <t>LUMINARIA ABERTA PARA ILUMINACAO PUBLICA, PARA LAMPADA A VAPOR DE MERCURIO ATE 400W E MISTA ATE 500W, COM BRACO EM TUBO DE ACO GALV D=50MM PROJ HOR=2.500MM E PROJ VERT= 2.200MM, FORNECIMENTO E INSTALACAO</t>
  </si>
  <si>
    <t>117,18</t>
  </si>
  <si>
    <t>74246/1</t>
  </si>
  <si>
    <t>REFLETOR RETANGULAR FECHADO COM LAMPADA VAPOR METALICO 400 W</t>
  </si>
  <si>
    <t>227,58</t>
  </si>
  <si>
    <t>RELE FOTOELETRICO P/ COMANDO DE ILUMINACAO EXTERNA 220V/1000W - FORNECIMENTO E INSTALACAO</t>
  </si>
  <si>
    <t>26,53</t>
  </si>
  <si>
    <t>BRACO P/ ILUMINACAO DE RUAS EM TUBO ACO GALV 1" COMP = 1,20M E INCLINACAO 25GRAUS EM RELACAO AO PLANO VERTICAL P/ FIXACAO EM POSTE OU PAREDE - FORNECIMENTO E INSTALACAO</t>
  </si>
  <si>
    <t>85,48</t>
  </si>
  <si>
    <t>BRACO P/ LUMINARIA PUBLICA 1 X 1,50 M, EM TUBO ACO GALV 3/4, P/ FIXACAO EM POSTE OU PAREDE - FORNECIMENTO E INSTALACAO</t>
  </si>
  <si>
    <t>ABRACADEIRA DE FIXACAO DE BRACOS DE LUMINARIAS DE 4" - FORNECIMENTO E INSTALACAO</t>
  </si>
  <si>
    <t>45,58</t>
  </si>
  <si>
    <t>LUMINARIA FECHADA PARA ILUMINACAO PUBLICA COM REATOR DE PARTIDA RAPIDA COM LAMPADA A VAPOR DE MERCURIO 250W - FORNECIMENTO E INSTALACAO</t>
  </si>
  <si>
    <t>328,73</t>
  </si>
  <si>
    <t>LUMINARIA FECHADA PARA ILUMINACAO PUBLICA - LAMPADAS DE 250/500W - FORNECIMENTO E INSTALACAO (EXCLUINDO LAMPADAS)</t>
  </si>
  <si>
    <t>237,71</t>
  </si>
  <si>
    <t>LUMINARIA ESTANQUE - PROTECAO CONTRA AGUA, POEIRA OU IMPACTOS - TIPO AQUATIC PIAL OU EQUIVALENTE</t>
  </si>
  <si>
    <t>94,07</t>
  </si>
  <si>
    <t>REATOR PARA LAMPADA VAPOR DE MERCURIO 125W  USO EXTERNO</t>
  </si>
  <si>
    <t>73,99</t>
  </si>
  <si>
    <t>REATOR PARA LAMPADA VAPOR DE MERCURIO 250W USO EXTERNO</t>
  </si>
  <si>
    <t>REFLETOR EM ALUMÍNIO COM SUPORTE E ALÇA, LÂMPADA 125 W - FORNECIMENTO E INSTALAÇÃO. AF_11/2017</t>
  </si>
  <si>
    <t>176,06</t>
  </si>
  <si>
    <t>REFLETOR EM ALUMÍNIO COM SUPORTE E ALÇA, LÂMPADA 250 W - FORNECIMENTO E INSTALAÇÃO. AF_11/2017</t>
  </si>
  <si>
    <t>185,91</t>
  </si>
  <si>
    <t>LUMINÁRIA ARANDELA TIPO MEIA-LUA, PARA 1 LÂMPADA LED - FORNECIMENTO E INSTALAÇÃO. AF_11/2017</t>
  </si>
  <si>
    <t>56,36</t>
  </si>
  <si>
    <t>LUMINÁRIA ARANDELA TIPO MEIA-LUA, PARA 1 LÂMPADA DE 15 W - FORNECIMENTO E INSTALAÇÃO. AF_11/2017</t>
  </si>
  <si>
    <t>47,24</t>
  </si>
  <si>
    <t>LUMINÁRIA ARANDELA TIPO TARTARUGA PARA 1 LÂMPADA LED - FORNECIMENTO E INSTALAÇÃO. AF_11/2017</t>
  </si>
  <si>
    <t>81,87</t>
  </si>
  <si>
    <t>LUMINÁRIA ARANDELA TIPO TARTARUGA, COM GRADE, PARA 1 LÂMPADA DE 15 W - FORNECIMENTO E INSTALAÇÃO. AF_11/2017</t>
  </si>
  <si>
    <t>63,63</t>
  </si>
  <si>
    <t>73857/1</t>
  </si>
  <si>
    <t>TRANSFORMADOR DISTRIBUICAO  75KVA TRIFASICO 60HZ CLASSE 15KV IMERSO EM ÓLEO MINERAL FORNECIMENTO E INSTALACAO</t>
  </si>
  <si>
    <t>6.346,11</t>
  </si>
  <si>
    <t>73857/2</t>
  </si>
  <si>
    <t>TRANSFORMADOR DISTRIBUICAO  112,5KVA TRIFASICO 60HZ CLASSE 15KV IMERSO EM ÓLEO MINERAL FORNECIMENTO E INSTALACAO</t>
  </si>
  <si>
    <t>7.842,34</t>
  </si>
  <si>
    <t>73857/3</t>
  </si>
  <si>
    <t>TRANSFORMADOR DISTRIBUICAO  150KVA TRIFASICO 60HZ CLASSE 15KV IMERSO EM ÓLEO MINERAL FORNECIMENTO E INSTALACAO</t>
  </si>
  <si>
    <t>9.886,15</t>
  </si>
  <si>
    <t>73857/4</t>
  </si>
  <si>
    <t>TRANSFORMADOR DISTRIBUICAO  225KVA TRIFASICO 60HZ CLASSE 15KV IMERSO EM ÓLEO MINERAL FORNECIMENTO E INSTALACAO</t>
  </si>
  <si>
    <t>13.846,01</t>
  </si>
  <si>
    <t>73857/5</t>
  </si>
  <si>
    <t>TRANSFORMADOR DISTRIBUICAO  300KVA TRIFASICO 60HZ CLASSE 15KV IMERSO EM ÓLEO MINERAL FORNECIMENTO E INSTALACAO</t>
  </si>
  <si>
    <t>16.151,00</t>
  </si>
  <si>
    <t>73857/6</t>
  </si>
  <si>
    <t>TRANSFORMADOR DISTRIBUICAO  500KVA TRIFASICO 60HZ CLASSE 15KV IMERSO EM ÓLEO MINERAL FORNECIMENTO E INSTALACAO</t>
  </si>
  <si>
    <t>26.290,65</t>
  </si>
  <si>
    <t>73857/7</t>
  </si>
  <si>
    <t>TRANSFORMADOR DISTRIBUICAO  30KVA TRIFASICO 60HZ CLASSE 15KV IMERSO EM ÓLEO MINERAL FORNECIMENTO E INSTALACAO</t>
  </si>
  <si>
    <t>4.381,08</t>
  </si>
  <si>
    <t>73857/8</t>
  </si>
  <si>
    <t>TRANSFORMADOR DISTRIBUICAO  45KVA TRIFASICO 60HZ CLASSE 15KV IMERSO EM ÓLEO MINERAL FORNECIMENTO E INSTALACAO</t>
  </si>
  <si>
    <t>4.905,81</t>
  </si>
  <si>
    <t>73857/9</t>
  </si>
  <si>
    <t>TRANSFORMADOR DISTRIBUICAO  750KVA TRIFASICO 60HZ CLASSE 15KV IMERSO EM ÓLEO MINERAL FORNECIMENTO E INSTALACAO</t>
  </si>
  <si>
    <t>36.024,41</t>
  </si>
  <si>
    <t>73857/10</t>
  </si>
  <si>
    <t>TRANSFORMADOR DISTRIBUICAO  1000KVA TRIFASICO 60HZ CLASSE 15KV IMERSO EM ÓLEO MINERAL FORNECIMENTO E INSTALACAO</t>
  </si>
  <si>
    <t>50.390,39</t>
  </si>
  <si>
    <t>PONTO DE ILUMINAÇÃO RESIDENCIAL INCLUINDO INTERRUPTOR SIMPLES, CAIXA ELÉTRICA, ELETRODUTO, CABO, RASGO, QUEBRA E CHUMBAMENTO (EXCLUINDO LUMINÁRIA E LÂMPADA). AF_01/2016</t>
  </si>
  <si>
    <t>92,82</t>
  </si>
  <si>
    <t>PONTO DE ILUMINAÇÃO RESIDENCIAL INCLUINDO INTERRUPTOR SIMPLES (2 MÓDULOS), CAIXA ELÉTRICA, ELETRODUTO, CABO, RASGO, QUEBRA E CHUMBAMENTO (EXCLUINDO LUMINÁRIA E LÂMPADA). AF_01/2016</t>
  </si>
  <si>
    <t>109,00</t>
  </si>
  <si>
    <t>PONTO DE ILUMINAÇÃO RESIDENCIAL INCLUINDO INTERRUPTOR PARALELO, CAIXA ELÉTRICA, ELETRODUTO, CABO, RASGO, QUEBRA E CHUMBAMENTO (EXCLUINDO LUMINÁRIA E LÂMPADA). AF_01/2016</t>
  </si>
  <si>
    <t>103,61</t>
  </si>
  <si>
    <t>PONTO DE ILUMINAÇÃO RESIDENCIAL INCLUINDO INTERRUPTOR PARALELO (2 MÓDULOS), CAIXA ELÉTRICA, ELETRODUTO, CABO, RASGO, QUEBRA E CHUMBAMENTO (EXCLUINDO LUMINÁRIA E LÂMPADA). AF_01/2016</t>
  </si>
  <si>
    <t>130,55</t>
  </si>
  <si>
    <t>PONTO DE ILUMINAÇÃO RESIDENCIAL INCLUINDO INTERRUPTOR SIMPLES CONJUGADO COM PARALELO, CAIXA ELÉTRICA, ELETRODUTO, CABO, RASGO, QUEBRA E CHUMBAMENTO (EXCLUINDO LUMINÁRIA E LÂMPADA). AF_01/2016</t>
  </si>
  <si>
    <t>123,22</t>
  </si>
  <si>
    <t>PONTO DE TOMADA RESIDENCIAL INCLUINDO TOMADA 10A/250V, CAIXA ELÉTRICA, ELETRODUTO, CABO, RASGO, QUEBRA E CHUMBAMENTO. AF_01/2016</t>
  </si>
  <si>
    <t>112,66</t>
  </si>
  <si>
    <t>PONTO DE TOMADA RESIDENCIAL INCLUINDO TOMADA (2 MÓDULOS) 10A/250V, CAIXA ELÉTRICA, ELETRODUTO, CABO, RASGO, QUEBRA E CHUMBAMENTO. AF_01/2016</t>
  </si>
  <si>
    <t>125,09</t>
  </si>
  <si>
    <t>PONTO DE TOMADA RESIDENCIAL INCLUINDO TOMADA 20A/250V, CAIXA ELÉTRICA, ELETRODUTO, CABO, RASGO, QUEBRA E CHUMBAMENTO. AF_01/2016</t>
  </si>
  <si>
    <t>113,92</t>
  </si>
  <si>
    <t>PONTO DE UTILIZAÇÃO DE EQUIPAMENTOS ELÉTRICOS, RESIDENCIAL, INCLUINDO SUPORTE E PLACA, CAIXA ELÉTRICA, ELETRODUTO, CABO, RASGO, QUEBRA E CHUMBAMENTO. AF_01/2016</t>
  </si>
  <si>
    <t>145,49</t>
  </si>
  <si>
    <t>PONTO DE ILUMINAÇÃO E TOMADA, RESIDENCIAL, INCLUINDO INTERRUPTOR SIMPLES E TOMADA 10A/250V, CAIXA ELÉTRICA, ELETRODUTO, CABO, RASGO, QUEBRA E CHUMBAMENTO (EXCLUINDO LUMINÁRIA E LÂMPADA). AF_01/2016</t>
  </si>
  <si>
    <t>135,74</t>
  </si>
  <si>
    <t>PONTO DE ILUMINAÇÃO E TOMADA, RESIDENCIAL, INCLUINDO INTERRUPTOR PARALELO E TOMADA 10A/250V, CAIXA ELÉTRICA, ELETRODUTO, CABO, RASGO, QUEBRA E CHUMBAMENTO (EXCLUINDO LUMINÁRIA E LÂMPADA). AF_01/2016</t>
  </si>
  <si>
    <t>146,53</t>
  </si>
  <si>
    <t>PONTO DE ILUMINAÇÃO E TOMADA, RESIDENCIAL, INCLUINDO INTERRUPTOR SIMPLES, INTERRUPTOR PARALELO E TOMADA 10A/250V, CAIXA ELÉTRICA, ELETRODUTO, CABO, RASGO, QUEBRA E CHUMBAMENTO (EXCLUINDO LUMINÁRIA E LÂMPADA). AF_01/2016</t>
  </si>
  <si>
    <t>166,16</t>
  </si>
  <si>
    <t>INSTALACAO PARA-RAIOS P/RESERVATORIO</t>
  </si>
  <si>
    <t>2.671,40</t>
  </si>
  <si>
    <t>TERMINAL AEREO EM ACO GALVANIZADO COM BASE DE FIXACAO H = 30CM</t>
  </si>
  <si>
    <t>24,48</t>
  </si>
  <si>
    <t>CORDOALHA DE COBRE NU 16 MM², NÃO ENTERRADA, COM ISOLADOR - FORNECIMENTO E INSTALAÇÃO. AF_12/2017</t>
  </si>
  <si>
    <t>CORDOALHA DE COBRE NU 25 MM², NÃO ENTERRADA, COM ISOLADOR - FORNECIMENTO E INSTALAÇÃO. AF_12/2017</t>
  </si>
  <si>
    <t>27,51</t>
  </si>
  <si>
    <t>CORDOALHA DE COBRE NU 35 MM², NÃO ENTERRADA, COM ISOLADOR - FORNECIMENTO E INSTALAÇÃO. AF_12/2017</t>
  </si>
  <si>
    <t>34,62</t>
  </si>
  <si>
    <t>CORDOALHA DE COBRE NU 50 MM², NÃO ENTERRADA, COM ISOLADOR - FORNECIMENTO E INSTALAÇÃO. AF_12/2017</t>
  </si>
  <si>
    <t>43,95</t>
  </si>
  <si>
    <t>CORDOALHA DE COBRE NU 70 MM², NÃO ENTERRADA, COM ISOLADOR - FORNECIMENTO E INSTALAÇÃO. AF_12/2017</t>
  </si>
  <si>
    <t>CORDOALHA DE COBRE NU 95 MM², NÃO ENTERRADA, COM ISOLADOR - FORNECIMENTO E INSTALAÇÃO. AF_12/2017</t>
  </si>
  <si>
    <t>72,60</t>
  </si>
  <si>
    <t>CORDOALHA DE COBRE NU 50 MM², ENTERRADA, SEM ISOLADOR - FORNECIMENTO E INSTALAÇÃO. AF_12/2017</t>
  </si>
  <si>
    <t>27,15</t>
  </si>
  <si>
    <t>CORDOALHA DE COBRE NU 70 MM², ENTERRADA, SEM ISOLADOR - FORNECIMENTO E INSTALAÇÃO. AF_12/2017</t>
  </si>
  <si>
    <t>38,05</t>
  </si>
  <si>
    <t>CORDOALHA DE COBRE NU 95 MM², ENTERRADA, SEM ISOLADOR - FORNECIMENTO E INSTALAÇÃO. AF_12/2017</t>
  </si>
  <si>
    <t>53,24</t>
  </si>
  <si>
    <t>ELETRODUTO PVC 40MM (1 ¼ ) PARA SPDA - FORNECIMENTO E INSTALAÇÃO. AF_12/2017</t>
  </si>
  <si>
    <t>35,28</t>
  </si>
  <si>
    <t>HASTE DE ATERRAMENTO 5/8  PARA SPDA - FORNECIMENTO E INSTALAÇÃO. AF_12/2017</t>
  </si>
  <si>
    <t>38,98</t>
  </si>
  <si>
    <t>HASTE DE ATERRAMENTO 3/4  PARA SPDA - FORNECIMENTO E INSTALAÇÃO. AF_12/2017</t>
  </si>
  <si>
    <t>58,36</t>
  </si>
  <si>
    <t>BASE METÁLICA PARA MASTRO 1 ½  PARA SPDA - FORNECIMENTO E INSTALAÇÃO. AF_12/2017</t>
  </si>
  <si>
    <t>89,97</t>
  </si>
  <si>
    <t>MASTRO 1 ½  PARA SPDA - FORNECIMENTO E INSTALAÇÃO. AF_12/2017</t>
  </si>
  <si>
    <t>128,06</t>
  </si>
  <si>
    <t>CAPTOR TIPO FRANKLIN PARA SPDA - FORNECIMENTO E INSTALAÇÃO. AF_12/2017</t>
  </si>
  <si>
    <t>84,34</t>
  </si>
  <si>
    <t>SUPORTE ISOLADOR PARA CORDOALHA DE COBRE - FORNECIMENTO E INSTALAÇÃO. AF_12/2017</t>
  </si>
  <si>
    <t>CHUVEIRO ELETRICO COMUM CORPO PLASTICO TIPO DUCHA, FORNECIMENTO E INSTALACAO</t>
  </si>
  <si>
    <t>67,97</t>
  </si>
  <si>
    <t>CHAVE SECCIONADORA TRIPOLAR, ABERTURA SOB CARGA, COM FUSÍVEIS NH - 100A/250V - FORNECIMENTO E INSTALACAO</t>
  </si>
  <si>
    <t>CHAVE SECCIONADORA TRIPOLAR, ABERTURA SOB CARGA, COM FUSÍVEIS NH - 200A/250V</t>
  </si>
  <si>
    <t>525,86</t>
  </si>
  <si>
    <t>FUSÍVEL TIPO "DIAZED", TIPO RÁPIDO OU RETARDADO - 2/25A - FORNECIMENTO E INSTALACAO</t>
  </si>
  <si>
    <t>5,07</t>
  </si>
  <si>
    <t>FUSÍVEL TIPO "DIAZED", TIPO RÁPIDO OU RETARDADO - 35/63A - FORNECIMENTO E INSTALACAO</t>
  </si>
  <si>
    <t>FUSÍVEL TIPO NH 200A - TAMANHO 01 - FORNECIMENTO E INSTALACAO</t>
  </si>
  <si>
    <t>23,52</t>
  </si>
  <si>
    <t>73780/1</t>
  </si>
  <si>
    <t>CHAVE FUSIVEL UNIPOLAR, 15KV - 100A, EQUIPADA COM COMANDO PARA HASTE DE MANOBRA .       FORNECIMENTO E INSTALAÇÃO.</t>
  </si>
  <si>
    <t>299,51</t>
  </si>
  <si>
    <t>73780/2</t>
  </si>
  <si>
    <t>CHAVE BLINDADA TRIPOLAR 250V, 30A - FORNECIMENTO E INSTALACAO</t>
  </si>
  <si>
    <t>202,67</t>
  </si>
  <si>
    <t>73780/3</t>
  </si>
  <si>
    <t>CHAVE BLINDADA TRIPOLAR 250V, 60A - FORNECIMENTO E INSTALACAO</t>
  </si>
  <si>
    <t>311,17</t>
  </si>
  <si>
    <t>73780/4</t>
  </si>
  <si>
    <t>CHAVE BLINDADA TRIPOLAR 250V, 100A - FORNECIMENTO E INSTALACAO</t>
  </si>
  <si>
    <t>574,15</t>
  </si>
  <si>
    <t>FUSIVEL TIPO NH 250 A, TAMANHO 1 - FORNECIMENTO E INSTALACAO</t>
  </si>
  <si>
    <t>BASE PARA FUSIVEL (PORTA-FUSIVEL) NH 01 250A</t>
  </si>
  <si>
    <t>95,43</t>
  </si>
  <si>
    <t>CHAVE FACA TRIPOLAR BLINDADA 250V/30A - FORNECIMENTO E INSTALACAO</t>
  </si>
  <si>
    <t>199,42</t>
  </si>
  <si>
    <t>CHAVE GUARDA MOTOR TRIFASICO 5CV/220V C/ CHAVE MAGNETICA - FORNECIMENTO E INSTALACAO</t>
  </si>
  <si>
    <t>280,80</t>
  </si>
  <si>
    <t>CHAVE GUARDA MOTOR TRIFISICA 10CV/220V C/ CHAVE MAGNETICA - FORNECIMENTO E INSTALACAO</t>
  </si>
  <si>
    <t>424,44</t>
  </si>
  <si>
    <t>FUSIVEL TIPO NH 250A - TAMANHO 01 - FORNECIMENTO E INSTALACAO</t>
  </si>
  <si>
    <t>CHAVE DE BOIA AUTOMÁTICA</t>
  </si>
  <si>
    <t>59,68</t>
  </si>
  <si>
    <t>CHAVE DE BOIA AUTOMÁTICA SUPERIOR 10A/250V - FORNECIMENTO E INSTALACAO</t>
  </si>
  <si>
    <t>65,62</t>
  </si>
  <si>
    <t>ABRIGO PARA HIDRANTE, 75X45X17CM, COM REGISTRO GLOBO ANGULAR 45º 2.1/2", ADAPTADOR STORZ 2.1/2", MANGUEIRA DE INCÊNDIO 15M, REDUÇÃO 2.1/2X1.1/2" E ESGUICHO EM LATÃO 1.1/2" - FORNECIMENTO E INSTALAÇÃO</t>
  </si>
  <si>
    <t>891,21</t>
  </si>
  <si>
    <t>CAIXA DE INCÊNDIO 45X75X17CM - FORNECIMENTO E INSTALAÇÃO</t>
  </si>
  <si>
    <t>218,25</t>
  </si>
  <si>
    <t>CAIXA DE INCÊNDIO 60X75X17CM - FORNECIMENTO E INSTALAÇÃO</t>
  </si>
  <si>
    <t>271,81</t>
  </si>
  <si>
    <t>EXTINTOR DE PQS 4KG - FORNECIMENTO E INSTALACAO</t>
  </si>
  <si>
    <t>141,75</t>
  </si>
  <si>
    <t>EXTINTOR DE CO2 6KG - FORNECIMENTO E INSTALACAO</t>
  </si>
  <si>
    <t>477,48</t>
  </si>
  <si>
    <t>73775/1</t>
  </si>
  <si>
    <t>EXTINTOR INCENDIO TP PO QUIMICO 4KG FORNECIMENTO E COLOCACAO</t>
  </si>
  <si>
    <t>147,65</t>
  </si>
  <si>
    <t>73775/2</t>
  </si>
  <si>
    <t>EXTINTOR INCENDIO AGUA-PRESSURIZADA 10L INCL SUPORTE PAREDE CARGA     COMPLETA FORNECIMENTO E COLOCACAO</t>
  </si>
  <si>
    <t>152,15</t>
  </si>
  <si>
    <t>HIDRANTE SUBTERRANEO FERRO FUNDIDO C/ CURVA LONGA E CAIXA DN=75MM</t>
  </si>
  <si>
    <t>1.722,72</t>
  </si>
  <si>
    <t>EXTINTOR INCENDIO TP GAS CARBONICO 4KG COMPLETO - FORNECIMENTO E INSTALACAO</t>
  </si>
  <si>
    <t>447,40</t>
  </si>
  <si>
    <t>EXTINTOR INCENDIO TP PO QUIMICO 6KG - FORNECIMENTO E INSTALACAO</t>
  </si>
  <si>
    <t>171,64</t>
  </si>
  <si>
    <t>ABRIGO PARA HIDRANTE, 90X60X17CM, COM REGISTRO GLOBO ANGULAR 45 GRAUS 2 1/2", ADAPTADOR STORZ 2 1/2", MANGUEIRA DE INCÊNDIO 20M, REDUÇÃO 2 1/2 X 1 1/2" E ESGUICHO EM LATÃO 1 1/2" - FORNECIMENTO E INSTALAÇÃO. AF_08/2017</t>
  </si>
  <si>
    <t>1.050,67</t>
  </si>
  <si>
    <t>17,49</t>
  </si>
  <si>
    <t>73749/1</t>
  </si>
  <si>
    <t>CAIXA ENTERRADA PARA INSTALACOES TELEFONICAS TIPO R1 0,60X0,35X0,50M EM BLOCOS DE CONCRETO ESTRUTURAL</t>
  </si>
  <si>
    <t>164,31</t>
  </si>
  <si>
    <t>73749/2</t>
  </si>
  <si>
    <t>CAIXA ENTERRADA PARA INSTALACOES TELEFONICAS TIPO R2 1,07X0,52X0,50M EM BLOCOS DE CONCRETO ESTRUTURAL</t>
  </si>
  <si>
    <t>299,49</t>
  </si>
  <si>
    <t>73749/3</t>
  </si>
  <si>
    <t>CAIXA ENTERRADA PARA INSTALACOES TELEFONICAS TIPO R3 1,30X1,20X1,20M EM BLOCOS DE CONCRETO ESTRUTURAL</t>
  </si>
  <si>
    <t>979,71</t>
  </si>
  <si>
    <t>73768/1</t>
  </si>
  <si>
    <t>FIO TELEFONICO FI 0,6MM, 2 CONDUTORES (USO INTERNO)-  FORNECIMENTO E INSTALACAO</t>
  </si>
  <si>
    <t>2,12</t>
  </si>
  <si>
    <t>CAIXA DE PASSAGEM PARA TELEFONE 15X15X10CM (SOBREPOR), FORNECIMENTO E INSTALACAO.</t>
  </si>
  <si>
    <t>56,03</t>
  </si>
  <si>
    <t>CAIXA DE PASSAGEM PARA TELEFONE 80X80X15CM (SOBREPOR) FORNECIMENTO E INSTALACAO</t>
  </si>
  <si>
    <t>437,07</t>
  </si>
  <si>
    <t>CAIXA DE PASSAGEM PARA TELEFONE 150X150X15CM (SOBREPOR) FORNECIMENTO E INSTALACAO</t>
  </si>
  <si>
    <t>1.183,92</t>
  </si>
  <si>
    <t>QUADRO DE DISTRIBUICAO PARA TELEFONE N.4, 60X60X12CM EM CHAPA METALICA, DE EMBUTIR, SEM ACESSORIOS, PADRAO TELEBRAS, FORNECIMENTO E INSTALACAO</t>
  </si>
  <si>
    <t>277,61</t>
  </si>
  <si>
    <t>169,86</t>
  </si>
  <si>
    <t>QUADRO DE DISTRIBUICAO PARA TELEFONE N.2, 20X20X12CM EM CHAPA METALICA, DE EMBUTIR, SEM ACESSORIOS, PADRAO TELEBRAS, FORNECIMENTO E INSTALACAO</t>
  </si>
  <si>
    <t>100,36</t>
  </si>
  <si>
    <t>CABO TELEFONICO CT-APL-50, 100 PARES (USO EXTERNO) - FORNECIMENTO E INSTALACAO</t>
  </si>
  <si>
    <t>83,99</t>
  </si>
  <si>
    <t>QUADRO DE DISTRIBUICAO PARA TELEFONE N.5, 80X80X12CM EM CHAPA METALICA, SEM ACESSORIOS, PADRAO TELEBRAS, FORNECIMENTO E INSTALACAO</t>
  </si>
  <si>
    <t>400,53</t>
  </si>
  <si>
    <t>TAMPAO FOFO P/ CAIXA R2 PADRAO TELEBRAS COMPLETO - FORNECIMENTO E INSTALACAO</t>
  </si>
  <si>
    <t>571,71</t>
  </si>
  <si>
    <t>TAMPAO FOFO P/ CAIXA R1 PADRAO TELEBRAS COMPLETO - FORNECIMENTO E INSTALACAO</t>
  </si>
  <si>
    <t>252,00</t>
  </si>
  <si>
    <t>CABO TELEFÔNICO CCI-50 1 PAR, INSTALADO EM ENTRADA DE EDIFICAÇÃO - FORNECIMENTO E INSTALAÇÃO. AF_03/2018</t>
  </si>
  <si>
    <t>2,80</t>
  </si>
  <si>
    <t>CABO TELEFÔNICO CCI-50 2 PARES, SEM BLINDAGEM, INSTALADO EM ENTRADA DE EDIFICAÇÃO - FORNECIMENTO E INSTALAÇÃO. AF_03/2018</t>
  </si>
  <si>
    <t>3,52</t>
  </si>
  <si>
    <t>CABO TELEFÔNICO CCI-50 3 PARES, SEM BLINDAGEM, INSTALADO EM ENTRADA DE EDIFICAÇÃO - FORNECIMENTO E INSTALAÇÃO. AF_03/2018</t>
  </si>
  <si>
    <t>CABO TELEFÔNICO CCI-50 4 PARES, SEM BLINDAGEM, INSTALADO EM ENTRADA DE EDIFICAÇÃO - FORNECIMENTO E INSTALAÇÃO. AF_03/2018</t>
  </si>
  <si>
    <t>5,09</t>
  </si>
  <si>
    <t>CABO TELEFÔNICO CCI-50 5 PARES, SEM BLINDAGEM, INSTALADO EM ENTRADA DE EDIFICAÇÃO - FORNECIMENTO E INSTALAÇÃO. AF_03/2018</t>
  </si>
  <si>
    <t>CABO TELEFÔNICO CCI-50 6 PARES, SEM BLINDAGEM, INSTALADO EM ENTRADA DE EDIFICAÇÃO - FORNECIMENTO E INSTALAÇÃO. AF_03/2018</t>
  </si>
  <si>
    <t>6,78</t>
  </si>
  <si>
    <t>CABO TELEFÔNICO CI-50 10 PARES INSTALADO EM ENTRADA DE EDIFICAÇÃO - FORNECIMENTO E INSTALAÇÃO. AF_03/2018</t>
  </si>
  <si>
    <t>11,78</t>
  </si>
  <si>
    <t>CABO TELEFÔNICO CI-50 20 PARES INSTALADO EM ENTRADA DE EDIFICAÇÃO - FORNECIMENTO E INSTALAÇÃO. AF_03/2018</t>
  </si>
  <si>
    <t>20,47</t>
  </si>
  <si>
    <t>CABO TELEFÔNICO CI-50 30 PARES INSTALADO EM ENTRADA DE EDIFICAÇÃO - FORNECIMENTO E INSTALAÇÃO. AF_03/2018</t>
  </si>
  <si>
    <t>27,02</t>
  </si>
  <si>
    <t>CABO TELEFÔNICO CI-50 50 PARES INSTALADO EM ENTRADA DE EDIFICAÇÃO - FORNECIMENTO E INSTALAÇÃO. AF_03/2018</t>
  </si>
  <si>
    <t>45,53</t>
  </si>
  <si>
    <t>CABO TELEFÔNICO CI-50 75 PARES INSTALADO EM ENTRADA DE EDIFICAÇÃO - FORNECIMENTO E INSTALAÇÃO. AF_03/2018</t>
  </si>
  <si>
    <t>72,19</t>
  </si>
  <si>
    <t>CABO TELEFÔNICO CI-50 200 PARES INSTALADO EM ENTRADA DE EDIFICAÇÃO - FORNECIMENTO E INSTALAÇÃO. AF_03/2018</t>
  </si>
  <si>
    <t>172,97</t>
  </si>
  <si>
    <t>CABO TELEFÔNICO CCI-50 4 PARES, SEM BLINDAGEM, INSTALADO EM PRUMADA - FORNECIMENTO E INSTALAÇÃO. AF_03/2018</t>
  </si>
  <si>
    <t>CABO TELEFÔNICO CCI-50 5 PARES, SEM BLINDAGEM, INSTALADO EM PRUMADA - FORNECIMENTO E INSTALAÇÃO. AF_03/2018</t>
  </si>
  <si>
    <t>4,23</t>
  </si>
  <si>
    <t>CABO TELEFÔNICO CCI-50 6 PARES, SEM BLINDAGEM, INSTALADO EM PRUMADA - FORNECIMENTO E INSTALAÇÃO. AF_03/2018</t>
  </si>
  <si>
    <t>CABO TELEFÔNICO CI-50 10 PARES INSTALADO EM PRUMADA - FORNECIMENTO E INSTALAÇÃO. AF_03/2018</t>
  </si>
  <si>
    <t>9,86</t>
  </si>
  <si>
    <t>CABO TELEFÔNICO CI-50 20 PARES INSTALADO EM PRUMADA - FORNECIMENTO E INSTALAÇÃO. AF_03/2018</t>
  </si>
  <si>
    <t>18,55</t>
  </si>
  <si>
    <t>CABO TELEFÔNICO CI-50 30 PARES INSTALADO EM PRUMADA - FORNECIMENTO E INSTALAÇÃO. AF_03/2018</t>
  </si>
  <si>
    <t>25,08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</si>
  <si>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</si>
  <si>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</si>
  <si>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</si>
  <si>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6,01</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</si>
  <si>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</si>
  <si>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</si>
  <si>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7,57</t>
  </si>
  <si>
    <t>CABO TELEFÔNICO CCI-50 5 PARES, SEM BLINDAGEM, INSTALADO EM DISTRIBUIÇÃO DE EDIFICAÇÃO RESIDENCIAL - FORNECIMENTO E INSTALAÇÃO. AF_03/2018</t>
  </si>
  <si>
    <t>8,63</t>
  </si>
  <si>
    <t>CABO TELEFÔNICO CCI-50 6 PARES, SEM BLINDAGEM, INSTALADO EM DISTRIBUIÇÃO DE EDIFICAÇÃO RESIDENCIAL - FORNECIMENTO E INSTALAÇÃO. AF_03/2018</t>
  </si>
  <si>
    <t>9,27</t>
  </si>
  <si>
    <t>CABO TELEFÔNICO CI-50 10 PARES INSTALADO EM DISTRIBUIÇÃO DE EDIFICAÇÃO RESIDENCIAL - FORNECIMENTO E INSTALAÇÃO. AF_03/2018</t>
  </si>
  <si>
    <t>14,27</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</si>
  <si>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</si>
  <si>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</si>
  <si>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2,03</t>
  </si>
  <si>
    <t>CABO TELEFÔNICO CCI-50 3 PARES, SEM BLINDAGEM, INSTALADO EM DISTRIBUIÇÃO DE EDIFICAÇÃO INSTITUCIONAL - FORNECIMENTO E INSTALAÇÃO. AF_03/2018</t>
  </si>
  <si>
    <t>2,92</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</si>
  <si>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</si>
  <si>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</si>
  <si>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</si>
  <si>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</si>
  <si>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</si>
  <si>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14,42</t>
  </si>
  <si>
    <t>CABO TELEFÔNICO CTP-APL-50 20 PARES INSTALADO EM ENTRADA DE EDIFICAÇÃO - FORNECIMENTO E INSTALAÇÃO. AF_04/2018</t>
  </si>
  <si>
    <t>23,33</t>
  </si>
  <si>
    <t>CABO TELEFÔNICO CTP-APL-50 30 PARES INSTALADO EM ENTRADA DE EDIFICAÇÃO - FORNECIMENTO E INSTALAÇÃO. AF_04/2018</t>
  </si>
  <si>
    <t>30,80</t>
  </si>
  <si>
    <t>PINTURA ANTICORROSIVA DE DUTO METÁLICO. AF_04/2018</t>
  </si>
  <si>
    <t>7,36</t>
  </si>
  <si>
    <t>74003/1</t>
  </si>
  <si>
    <t>INSTALACOES GAS CENTRAL P/ EDIFICIO RESIDENCIAL C/ 4 PAVTOS 16 UNID.  UMA CENTRAL POR BLOCO COM 16 PONTOS</t>
  </si>
  <si>
    <t>4.578,84</t>
  </si>
  <si>
    <t>MANOMETRO 0 A 200 PSI (0 A 14 KGF/CM2), D = 50MM - FORNECIMENTO E COLOCACAO</t>
  </si>
  <si>
    <t>111,94</t>
  </si>
  <si>
    <t>BOMBA CENTRIFUGA C/ MOTOR ELETRICO TRIFASICO 1CV</t>
  </si>
  <si>
    <t>1.117,64</t>
  </si>
  <si>
    <t>BOMBA SUBMERSIVEL ELETRICA, TRIFASICA, POTÊNCIA 3,75 HP, DIAMETRO DO ROTOR 90 MM SEMIABERTO, BOCAL DE SAIDA DIAMETRO DE 2 POLEGADAS, HM/Q = 5 M / 61,2 M3/H A 25,5 M / 3,6 M3/H</t>
  </si>
  <si>
    <t>3.199,52</t>
  </si>
  <si>
    <t>BOMBA RECALQUE D'AGUA TRIFASICA 10,0 HP</t>
  </si>
  <si>
    <t>4.774,46</t>
  </si>
  <si>
    <t>BOMBA RECALQUE D'AGUA TRIFASICA 3,0 HP</t>
  </si>
  <si>
    <t>1.511,16</t>
  </si>
  <si>
    <t>BOMBA RECALQUE D'AGUA DE ESTAGIOS TRIFASICA 2,0 HP</t>
  </si>
  <si>
    <t>1.755,65</t>
  </si>
  <si>
    <t>BOMBA RECALQUE D'AGUA TRIFASICA 1,5HP</t>
  </si>
  <si>
    <t>1.145,27</t>
  </si>
  <si>
    <t>BOMBA RECALQUE D'AGUA TRIFASICA 0,5 HP</t>
  </si>
  <si>
    <t>731,91</t>
  </si>
  <si>
    <t>BOMBA RECALQUE D'AGUA PREDIO 6 A 10 PAVTOS - 2UD</t>
  </si>
  <si>
    <t>4.477,68</t>
  </si>
  <si>
    <t>BOMBA RECALQUE D'AGUA PREDIO 3 A 5 PAVTOS - 2UD</t>
  </si>
  <si>
    <t>3.745,90</t>
  </si>
  <si>
    <t>CABO ELETRÔNICO CATEGORIA 5E, INSTALADO EM EDIFICAÇÃO RESIDENCIAL - FORNECIMENTO E INSTALAÇÃO. AF_03/2018</t>
  </si>
  <si>
    <t>1,70</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</si>
  <si>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</si>
  <si>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</si>
  <si>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</si>
  <si>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1,91</t>
  </si>
  <si>
    <t>PATCH PANEL 24 PORTAS, CATEGORIA 5E - FORNECIMENTO E INSTALAÇÃO. AF_03/2018</t>
  </si>
  <si>
    <t>379,68</t>
  </si>
  <si>
    <t>PATCH PANEL 24 PORTAS, CATEGORIA 6 - FORNECIMENTO E INSTALAÇÃO. AF_03/2018</t>
  </si>
  <si>
    <t>514,12</t>
  </si>
  <si>
    <t>PATCH PANEL 48 PORTAS, CATEGORIA 6 - FORNECIMENTO E INSTALAÇÃO. AF_03/2018</t>
  </si>
  <si>
    <t>820,27</t>
  </si>
  <si>
    <t>TOMADA DE REDE RJ45 - FORNECIMENTO E INSTALAÇÃO. AF_03/2018</t>
  </si>
  <si>
    <t>27,20</t>
  </si>
  <si>
    <t>TOMADA PARA TELEFONE RJ11 - FORNECIMENTO E INSTALAÇÃO. AF_03/2018</t>
  </si>
  <si>
    <t>18,27</t>
  </si>
  <si>
    <t>PATCH PANEL 48 PORTAS, CATEGORIA 5E - FORNECIMENTO E INSTALAÇÃO. AF_04/2018</t>
  </si>
  <si>
    <t>659,70</t>
  </si>
  <si>
    <t>TUBO, PVC, SOLDÁVEL, DN 20MM, INSTALADO EM RAMAL OU SUB-RAMAL DE ÁGUA - FORNECIMENTO E INSTALAÇÃO. AF_12/2014</t>
  </si>
  <si>
    <t>12,59</t>
  </si>
  <si>
    <t>TUBO, PVC, SOLDÁVEL, DN 25MM, INSTALADO EM RAMAL OU SUB-RAMAL DE ÁGUA - FORNECIMENTO E INSTALAÇÃO. AF_12/2014</t>
  </si>
  <si>
    <t>TUBO, PVC, SOLDÁVEL, DN 32MM, INSTALADO EM RAMAL OU SUB-RAMAL DE ÁGUA - FORNECIMENTO E INSTALAÇÃO. AF_12/2014</t>
  </si>
  <si>
    <t>20,73</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</si>
  <si>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</si>
  <si>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</si>
  <si>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</si>
  <si>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TUBO, PVC, SOLDÁVEL, DN 25MM, INSTALADO EM PRUMADA DE ÁGUA - FORNECIMENTO E INSTALAÇÃO. AF_12/2014</t>
  </si>
  <si>
    <t>3,54</t>
  </si>
  <si>
    <t>TUBO, PVC, SOLDÁVEL, DN 32MM, INSTALADO EM PRUMADA DE ÁGUA - FORNECIMENTO E INSTALAÇÃO. AF_12/2014</t>
  </si>
  <si>
    <t>7,14</t>
  </si>
  <si>
    <t>TUBO, PVC, SOLDÁVEL, DN 40MM, INSTALADO EM PRUMADA DE ÁGUA - FORNECIMENTO E INSTALAÇÃO. AF_12/2014</t>
  </si>
  <si>
    <t>10,27</t>
  </si>
  <si>
    <t>TUBO, PVC, SOLDÁVEL, DN 50MM, INSTALADO EM PRUMADA DE ÁGUA - FORNECIMENTO E INSTALAÇÃO. AF_12/2014</t>
  </si>
  <si>
    <t>TUBO, PVC, SOLDÁVEL, DN 60MM, INSTALADO EM PRUMADA DE ÁGUA - FORNECIMENTO E INSTALAÇÃO. AF_12/2014</t>
  </si>
  <si>
    <t>19,47</t>
  </si>
  <si>
    <t>TUBO, PVC, SOLDÁVEL, DN 75MM, INSTALADO EM PRUMADA DE ÁGUA - FORNECIMENTO E INSTALAÇÃO. AF_12/2014</t>
  </si>
  <si>
    <t>TUBO, PVC, SOLDÁVEL, DN 85MM, INSTALADO EM PRUMADA DE ÁGUA - FORNECIMENTO E INSTALAÇÃO. AF_12/2014</t>
  </si>
  <si>
    <t>34,03</t>
  </si>
  <si>
    <t>TUBO PVC, SÉRIE R, ÁGUA PLUVIAL, DN 40 MM, FORNECIDO E INSTALADO EM RAMAL DE ENCAMINHAMENTO. AF_12/2014</t>
  </si>
  <si>
    <t>11,15</t>
  </si>
  <si>
    <t>TUBO PVC, SÉRIE R, ÁGUA PLUVIAL, DN 50 MM, FORNECIDO E INSTALADO EM RAMAL DE ENCAMINHAMENTO. AF_12/2014</t>
  </si>
  <si>
    <t>15,95</t>
  </si>
  <si>
    <t>TUBO PVC, SÉRIE R, ÁGUA PLUVIAL, DN 75 MM, FORNECIDO E INSTALADO EM RAMAL DE ENCAMINHAMENTO. AF_12/2014</t>
  </si>
  <si>
    <t>TUBO PVC, SÉRIE R, ÁGUA PLUVIAL, DN 100 MM, FORNECIDO E INSTALADO EM RAMAL DE ENCAMINHAMENTO. AF_12/2014</t>
  </si>
  <si>
    <t>35,82</t>
  </si>
  <si>
    <t>TUBO PVC, SÉRIE R, ÁGUA PLUVIAL, DN 75 MM, FORNECIDO E INSTALADO EM CONDUTORES VERTICAIS DE ÁGUAS PLUVIAIS. AF_12/2014</t>
  </si>
  <si>
    <t>TUBO PVC, SÉRIE R, ÁGUA PLUVIAL, DN 100 MM, FORNECIDO E INSTALADO EM CONDUTORES VERTICAIS DE ÁGUAS PLUVIAIS. AF_12/2014</t>
  </si>
  <si>
    <t>TUBO PVC, SÉRIE R, ÁGUA PLUVIAL, DN 150 MM, FORNECIDO E INSTALADO EM CONDUTORES VERTICAIS DE ÁGUAS PLUVIAIS. AF_12/2014</t>
  </si>
  <si>
    <t>40,43</t>
  </si>
  <si>
    <t>TUBO, CPVC, SOLDÁVEL, DN 15MM, INSTALADO EM RAMAL OU SUB-RAMAL DE ÁGUA - FORNECIMENTO E INSTALAÇÃO. AF_12/2014</t>
  </si>
  <si>
    <t>TUBO, CPVC, SOLDÁVEL, DN 22MM, INSTALADO EM RAMAL OU SUB-RAMAL DE ÁGUA - FORNECIMENTO E INSTALAÇÃO. AF_12/2014</t>
  </si>
  <si>
    <t>24,58</t>
  </si>
  <si>
    <t>TUBO, CPVC, SOLDÁVEL, DN 28MM, INSTALADO EM RAMAL OU SUB-RAMAL DE ÁGUA - FORNECIMENTO E INSTALAÇÃO. AF_12/2014</t>
  </si>
  <si>
    <t>34,88</t>
  </si>
  <si>
    <t>TUBO, CPVC, SOLDÁVEL, DN 35MM, INSTALADO EM RAMAL OU SUB-RAMAL DE ÁGUA  FORNECIMENTO E INSTALAÇÃO. AF_12/2014</t>
  </si>
  <si>
    <t>42,43</t>
  </si>
  <si>
    <t>TUBO PVC, SERIE NORMAL, ESGOTO PREDIAL, DN 40 MM, FORNECIDO E INSTALADO EM RAMAL DE DESCARGA OU RAMAL DE ESGOTO SANITÁRIO. AF_12/2014</t>
  </si>
  <si>
    <t>12,93</t>
  </si>
  <si>
    <t>TUBO PVC, SERIE NORMAL, ESGOTO PREDIAL, DN 50 MM, FORNECIDO E INSTALADO EM RAMAL DE DESCARGA OU RAMAL DE ESGOTO SANITÁRIO. AF_12/2014</t>
  </si>
  <si>
    <t>19,06</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</si>
  <si>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</si>
  <si>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</si>
  <si>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36,83</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</si>
  <si>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</si>
  <si>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</si>
  <si>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PRUMADA DE ÁGUA  FORNECIMENTO E INSTALAÇÃO. AF_12/2014</t>
  </si>
  <si>
    <t>28,13</t>
  </si>
  <si>
    <t>TUBO, CPVC, SOLDÁVEL, DN 42MM, INSTALADO EM PRUMADA DE ÁGUA  FORNECIMENTO E INSTALAÇÃO. AF_12/2014</t>
  </si>
  <si>
    <t>38,43</t>
  </si>
  <si>
    <t>TUBO, CPVC, SOLDÁVEL, DN 73MM, INSTALADO EM PRUMADA DE ÁGUA  FORNECIMENTO E INSTALAÇÃO. AF_12/2014</t>
  </si>
  <si>
    <t>89,47</t>
  </si>
  <si>
    <t>TUBO, CPVC, SOLDÁVEL, DN 89MM, INSTALADO EM PRUMADA DE ÁGUA  FORNECIMENTO E INSTALAÇÃO. AF_12/2014</t>
  </si>
  <si>
    <t>141,27</t>
  </si>
  <si>
    <t>TUBO PVC, SERIE NORMAL, ESGOTO PREDIAL, DN 50 MM, FORNECIDO E INSTALADO EM PRUMADA DE ESGOTO SANITÁRIO OU VENTILAÇÃO. AF_12/2014</t>
  </si>
  <si>
    <t>TUBO PVC, SERIE NORMAL, ESGOTO PREDIAL, DN 75 MM, FORNECIDO E INSTALADO EM PRUMADA DE ESGOTO SANITÁRIO OU VENTILAÇÃO. AF_12/2014</t>
  </si>
  <si>
    <t>12,01</t>
  </si>
  <si>
    <t>TUBO PVC, SERIE NORMAL, ESGOTO PREDIAL, DN 100 MM, FORNECIDO E INSTALADO EM PRUMADA DE ESGOTO SANITÁRIO OU VENTILAÇÃO. AF_12/2014</t>
  </si>
  <si>
    <t>TUBO PVC, SERIE NORMAL, ESGOTO PREDIAL, DN 100 MM, FORNECIDO E INSTALADO EM SUBCOLETOR AÉREO DE ESGOTO SANITÁRIO. AF_12/2014</t>
  </si>
  <si>
    <t>18,93</t>
  </si>
  <si>
    <t>TUBO PVC, SERIE NORMAL, ESGOTO PREDIAL, DN 150 MM, FORNECIDO E INSTALADO EM SUBCOLETOR AÉREO DE ESGOTO SANITÁRIO. AF_12/2014</t>
  </si>
  <si>
    <t>34,35</t>
  </si>
  <si>
    <t>TUBO, PVC, SOLDÁVEL, DN 25MM, INSTALADO EM DRENO DE AR-CONDICIONADO - FORNECIMENTO E INSTALAÇÃO. AF_12/2014</t>
  </si>
  <si>
    <t>9,13</t>
  </si>
  <si>
    <t>(COMPOSIÇÃO REPRESENTATIVA) DO SERVIÇO DE INSTALAÇÃO DE TUBOS DE PVC, SOLDÁVEL, ÁGUA FRIA, DN 20 MM (INSTALADO EM RAMAL, SUB-RAMAL OU RAMAL DE DISTRIBUIÇÃO), INCLUSIVE CONEXÕES, CORTES E FIXAÇÕES, PARA PRÉDIOS. AF_10/2015</t>
  </si>
  <si>
    <t>29,86</t>
  </si>
  <si>
    <t>(COMPOSIÇÃO REPRESENTATIVA) DO SERVIÇO DE INSTALAÇÃO DE TUBOS DE PVC, SOLDÁVEL, ÁGUA FRIA, DN 25 MM (INSTALADO EM RAMAL, SUB-RAMAL, RAMAL DE DISTRIBUIÇÃO OU PRUMADA), INCLUSIVE CONEXÕES, CORTES E FIXAÇÕES, PARA PRÉDIOS. AF_10/2015</t>
  </si>
  <si>
    <t>29,62</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</si>
  <si>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</si>
  <si>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</si>
  <si>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21,66</t>
  </si>
  <si>
    <t>(COMPOSIÇÃO REPRESENTATIVA) DO SERVIÇO DE INSTALAÇÃO DE TUBOS DE PVC, SOLDÁVEL, ÁGUA FRIA, DN 50 MM (INSTALADO EM PRUMADA), INCLUSIVE CONEXÕES, CORTES E FIXAÇÕES, PARA PRÉDIOS. AF_10/2015</t>
  </si>
  <si>
    <t>29,89</t>
  </si>
  <si>
    <t>(COMPOSIÇÃO REPRESENTATIVA) DO SERVIÇO DE INSTALAÇÃO DE TUBOS DE PVC, SÉRIE R, ÁGUA PLUVIAL, DN 75 MM (INSTALADO EM RAMAL DE ENCAMINHAMENTO, OU CONDUTORES VERTICAIS), INCLUSIVE CONEXÕES, CORTE E FIXAÇÕES, PARA PRÉDIOS. AF_10/2015</t>
  </si>
  <si>
    <t>24,65</t>
  </si>
  <si>
    <t>(COMPOSIÇÃO REPRESENTATIVA) DO SERVIÇO DE INSTALAÇÃO DE TUBOS DE PVC, SÉRIE R, ÁGUA PLUVIAL, DN 100 MM (INSTALADO EM RAMAL DE ENCAMINHAMENTO, OU CONDUTORES VERTICAIS), INCLUSIVE CONEXÕES, CORTES E FIXAÇÕES, PARA PRÉDIOS. AF_10/2015</t>
  </si>
  <si>
    <t>36,38</t>
  </si>
  <si>
    <t>(COMPOSIÇÃO REPRESENTATIVA) DO SERVIÇO DE INSTALAÇÃO DE TUBOS DE PVC, SÉRIE R, ÁGUA PLUVIAL, DN 150 MM (INSTALADO EM CONDUTORES VERTICAIS), INCLUSIVE CONEXÕES, CORTES E FIXAÇÕES, PARA PRÉDIOS. AF_10/2015</t>
  </si>
  <si>
    <t>43,69</t>
  </si>
  <si>
    <t>(COMPOSIÇÃO REPRESENTATIVA) DO SERVIÇO DE INSTALAÇÃO DE TUBO DE PVC, SÉRIE NORMAL, ESGOTO PREDIAL, DN 40 MM (INSTALADO EM RAMAL DE DESCARGA OU RAMAL DE ESGOTO SANITÁRIO), INCLUSIVE CONEXÕES, CORTES E FIXAÇÕES, PARA PRÉDIOS. AF_10/2015</t>
  </si>
  <si>
    <t>38,49</t>
  </si>
  <si>
    <t>(COMPOSIÇÃO REPRESENTATIVA) DO SERVIÇO DE INSTALAÇÃO DE TUBO DE PVC, SÉRIE NORMAL, ESGOTO PREDIAL, DN 50 MM (INSTALADO EM RAMAL DE DESCARGA OU RAMAL DE ESGOTO SANITÁRIO), INCLUSIVE CONEXÕES, CORTES E FIXAÇÕES PARA, PRÉDIOS. AF_10/2015</t>
  </si>
  <si>
    <t>57,22</t>
  </si>
  <si>
    <t>(COMPOSIÇÃO REPRESENTATIVA) DO SERVIÇO DE INST. TUBO PVC, SÉRIE N, ESGOTO PREDIAL, DN 75 MM, (INST. EM RAMAL DE DESCARGA, RAMAL DE ESG. SANITÁRIO, PRUMADA DE ESG. SANITÁRIO OU VENTILAÇÃO), INCL. CONEXÕES, CORTES E FIXAÇÕES, P/ PRÉDIOS. AF_10/2015</t>
  </si>
  <si>
    <t>25,48</t>
  </si>
  <si>
    <t>(COMPOSIÇÃO REPRESENTATIVA) DO SERVIÇO DE INST. TUBO PVC, SÉRIE N, ESGOTO PREDIAL, 100 MM (INST. RAMAL DESCARGA, RAMAL DE ESG. SANIT., PRUMADA ESG. SANIT., VENTILAÇÃO OU SUB-COLETOR AÉREO), INCL. CONEXÕES E CORTES, FIXAÇÕES, P/ PRÉDIOS. AF_10/2015</t>
  </si>
  <si>
    <t>43,96</t>
  </si>
  <si>
    <t>(COMPOSIÇÃO REPRESENTATIVA) DO SERVIÇO DE INSTALAÇÃO DE TUBO DE PVC, SÉRIE NORMAL, ESGOTO PREDIAL, DN 150 MM (INSTALADO EM SUB-COLETOR AÉREO), INCLUSIVE CONEXÕES, CORTES E FIXAÇÕES, PARA PRÉDIOS. AF_10/2015</t>
  </si>
  <si>
    <t>43,86</t>
  </si>
  <si>
    <t>TUBO EM COBRE RÍGIDO, DN 22 CLASSE E, SEM ISOLAMENTO, INSTALADO EM PRUMADA - FORNECIMENTO E INSTALAÇÃO. AF_12/2015</t>
  </si>
  <si>
    <t>25,75</t>
  </si>
  <si>
    <t>TUBO EM COBRE RÍGIDO, DN 28 CLASSE E, SEM ISOLAMENTO, INSTALADO EM PRUMADA - FORNECIMENTO E INSTALAÇÃO. AF_12/2015</t>
  </si>
  <si>
    <t>32,57</t>
  </si>
  <si>
    <t>TUBO EM COBRE RÍGIDO, DN 35 CLASSE E, SEM ISOLAMENTO, INSTALADO EM PRUMADA - FORNECIMENTO E INSTALAÇÃO. AF_12/2015</t>
  </si>
  <si>
    <t>TUBO EM COBRE RÍGIDO, DN 42 CLASSE E, SEM ISOLAMENTO, INSTALADO EM PRUMADA - FORNECIMENTO E INSTALAÇÃO. AF_12/2015</t>
  </si>
  <si>
    <t>TUBO EM COBRE RÍGIDO, DN 54 CLASSE E, SEM ISOLAMENTO, INSTALADO EM PRUMADA - FORNECIMENTO E INSTALAÇÃO. AF_12/2015</t>
  </si>
  <si>
    <t>90,59</t>
  </si>
  <si>
    <t>TUBO EM COBRE RÍGIDO, DN 66 CLASSE E, SEM ISOLAMENTO, INSTALADO EM PRUMADA - FORNECIMENTO E INSTALAÇÃO. AF_12/2015</t>
  </si>
  <si>
    <t>126,95</t>
  </si>
  <si>
    <t>TUBO EM COBRE RÍGIDO, DN 15 CLASSE E, SEM ISOLAMENTO, INSTALADO EM RAMAL DE DISTRIBUIÇÃO - FORNECIMENTO E INSTALAÇÃO. AF_12/2015</t>
  </si>
  <si>
    <t>18,08</t>
  </si>
  <si>
    <t>TUBO EM COBRE RÍGIDO, DN 22 CLASSE E, SEM ISOLAMENTO, INSTALADO EM RAMAL DE DISTRIBUIÇÃO - FORNECIMENTO E INSTALAÇÃO. AF_12/2015</t>
  </si>
  <si>
    <t>28,83</t>
  </si>
  <si>
    <t>TUBO EM COBRE RÍGIDO, DN 28 CLASSE E, SEM ISOLAMENTO, INSTALADO EM RAMAL DE DISTRIBUIÇÃO - FORNECIMENTO E INSTALAÇÃO. AF_12/2015</t>
  </si>
  <si>
    <t>35,88</t>
  </si>
  <si>
    <t>TUBO EM COBRE RÍGIDO, DN 15 CLASSE E, SEM ISOLAMENTO, INSTALADO EM RAMAL E SUB-RAMAL - FORNECIMENTO E INSTALAÇÃO. AF_12/2015</t>
  </si>
  <si>
    <t>24,84</t>
  </si>
  <si>
    <t>TUBO EM COBRE RÍGIDO, DN 22 CLASSE E, SEM ISOLAMENTO, INSTALADO EM RAMAL E SUB-RAMAL - FORNECIMENTO E INSTALAÇÃO. AF_12/2015</t>
  </si>
  <si>
    <t>40,46</t>
  </si>
  <si>
    <t>TUBO EM COBRE RÍGIDO, DN 28 CLASSE E, SEM ISOLAMENTO, INSTALADO EM RAMAL E SUB-RAMAL - FORNECIMENTO E INSTALAÇÃO. AF_12/2015</t>
  </si>
  <si>
    <t>51,73</t>
  </si>
  <si>
    <t>TUBO DE AÇO GALVANIZADO COM COSTURA, CLASSE MÉDIA, CONEXÃO RANHURADA, DN 50 (2"), INSTALADO EM PRUMADAS - FORNECIMENTO E INSTALAÇÃO. AF_12/2015</t>
  </si>
  <si>
    <t>48,99</t>
  </si>
  <si>
    <t>TUBO DE AÇO GALVANIZADO COM COSTURA, CLASSE MÉDIA, CONEXÃO RANHURADA, DN 65 (2 1/2"), INSTALADO EM PRUMADAS - FORNECIMENTO E INSTALAÇÃO. AF_12/2015</t>
  </si>
  <si>
    <t>60,07</t>
  </si>
  <si>
    <t>TUBO DE AÇO GALVANIZADO COM COSTURA, CLASSE MÉDIA, CONEXÃO RANHURADA, DN 80 (3"), INSTALADO EM PRUMADAS - FORNECIMENTO E INSTALAÇÃO. AF_12/2015</t>
  </si>
  <si>
    <t>78,75</t>
  </si>
  <si>
    <t>TUBO DE AÇO PRETO SEM COSTURA, CONEXÃO SOLDADA, DN 50 (2"), INSTALADO EM PRUMADAS - FORNECIMENTO E INSTALAÇÃO. AF_12/2015</t>
  </si>
  <si>
    <t>68,86</t>
  </si>
  <si>
    <t>TUBO DE AÇO PRETO SEM COSTURA, CONEXÃO SOLDADA, DN 65 (2 1/2"), INSTALADO EM PRUMADAS - FORNECIMENTO E INSTALAÇÃO. AF_12/2015</t>
  </si>
  <si>
    <t>102,10</t>
  </si>
  <si>
    <t>TUBO DE AÇO GALVANIZADO COM COSTURA, CLASSE MÉDIA, DN 50 (2"), CONEXÃO ROSQUEADA, INSTALADO EM PRUMADAS - FORNECIMENTO E INSTALAÇÃO. AF_12/2015</t>
  </si>
  <si>
    <t>55,76</t>
  </si>
  <si>
    <t>TUBO DE AÇO GALVANIZADO COM COSTURA, CLASSE MÉDIA, DN 65 (2 1/2"), CONEXÃO ROSQUEADA, INSTALADO EM PRUMADAS - FORNECIMENTO E INSTALAÇÃO. AF_12/2015</t>
  </si>
  <si>
    <t>66,87</t>
  </si>
  <si>
    <t>TUBO DE AÇO GALVANIZADO COM COSTURA, CLASSE MÉDIA, DN 80 (3"), CONEXÃO ROSQUEADA, INSTALADO EM PRUMADAS - FORNECIMENTO E INSTALAÇÃO. AF_12/2015</t>
  </si>
  <si>
    <t>85,61</t>
  </si>
  <si>
    <t>TUBO DE AÇO PRETO SEM COSTURA, CONEXÃO SOLDADA, DN 50 (2"), INSTALADO EM REDE DE ALIMENTAÇÃO PARA HIDRANTE - FORNECIMENTO E INSTALAÇÃO. AF_12/2015</t>
  </si>
  <si>
    <t>55,22</t>
  </si>
  <si>
    <t>TUBO DE AÇO PRETO SEM COSTURA, CONEXÃO SOLDADA, DN 65 (2 1/2"), INSTALADO EM REDE DE ALIMENTAÇÃO PARA HIDRANTE - FORNECIMENTO E INSTALAÇÃO. AF_12/2015</t>
  </si>
  <si>
    <t>87,91</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</si>
  <si>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</si>
  <si>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</si>
  <si>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34,29</t>
  </si>
  <si>
    <t>TUBO DE AÇO GALVANIZADO COM COSTURA, CLASSE MÉDIA, DN 50 (2"), CONEXÃO ROSQUEADA, INSTALADO EM REDE DE ALIMENTAÇÃO PARA HIDRANTE - FORNECIMENTO E INSTALAÇÃO. AF_12/2015</t>
  </si>
  <si>
    <t>47,40</t>
  </si>
  <si>
    <t>TUBO DE AÇO GALVANIZADO COM COSTURA, CLASSE MÉDIA, DN 65 (2 1/2"), CONEXÃO ROSQUEADA, INSTALADO EM REDE DE ALIMENTAÇÃO PARA HIDRANTE - FORNECIMENTO E INSTALAÇÃO. AF_12/2015</t>
  </si>
  <si>
    <t>58,14</t>
  </si>
  <si>
    <t>TUBO DE AÇO GALVANIZADO COM COSTURA, CLASSE MÉDIA, DN 80 (3"), CONEXÃO ROSQUEADA, INSTALADO EM REDE DE ALIMENTAÇÃO PARA HIDRANTE - FORNECIMENTO E INSTALAÇÃO. AF_12/2015</t>
  </si>
  <si>
    <t>76,52</t>
  </si>
  <si>
    <t>TUBO DE AÇO PRETO SEM COSTURA, CONEXÃO SOLDADA, DN 40 (1 1/2"), INSTALADO EM REDE DE ALIMENTAÇÃO PARA SPRINKLER - FORNECIMENTO E INSTALAÇÃO. AF_12/2015</t>
  </si>
  <si>
    <t>47,37</t>
  </si>
  <si>
    <t>TUBO DE AÇO PRETO SEM COSTURA, CONEXÃO SOLDADA, DN 50 (2"), INSTALADO EM REDE DE ALIMENTAÇÃO PARA SPRINKLER - FORNECIMENTO E INSTALAÇÃO. AF_12/2015</t>
  </si>
  <si>
    <t>57,67</t>
  </si>
  <si>
    <t>TUBO DE AÇO PRETO SEM COSTURA, CONEXÃO SOLDADA, DN 65 (2 1/2"), INSTALADO EM REDE DE ALIMENTAÇÃO PARA SPRINKLER - FORNECIMENTO E INSTALAÇÃO. AF_12/2015</t>
  </si>
  <si>
    <t>90,36</t>
  </si>
  <si>
    <t>TUBO DE AÇO GALVANIZADO COM COSTURA, CLASSE MÉDIA, CONEXÃO ROSQUEADA, DN 32 (1 1/4"), INSTALADO EM REDE DE ALIMENTAÇÃO PARA SPRINKLER - FORNECIMENTO E INSTALAÇÃO. AF_12/2015</t>
  </si>
  <si>
    <t>32,94</t>
  </si>
  <si>
    <t>TUBO DE AÇO GALVANIZADO COM COSTURA, CLASSE MÉDIA, CONEXÃO ROSQUEADA, DN 40 (1 1/2"), INSTALADO EM REDE DE ALIMENTAÇÃO PARA SPRINKLER - FORNECIMENTO E INSTALAÇÃO. AF_12/2015</t>
  </si>
  <si>
    <t>37,40</t>
  </si>
  <si>
    <t>TUBO DE AÇO GALVANIZADO COM COSTURA, CLASSE MÉDIA, CONEXÃO ROSQUEADA, DN 50 (2"), INSTALADO EM REDE DE ALIMENTAÇÃO PARA SPRINKLER - FORNECIMENTO E INSTALAÇÃO. AF_12/2015</t>
  </si>
  <si>
    <t>50,52</t>
  </si>
  <si>
    <t>TUBO DE AÇO GALVANIZADO COM COSTURA, CLASSE MÉDIA, CONEXÃO ROSQUEADA, DN 65 (2 1/2"), INSTALADO EM REDE DE ALIMENTAÇÃO PARA SPRINKLER - FORNECIMENTO E INSTALAÇÃO. AF_12/2015</t>
  </si>
  <si>
    <t>61,31</t>
  </si>
  <si>
    <t>TUBO DE AÇO GALVANIZADO COM COSTURA, CLASSE MÉDIA, CONEXÃO ROSQUEADA, DN 80 (3"), INSTALADO EM REDE DE ALIMENTAÇÃO PARA SPRINKLER - FORNECIMENTO E INSTALAÇÃO. AF_12/2015</t>
  </si>
  <si>
    <t>79,70</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</si>
  <si>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</si>
  <si>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</si>
  <si>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22,37</t>
  </si>
  <si>
    <t>TUBO DE AÇO PRETO SEM COSTURA, CLASSE MÉDIA, CONEXÃO SOLDADA, DN 15 (1/2"), INSTALADO EM RAMAIS E SUB-RAMAIS DE GÁS - FORNECIMENTO E INSTALAÇÃO. AF_12/2015</t>
  </si>
  <si>
    <t>23,86</t>
  </si>
  <si>
    <t>TUBO DE AÇO PRETO SEM COSTURA, CLASSE MÉDIA, CONEXÃO SOLDADA, DN 20 (3/4"), INSTALADO EM RAMAIS E SUB-RAMAIS DE GÁS - FORNECIMENTO E INSTALAÇÃO. AF_12/2015</t>
  </si>
  <si>
    <t>34,56</t>
  </si>
  <si>
    <t>TUBO DE AÇO GALVANIZADO COM COSTURA, CLASSE MÉDIA, DN 50 (2), CONEXÃO ROSQUEADA, INSTALADO EM RESERVAÇÃO DE ÁGUA DE EDIFICAÇÃO QUE POSSUA RESERVATÓRIO DE FIBRA/FIBROCIMENTO  FORNECIMENTO E INSTALAÇÃO. AF_06/2016</t>
  </si>
  <si>
    <t>55,83</t>
  </si>
  <si>
    <t>TUBO DE AÇO GALVANIZADO COM COSTURA, CLASSE MÉDIA, DN 65 (2 1/2), CONEXÃO ROSQUEADA, INSTALADO EM RESERVAÇÃO DE ÁGUA DE EDIFICAÇÃO QUE POSSUA RESERVATÓRIO DE FIBRA/FIBROCIMENTO  FORNECIMENTO E INSTALAÇÃO. AF_06/2016</t>
  </si>
  <si>
    <t>64,85</t>
  </si>
  <si>
    <t>TUBO DE AÇO GALVANIZADO COM COSTURA, CLASSE MÉDIA, DN 80 (3), CONEXÃO ROSQUEADA, INSTALADO EM RESERVAÇÃO DE ÁGUA DE EDIFICAÇÃO QUE POSSUA RESERVATÓRIO DE FIBRA/FIBROCIMENTO  FORNECIMENTO E INSTALAÇÃO. AF_06/2016</t>
  </si>
  <si>
    <t>90,79</t>
  </si>
  <si>
    <t>TUBO EM COBRE RÍGIDO, DN 54 MM CLASSE E, SEM ISOLAMENTO, INSTALADO EM RESERVAÇÃO DE ÁGUA DE EDIFICAÇÃO QUE POSSUA RESERVATÓRIO DE FIBRA/FIBROCIMENTO  FORNECIMENTO E INSTALAÇÃO. AF_06/2016</t>
  </si>
  <si>
    <t>103,34</t>
  </si>
  <si>
    <t>TUBO EM COBRE RÍGIDO, DN 66 MM CLASSE E, SEM ISOLAMENTO, INSTALADO EM RESERVAÇÃO DE ÁGUA DE EDIFICAÇÃO QUE POSSUA RESERVATÓRIO DE FIBRA/FIBROCIMENTO  FORNECIMENTO E INSTALAÇÃO. AF_06/2016</t>
  </si>
  <si>
    <t>136,73</t>
  </si>
  <si>
    <t>TUBO EM COBRE RÍGIDO, DN 79 MM CLASSE E, SEM ISOLAMENTO, INSTALADO EM RESERVAÇÃO DE ÁGUA DE EDIFICAÇÃO QUE POSSUA RESERVATÓRIO DE FIBRA/FIBROCIMENTO  FORNECIMENTO E INSTALAÇÃO. AF_06/2016</t>
  </si>
  <si>
    <t>185,11</t>
  </si>
  <si>
    <t>TUBO EM COBRE RÍGIDO, DN 104 MM CLASSE E, SEM ISOLAMENTO, INSTALADO EM RESERVAÇÃO DE ÁGUA DE EDIFICAÇÃO QUE POSSUA RESERVATÓRIO DE FIBRA/FIBROCIMENTO  FORNECIMENTO E INSTALAÇÃO. AF_06/2016</t>
  </si>
  <si>
    <t>261,76</t>
  </si>
  <si>
    <t>TUBO, PVC, SOLDÁVEL, DN  25 MM, INSTALADO EM RESERVAÇÃO DE ÁGUA DE EDIFICAÇÃO QUE POSSUA RESERVATÓRIO DE FIBRA/FIBROCIMENTO   FORNECIMENTO E INSTALAÇÃO. AF_06/2016</t>
  </si>
  <si>
    <t>7,21</t>
  </si>
  <si>
    <t>TUBO, PVC, SOLDÁVEL, DN 32 MM, INSTALADO EM RESERVAÇÃO DE ÁGUA DE EDIFICAÇÃO QUE POSSUA RESERVATÓRIO DE FIBRA/FIBROCIMENTO   FORNECIMENTO E INSTALAÇÃO. AF_06/2016</t>
  </si>
  <si>
    <t>10,63</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</si>
  <si>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</si>
  <si>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</si>
  <si>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17,43</t>
  </si>
  <si>
    <t>TUBO, PVC, SOLDÁVEL, DN 60 MM, INSTALADO EM RESERVAÇÃO DE ÁGUA DE EDIFICAÇÃO QUE POSSUA RESERVATÓRIO DE FIBRA/FIBROCIMENTO   FORNECIMENTO E INSTALAÇÃO. AF_06/2016</t>
  </si>
  <si>
    <t>26,94</t>
  </si>
  <si>
    <t>TUBO, PVC, SOLDÁVEL, DN 75 MM, INSTALADO EM RESERVAÇÃO DE ÁGUA DE EDIFICAÇÃO QUE POSSUA RESERVATÓRIO DE FIBRA/FIBROCIMENTO   FORNECIMENTO E INSTALAÇÃO. AF_06/2016</t>
  </si>
  <si>
    <t>33,87</t>
  </si>
  <si>
    <t>TUBO, PVC, SOLDÁVEL, DN 85 MM, INSTALADO EM RESERVAÇÃO DE ÁGUA DE EDIFICAÇÃO QUE POSSUA RESERVATÓRIO DE FIBRA/FIBROCIMENTO   FORNECIMENTO E INSTALAÇÃO. AF_06/2016</t>
  </si>
  <si>
    <t>46,00</t>
  </si>
  <si>
    <t>TUBO, PVC, SOLDÁVEL, DN 110 MM, INSTALADO EM RESERVAÇÃO DE ÁGUA DE EDIFICAÇÃO QUE POSSUA RESERVATÓRIO DE FIBRA/FIBROCIMENTO   FORNECIMENTO E INSTALAÇÃO. AF_06/2016</t>
  </si>
  <si>
    <t>65,82</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</si>
  <si>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</si>
  <si>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</si>
  <si>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25,40</t>
  </si>
  <si>
    <t>TUBO, CPVC, SOLDÁVEL, DN 35 MM, INSTALADO EM RESERVAÇÃO DE ÁGUA DE EDIFICAÇÃO QUE POSSUA RESERVATÓRIO DE FIBRA/FIBROCIMENTO  FORNECIMENTO E INSTALAÇÃO. AF_06/2016</t>
  </si>
  <si>
    <t>31,43</t>
  </si>
  <si>
    <t>TUBO, CPVC, SOLDÁVEL, DN 42 MM, INSTALADO EM RESERVAÇÃO DE ÁGUA DE EDIFICAÇÃO QUE POSSUA RESERVATÓRIO DE FIBRA/FIBROCIMENTO  FORNECIMENTO E INSTALAÇÃO. AF_06/2016</t>
  </si>
  <si>
    <t>41,15</t>
  </si>
  <si>
    <t>TUBO, CPVC, SOLDÁVEL, DN 54 MM, INSTALADO EM RESERVAÇÃO DE ÁGUA DE EDIFICAÇÃO QUE POSSUA RESERVATÓRIO DE FIBRA/FIBROCIMENTO  FORNECIMENTO E INSTALAÇÃO. AF_06/2016</t>
  </si>
  <si>
    <t>62,13</t>
  </si>
  <si>
    <t>TUBO, CPVC, SOLDÁVEL, DN 73 MM, INSTALADO EM RESERVAÇÃO DE ÁGUA DE EDIFICAÇÃO QUE POSSUA RESERVATÓRIO DE FIBRA/FIBROCIMENTO  FORNECIMENTO E INSTALAÇÃO. AF_06/2016</t>
  </si>
  <si>
    <t>90,62</t>
  </si>
  <si>
    <t>TUBO, CPVC, SOLDÁVEL, DN 89 MM, INSTALADO EM RESERVAÇÃO DE ÁGUA DE EDIFICAÇÃO QUE POSSUA RESERVATÓRIO DE FIBRA/FIBROCIMENTO  FORNECIMENTO E INSTALAÇÃO. AF_06/2016</t>
  </si>
  <si>
    <t>157,98</t>
  </si>
  <si>
    <t>TUBO DE AÇO PRETO SEM COSTURA, CONEXÃO SOLDADA, DN 40 (1 1/2"), INSTALADO EM REDE DE ALIMENTAÇÃO PARA HIDRANTE - FORNECIMENTO E INSTALAÇÃO. AF_12/2015</t>
  </si>
  <si>
    <t>TUBO, PPR, DN 25, CLASSE PN 20,  INSTALADO EM RAMAL OU SUB-RAMAL DE ÁGUA  FORNECIMENTO E INSTALAÇÃO. AF_06/2015</t>
  </si>
  <si>
    <t>19,95</t>
  </si>
  <si>
    <t>TUBO, PPR, DN 25, CLASSE PN 25 INSTALADO EM RAMAL OU SUB-RAMAL DE ÁGUA  FORNECIMENTO E INSTALAÇÃO. AF_06/2015</t>
  </si>
  <si>
    <t>21,10</t>
  </si>
  <si>
    <t>TUBO, PPR, DN 25, CLASSE PN 20,  INSTALADO EM RAMAL DE DISTRIBUIÇÃO DE ÁGUA  FORNECIMENTO E INSTALAÇÃO. AF_06/2015</t>
  </si>
  <si>
    <t>TUBO, PPR, DN 32, CLASSE PN 12,  INSTALADO EM RAMAL DE DISTRIBUIÇÃO DE ÁGUA  FORNECIMENTO E INSTALAÇÃO. AF_06/2015</t>
  </si>
  <si>
    <t>16,76</t>
  </si>
  <si>
    <t>TUBO, PPR, DN 40, CLASSE PN 12,  INSTALADO EM RAMAL DE DISTRIBUIÇÃO DE ÁGUA  FORNECIMENTO E INSTALAÇÃO. AF_06/2015</t>
  </si>
  <si>
    <t>25,99</t>
  </si>
  <si>
    <t>TUBO, PPR, DN 25, CLASSE PN 25,  INSTALADO EM RAMAL DE DISTRIBUIÇÃO DE ÁGUA  FORNECIMENTO E INSTALAÇÃO. AF_06/2015</t>
  </si>
  <si>
    <t>11,66</t>
  </si>
  <si>
    <t>TUBO, PPR, DN 32, CLASSE PN 25,  INSTALADO EM RAMAL DE DISTRIBUIÇÃO DE ÁGUA  FORNECIMENTO E INSTALAÇÃO. AF_06/2015</t>
  </si>
  <si>
    <t>TUBO, PPR, DN 40, CLASSE PN 25,  INSTALADO EM RAMAL DE DISTRIBUIÇÃO DE ÁGUA  FORNECIMENTO E INSTALAÇÃO. AF_06/2015</t>
  </si>
  <si>
    <t>31,36</t>
  </si>
  <si>
    <t>TUBO, PPR, DN 25, CLASSE PN 20,  INSTALADO EM PRUMADA DE ÁGUA  FORNECIMENTO E INSTALAÇÃO. AF_06/2015</t>
  </si>
  <si>
    <t>8,04</t>
  </si>
  <si>
    <t>TUBO, PPR, DN 32, CLASSE PN 12,  INSTALADO EM PRUMADA DE ÁGUA  FORNECIMENTO E INSTALAÇÃO. AF_06/2015</t>
  </si>
  <si>
    <t>9,99</t>
  </si>
  <si>
    <t>TUBO, PPR, DN 40, CLASSE PN 12,  INSTALADO EM PRUMADA DE ÁGUA  FORNECIMENTO E INSTALAÇÃO. AF_06/2015</t>
  </si>
  <si>
    <t>TUBO, PPR, DN 50, CLASSE PN 12,  INSTALADO EM PRUMADA DE ÁGUA  FORNECIMENTO E INSTALAÇÃO. AF_06/2015</t>
  </si>
  <si>
    <t>20,30</t>
  </si>
  <si>
    <t>TUBO, PPR, DN 63, CLASSE PN 12,  INSTALADO EM PRUMADA DE ÁGUA  FORNECIMENTO E INSTALAÇÃO. AF_06/2015</t>
  </si>
  <si>
    <t>29,82</t>
  </si>
  <si>
    <t>TUBO, PPR, DN 75, CLASSE PN 12,  INSTALADO EM PRUMADA DE ÁGUA  FORNECIMENTO E INSTALAÇÃO. AF_06/2015</t>
  </si>
  <si>
    <t>48,65</t>
  </si>
  <si>
    <t>TUBO, PPR, DN 90, CLASSE PN 12,  INSTALADO EM PRUMADA DE ÁGUA  FORNECIMENTO E INSTALAÇÃO. AF_06/2015</t>
  </si>
  <si>
    <t>68,36</t>
  </si>
  <si>
    <t>TUBO, PPR, DN 110, CLASSE PN 12,  INSTALADO EM PRUMADA DE ÁGUA  FORNECIMENTO E INSTALAÇÃO. AF_06/2015</t>
  </si>
  <si>
    <t>118,67</t>
  </si>
  <si>
    <t>TUBO, PPR, DN 25, CLASSE PN 25,  INSTALADO EM PRUMADA DE ÁGUA  FORNECIMENTO E INSTALAÇÃO. AF_06/2015</t>
  </si>
  <si>
    <t>TUBO, PPR, DN 32, CLASSE PN 25,  INSTALADO EM PRUMADA DE ÁGUA  FORNECIMENTO E INSTALAÇÃO. AF_06/2015</t>
  </si>
  <si>
    <t>13,20</t>
  </si>
  <si>
    <t>TUBO, PPR, DN 40, CLASSE PN 25,  INSTALADO EM PRUMADA DE ÁGUA  FORNECIMENTO E INSTALAÇÃO. AF_06/2015</t>
  </si>
  <si>
    <t>18,33</t>
  </si>
  <si>
    <t>TUBO, PPR, DN 50, CLASSE PN 25,  INSTALADO EM PRUMADA DE ÁGUA  FORNECIMENTO E INSTALAÇÃO. AF_06/2015</t>
  </si>
  <si>
    <t>26,77</t>
  </si>
  <si>
    <t>TUBO, PPR, DN 63, CLASSE PN 25,  INSTALADO EM PRUMADA DE ÁGUA  FORNECIMENTO E INSTALAÇÃO. AF_06/2015</t>
  </si>
  <si>
    <t>36,10</t>
  </si>
  <si>
    <t>TUBO, PPR, DN 75, CLASSE PN 25,  INSTALADO EM PRUMADA DE ÁGUA  FORNECIMENTO E INSTALAÇÃO. AF_06/2015</t>
  </si>
  <si>
    <t>67,23</t>
  </si>
  <si>
    <t>TUBO, PPR, DN 90, CLASSE PN 25,  INSTALADO EM PRUMADA DE ÁGUA  FORNECIMENTO E INSTALAÇÃO. AF_06/2015</t>
  </si>
  <si>
    <t>99,13</t>
  </si>
  <si>
    <t>TUBO, PPR, DN 110, CLASSE PN 25,  INSTALADO EM PRUMADA DE ÁGUA  FORNECIMENTO E INSTALAÇÃO. AF_06/2015</t>
  </si>
  <si>
    <t>135,78</t>
  </si>
  <si>
    <t>TUBO, PPR, DN 20, CLASSE PN 20,  INSTALADO EM RESERVAÇÃO DE ÁGUA DE EDIFICAÇÃO QUE POSSUA RESERVATÓRIO DE FIBRA/FIBROCIMENTO  FORNECIMENTO E INSTALAÇÃO. AF_06/2016</t>
  </si>
  <si>
    <t>5,23</t>
  </si>
  <si>
    <t>TUBO, PPR, DN 25, CLASSE PN 20,  INSTALADO EM RESERVAÇÃO DE ÁGUA DE EDIFICAÇÃO QUE POSSUA RESERVATÓRIO DE FIBRA/FIBROCIMENTO  FORNECIMENTO E INSTALAÇÃO. AF_06/2016</t>
  </si>
  <si>
    <t>10,96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</si>
  <si>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</si>
  <si>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</si>
  <si>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17,73</t>
  </si>
  <si>
    <t>TUBO, PPR, DN 50, CLASSE PN 12,  INSTALADO EM RESERVAÇÃO DE ÁGUA DE EDIFICAÇÃO QUE POSSUA RESERVATÓRIO DE FIBRA/FIBROCIMENTO  FORNECIMENTO E INSTALAÇÃO. AF_06/2016</t>
  </si>
  <si>
    <t>24,29</t>
  </si>
  <si>
    <t>TUBO, PPR, DN 63, CLASSE PN 12,  INSTALADO EM RESERVAÇÃO DE ÁGUA DE EDIFICAÇÃO QUE POSSUA RESERVATÓRIO DE FIBRA/FIBROCIMENTO  FORNECIMENTO E INSTALAÇÃO. AF_06/2016</t>
  </si>
  <si>
    <t>32,03</t>
  </si>
  <si>
    <t>TUBO, PPR, DN 75, CLASSE PN 12,  INSTALADO EM RESERVAÇÃO DE ÁGUA DE EDIFICAÇÃO QUE POSSUA RESERVATÓRIO DE FIBRA/FIBROCIMENTO  FORNECIMENTO E INSTALAÇÃO. AF_06/2016</t>
  </si>
  <si>
    <t>52,34</t>
  </si>
  <si>
    <t>TUBO, PPR, DN 90, CLASSE PN 12,  INSTALADO EM RESERVAÇÃO DE ÁGUA DE EDIFICAÇÃO QUE POSSUA RESERVATÓRIO DE FIBRA/FIBROCIMENTO  FORNECIMENTO E INSTALAÇÃO. AF_06/2016</t>
  </si>
  <si>
    <t>68,50</t>
  </si>
  <si>
    <t>TUBO, PPR, DN 110, CLASSE PN 12,  INSTALADO EM RESERVAÇÃO DE ÁGUA DE EDIFICAÇÃO QUE POSSUA RESERVATÓRIO DE FIBRA/FIBROCIMENTO  FORNECIMENTO E INSTALAÇÃO. AF_06/2016</t>
  </si>
  <si>
    <t>111,61</t>
  </si>
  <si>
    <t>TUBO, PPR, DN 20, CLASSE PN 25,  INSTALADO EM RESERVAÇÃO DE ÁGUA DE EDIFICAÇÃO QUE POSSUA RESERVATÓRIO DE FIBRA/FIBROCIMENTO  FORNECIMENTO E INSTALAÇÃO. AF_06/2016</t>
  </si>
  <si>
    <t>9,56</t>
  </si>
  <si>
    <t>TUBO, PPR, DN 25, CLASSE PN 25,  INSTALADO EM RESERVAÇÃO DE ÁGUA DE EDIFICAÇÃO QUE POSSUA RESERVATÓRIO DE FIBRA/FIBROCIMENTO  FORNECIMENTO E INSTALAÇÃO. AF_06/2016</t>
  </si>
  <si>
    <t>11,35</t>
  </si>
  <si>
    <t>TUBO, PPR, DN 32, CLASSE PN 25,  INSTALADO EM RESERVAÇÃO DE ÁGUA DE EDIFICAÇÃO QUE POSSUA RESERVATÓRIO DE FIBRA/FIBROCIMENTO  FORNECIMENTO E INSTALAÇÃO. AF_06/2016</t>
  </si>
  <si>
    <t>17,09</t>
  </si>
  <si>
    <t>TUBO, PPR, DN 40, CLASSE PN 25,  INSTALADO EM RESERVAÇÃO DE ÁGUA DE EDIFICAÇÃO QUE POSSUA RESERVATÓRIO DE FIBRA/FIBROCIMENTO  FORNECIMENTO E INSTALAÇÃO. AF_06/2016</t>
  </si>
  <si>
    <t>21,43</t>
  </si>
  <si>
    <t>TUBO, PPR, DN 50, CLASSE PN 25,  INSTALADO EM RESERVAÇÃO DE ÁGUA DE EDIFICAÇÃO QUE POSSUA RESERVATÓRIO DE FIBRA/FIBROCIMENTO  FORNECIMENTO E INSTALAÇÃO. AF_06/2016</t>
  </si>
  <si>
    <t>31,39</t>
  </si>
  <si>
    <t>TUBO, PPR, DN 63, CLASSE PN 25,  INSTALADO EM RESERVAÇÃO DE ÁGUA DE EDIFICAÇÃO QUE POSSUA RESERVATÓRIO DE FIBRA/FIBROCIMENTO  FORNECIMENTO E INSTALAÇÃO. AF_06/2016</t>
  </si>
  <si>
    <t>38,73</t>
  </si>
  <si>
    <t>TUBO, PPR, DN 75, CLASSE PN 25,  INSTALADO EM RESERVAÇÃO DE ÁGUA DE EDIFICAÇÃO QUE POSSUA RESERVATÓRIO DE FIBRA/FIBROCIMENTO  FORNECIMENTO E INSTALAÇÃO. AF_06/2016</t>
  </si>
  <si>
    <t>70,98</t>
  </si>
  <si>
    <t>TUBO, PPR, DN 90, CLASSE PN 25,  INSTALADO EM RESERVAÇÃO DE ÁGUA DE EDIFICAÇÃO QUE POSSUA RESERVATÓRIO DE FIBRA/FIBROCIMENTO  FORNECIMENTO E INSTALAÇÃO. AF_06/2016</t>
  </si>
  <si>
    <t>98,04</t>
  </si>
  <si>
    <t>TUBO, PPR, DN 110, CLASSE PN 25,  INSTALADO EM RESERVAÇÃO DE ÁGUA DE EDIFICAÇÃO QUE POSSUA RESERVATÓRIO DE FIBRA/FIBROCIMENTO  FORNECIMENTO E INSTALAÇÃO. AF_06/2016</t>
  </si>
  <si>
    <t>128,22</t>
  </si>
  <si>
    <t>TUBO, PEX, MONOCAMADA, DN 16, INSTALADO EM RAMAL OU SUB-RAMAL DE ÁGUA  FORNECIMENTO E INSTALAÇÃO. AF_06/2015</t>
  </si>
  <si>
    <t>TUBO, PEX, MONOCAMADA, DN 20, INSTALADO EM RAMAL OU SUB-RAMAL DE ÁGUA  FORNECIMENTO E INSTALAÇÃO. AF_06/2015</t>
  </si>
  <si>
    <t>7,39</t>
  </si>
  <si>
    <t>TUBO, PEX, MONOCAMADA, DN 25, INSTALADO EM RAMAL OU SUB-RAMAL DE ÁGUA  FORNECIMENTO E INSTALAÇÃO. AF_06/2015</t>
  </si>
  <si>
    <t>10,30</t>
  </si>
  <si>
    <t>TUBO, PEX, MONOCAMADA, DN 32, INSTALADO EM RAMAL OU SUB-RAMAL DE ÁGUA  FORNECIMENTO E INSTALAÇÃO. AF_06/2015</t>
  </si>
  <si>
    <t>15,47</t>
  </si>
  <si>
    <t>TUBO, PEX, MONOCAMADA, DN 16, INSTALADO EM RAMAL DE DISTRIBUIÇÃO DE ÁGUA  FORNECIMENTO E INSTALAÇÃO. AF_06/2015</t>
  </si>
  <si>
    <t>TUBO, PEX, MONOCAMADA, DN 20, INSTALADO EM RAMAL DE DISTRIBUIÇÃO DE ÁGUA  FORNECIMENTO E INSTALAÇÃO. AF_06/2015</t>
  </si>
  <si>
    <t>7,95</t>
  </si>
  <si>
    <t>TUBO, PEX, MONOCAMADA, DN 25, INSTALADO EM RAMAL DE DISTRIBUIÇÃO DE ÁGUA  FORNECIMENTO E INSTALAÇÃO. AF_06/2015</t>
  </si>
  <si>
    <t>TUBO, PEX, MONOCAMADA, DN 32, INSTALADO EM RAMAL DE DISTRIBUIÇÃO DE ÁGUA  FORNECIMENTO E INSTALAÇÃO. AF_06/2015</t>
  </si>
  <si>
    <t>17,44</t>
  </si>
  <si>
    <t>TUBO DE AÇO GALVANIZADO COM COSTURA, CLASSE MÉDIA, DN 25 (1"), CONEXÃO ROSQUEADA, INSTALADO EM REDE DE ALIMENTAÇÃO PARA HIDRANTE - FORNECIMENTO E INSTALAÇÃO. AF_12/2015</t>
  </si>
  <si>
    <t>24,38</t>
  </si>
  <si>
    <t>TUBO DE AÇO GALVANIZADO COM COSTURA, CLASSE MÉDIA, CONEXÃO ROSQUEADA, DN 25 (1"), INSTALADO EM REDE DE ALIMENTAÇÃO PARA SPRINKLER - FORNECIMENTO E INSTALAÇÃO. AF_12/2015</t>
  </si>
  <si>
    <t>27,46</t>
  </si>
  <si>
    <t>TUBO DE AÇO GALVANIZADO COM COSTURA, CLASSE MÉDIA, CONEXÃO ROSQUEADA, DN 25 (1"), INSTALADO EM RAMAIS  E SUB-RAMAIS DE GÁS - FORNECIMENTO E INSTALAÇÃO. AF_12/2015</t>
  </si>
  <si>
    <t>34,55</t>
  </si>
  <si>
    <t>CAP PVC ESGOTO 50MM (TAMPÃO) - FORNECIMENTO E INSTALAÇÃO</t>
  </si>
  <si>
    <t>CAP PVC ESGOTO 75MM (TAMPÃO) - FORNECIMENTO E INSTALAÇÃO</t>
  </si>
  <si>
    <t>7,77</t>
  </si>
  <si>
    <t>CAP PVC ESGOTO 100MM (TAMPÃO) - FORNECIMENTO E INSTALAÇÃO</t>
  </si>
  <si>
    <t>COTOVELO DE AÇO GALVANIZADO 4" - FORNECIMENTO E INSTALAÇÃO</t>
  </si>
  <si>
    <t>153,54</t>
  </si>
  <si>
    <t>COTOVELO DE AÇO GALVANIZADO 5" - FORNECIMENTO E INSTALAÇÃO</t>
  </si>
  <si>
    <t>COTOVELO DE AÇO GALVANIZADO 6" - FORNECIMENTO E INSTALAÇÃO</t>
  </si>
  <si>
    <t>499,35</t>
  </si>
  <si>
    <t>UNIAO DE ACO GALVANIZADO 4" - FORNECIMENTO E INSTALACAO</t>
  </si>
  <si>
    <t>214,94</t>
  </si>
  <si>
    <t>LUVA DE ACO GALVANIZADO 4" - FORNECIMENTO E INSTALACAO</t>
  </si>
  <si>
    <t>LUVA DE ACO GALVANIZADO 5" - FORNECIMENTO E INSTALACAO</t>
  </si>
  <si>
    <t>156,41</t>
  </si>
  <si>
    <t>LUVA DE ACO GALVANIZADO 6" - FORNECIMENTO E INSTALACAO</t>
  </si>
  <si>
    <t>250,80</t>
  </si>
  <si>
    <t>LUVA REDUCAO ACO GALVANIZADO 4X2.1/2" - FORNECIMENTO E INSTALACAO</t>
  </si>
  <si>
    <t>124,15</t>
  </si>
  <si>
    <t>LUVA REDUCAO ACO GALVANIZADO 4X2" - FORNECIMENTO E INSTALACAO</t>
  </si>
  <si>
    <t>123,47</t>
  </si>
  <si>
    <t>LUVA REDUCAO ACO GALVANIZADO 4X3" - FORNECIMENTO E INSTALACAO</t>
  </si>
  <si>
    <t>127,40</t>
  </si>
  <si>
    <t>NIPLE DE ACO GALVANIZADO 4" - FORNECIMENTO E INSTALACAO</t>
  </si>
  <si>
    <t>87,23</t>
  </si>
  <si>
    <t>NIPLE DE ACO GALVANIZADO 5" - FORNECIMENTO E INSTALACAO</t>
  </si>
  <si>
    <t>174,86</t>
  </si>
  <si>
    <t>NIPLE DE ACO GALVANIZADO 6" - FORNECIMENTO E INSTALACAO</t>
  </si>
  <si>
    <t>280,51</t>
  </si>
  <si>
    <t>TE DE ACO GALVANIZADO 4" - FORNECIMENTO E INSTALACAO</t>
  </si>
  <si>
    <t>192,45</t>
  </si>
  <si>
    <t>TE DE ACO GALVANIZADO 5" - FORNECIMENTO E INSTALACAO</t>
  </si>
  <si>
    <t>264,64</t>
  </si>
  <si>
    <t>TE DE ACO GALVANIZADO 6" - FORNECIMENTO E INSTALACAO</t>
  </si>
  <si>
    <t>571,38</t>
  </si>
  <si>
    <t>JOELHO 90 GRAUS, PVC, SOLDÁVEL, DN 20MM, INSTALADO EM RAMAL OU SUB-RAMAL DE ÁGUA - FORNECIMENTO E INSTALAÇÃO. AF_12/2014</t>
  </si>
  <si>
    <t>JOELHO 45 GRAUS, PVC, SOLDÁVEL, DN 20MM, INSTALADO EM RAMAL OU SUB-RAMAL DE ÁGUA - FORNECIMENTO E INSTALAÇÃO. AF_12/2014</t>
  </si>
  <si>
    <t>5,26</t>
  </si>
  <si>
    <t>CURVA 90 GRAUS, PVC, SOLDÁVEL, DN 20MM, INSTALADO EM RAMAL OU SUB-RAMAL DE ÁGUA - FORNECIMENTO E INSTALAÇÃO. AF_12/2014</t>
  </si>
  <si>
    <t>CURVA 45 GRAUS, PVC, SOLDÁVEL, DN 20MM, INSTALADO EM RAMAL OU SUB-RAMAL DE ÁGUA - FORNECIMENTO E INSTALAÇÃO. AF_12/2014</t>
  </si>
  <si>
    <t>6,08</t>
  </si>
  <si>
    <t>JOELHO 90 GRAUS, PVC, SOLDÁVEL, DN 25MM, INSTALADO EM RAMAL OU SUB-RAMAL DE ÁGUA - FORNECIMENTO E INSTALAÇÃO. AF_12/2014</t>
  </si>
  <si>
    <t>JOELHO 45 GRAUS, PVC, SOLDÁVEL, DN 25MM, INSTALADO EM RAMAL OU SUB-RAMAL DE ÁGUA - FORNECIMENTO E INSTALAÇÃO. AF_12/2014</t>
  </si>
  <si>
    <t>6,50</t>
  </si>
  <si>
    <t>CURVA 90 GRAUS, PVC, SOLDÁVEL, DN 25MM, INSTALADO EM RAMAL OU SUB-RAMAL DE ÁGUA - FORNECIMENTO E INSTALAÇÃO. AF_12/2014</t>
  </si>
  <si>
    <t>CURVA 45 GRAUS, PVC, SOLDÁVEL, DN 25MM, INSTALADO EM RAMAL OU SUB-RAMAL DE ÁGUA - FORNECIMENTO E INSTALAÇÃO. AF_12/2014</t>
  </si>
  <si>
    <t>7,19</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</si>
  <si>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</si>
  <si>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</si>
  <si>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8,10</t>
  </si>
  <si>
    <t>JOELHO 45 GRAUS, PVC, SOLDÁVEL, DN 32MM, INSTALADO EM RAMAL OU SUB-RAMAL DE ÁGUA - FORNECIMENTO E INSTALAÇÃO. AF_12/2014</t>
  </si>
  <si>
    <t>CURVA 90 GRAUS, PVC, SOLDÁVEL, DN 32MM, INSTALADO EM RAMAL OU SUB-RAMAL DE ÁGUA - FORNECIMENTO E INSTALAÇÃO. AF_12/2014</t>
  </si>
  <si>
    <t>10,91</t>
  </si>
  <si>
    <t>CURVA 45 GRAUS, PVC, SOLDÁVEL, DN 32MM, INSTALADO EM RAMAL OU SUB-RAMAL DE ÁGUA - FORNECIMENTO E INSTALAÇÃO. AF_12/2014</t>
  </si>
  <si>
    <t>LUVA, PVC, SOLDÁVEL, DN 20MM, INSTALADO EM RAMAL OU SUB-RAMAL DE ÁGUA - FORNECIMENTO E INSTALAÇÃO. AF_12/2014</t>
  </si>
  <si>
    <t>LUVA DE CORRER, PVC, SOLDÁVEL, DN 20MM, INSTALADO EM RAMAL OU SUB-RAMAL DE ÁGUA - FORNECIMENTO E INSTALAÇÃO. AF_12/2014</t>
  </si>
  <si>
    <t>9,69</t>
  </si>
  <si>
    <t>LUVA DE REDUÇÃO, PVC, SOLDÁVEL, DN 25MM X 20MM, INSTALADO EM RAMAL OU SUB-RAMAL DE ÁGUA - FORNECIMENTO E INSTALAÇÃO. AF_12/2014</t>
  </si>
  <si>
    <t>4,27</t>
  </si>
  <si>
    <t>LUVA COM BUCHA DE LATÃO, PVC, SOLDÁVEL, DN 20MM X 1/2, INSTALADO EM RAMAL OU SUB-RAMAL DE ÁGUA - FORNECIMENTO E INSTALAÇÃO. AF_12/2014</t>
  </si>
  <si>
    <t>UNIÃO, PVC, SOLDÁVEL, DN 20MM, INSTALADO EM RAMAL OU SUB-RAMAL DE ÁGUA - FORNECIMENTO E INSTALAÇÃO. AF_12/2014</t>
  </si>
  <si>
    <t>9,33</t>
  </si>
  <si>
    <t>ADAPTADOR CURTO COM BOLSA E ROSCA PARA REGISTRO, PVC, SOLDÁVEL, DN 20MM X 1/2, INSTALADO EM RAMAL OU SUB-RAMAL DE ÁGUA - FORNECIMENTO E INSTALAÇÃO. AF_12/2014</t>
  </si>
  <si>
    <t>4,06</t>
  </si>
  <si>
    <t>CURVA DE TRANSPOSIÇÃO, PVC, SOLDÁVEL, DN 20MM, INSTALADO EM RAMAL OU SUB-RAMAL DE ÁGUA - FORNECIMENTO E INSTALAÇÃO. AF_12/2014</t>
  </si>
  <si>
    <t>LUVA, PVC, SOLDÁVEL, DN 25MM, INSTALADO EM RAMAL OU SUB-RAMAL DE ÁGUA - FORNECIMENTO E INSTALAÇÃO. AF_12/2014</t>
  </si>
  <si>
    <t>LUVA DE CORRER, PVC, SOLDÁVEL, DN 25MM, INSTALADO EM RAMAL OU SUB-RAMAL DE ÁGUA - FORNECIMENTO E INSTALAÇÃO. AF_12/2014</t>
  </si>
  <si>
    <t>12,90</t>
  </si>
  <si>
    <t>LUVA DE REDUÇÃO, PVC, SOLDÁVEL, DN 32MM X 25MM, INSTALADO EM RAMAL OU SUB-RAMAL DE ÁGUA - FORNECIMENTO E INSTALAÇÃO. AF_12/2014</t>
  </si>
  <si>
    <t>6,21</t>
  </si>
  <si>
    <t>LUVA COM BUCHA DE LATÃO, PVC, SOLDÁVEL, DN 25MM X 3/4, INSTALADO EM RAMAL OU SUB-RAMAL DE ÁGUA - FORNECIMENTO E INSTALAÇÃO. AF_12/2014</t>
  </si>
  <si>
    <t>9,12</t>
  </si>
  <si>
    <t>UNIÃO, PVC, SOLDÁVEL, DN 25MM, INSTALADO EM RAMAL OU SUB-RAMAL DE ÁGUA - FORNECIMENTO E INSTALAÇÃO. AF_12/2014</t>
  </si>
  <si>
    <t>11,01</t>
  </si>
  <si>
    <t>ADAPTADOR CURTO COM BOLSA E ROSCA PARA REGISTRO, PVC, SOLDÁVEL, DN 25MM X 3/4, INSTALADO EM RAMAL OU SUB-RAMAL DE ÁGUA - FORNECIMENTO E INSTALAÇÃO. AF_12/2014</t>
  </si>
  <si>
    <t>4,75</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</si>
  <si>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</si>
  <si>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</si>
  <si>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</si>
  <si>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6,04</t>
  </si>
  <si>
    <t>LUVA DE CORRER, PVC, SOLDÁVEL, DN 32MM, INSTALADO EM RAMAL OU SUB-RAMAL DE ÁGUA   FORNECIMENTO E INSTALAÇÃO. AF_12/2014</t>
  </si>
  <si>
    <t>19,99</t>
  </si>
  <si>
    <t>LUVA DE REDUÇÃO, PVC, SOLDÁVEL, DN 40MM X 32MM, INSTALADO EM RAMAL OU SUB-RAMAL DE ÁGUA - FORNECIMENTO E INSTALAÇÃO. AF_12/2014</t>
  </si>
  <si>
    <t>LUVA SOLDÁVEL E COM ROSCA, PVC, SOLDÁVEL, DN 32MM X 1, INSTALADO EM RAMAL OU SUB-RAMAL DE ÁGUA - FORNECIMENTO E INSTALAÇÃO. AF_12/2014</t>
  </si>
  <si>
    <t>UNIÃO, PVC, SOLDÁVEL, DN 32MM, INSTALADO EM RAMAL OU SUB-RAMAL DE ÁGUA - FORNECIMENTO E INSTALAÇÃO. AF_12/2014</t>
  </si>
  <si>
    <t>16,72</t>
  </si>
  <si>
    <t>ADAPTADOR CURTO COM BOLSA E ROSCA PARA REGISTRO, PVC, SOLDÁVEL, DN 32MM X 1, INSTALADO EM RAMAL OU SUB-RAMAL DE ÁGUA - FORNECIMENTO E INSTALAÇÃO. AF_12/2014</t>
  </si>
  <si>
    <t>6,39</t>
  </si>
  <si>
    <t>CURVA DE TRANSPOSIÇÃO, PVC, SOLDÁVEL, DN 32MM, INSTALADO EM RAMAL OU SUB-RAMAL DE ÁGUA   FORNECIMENTO E INSTALAÇÃO. AF_12/2014</t>
  </si>
  <si>
    <t>15,19</t>
  </si>
  <si>
    <t>TE, PVC, SOLDÁVEL, DN 20MM, INSTALADO EM RAMAL OU SUB-RAMAL DE ÁGUA - FORNECIMENTO E INSTALAÇÃO. AF_12/2014</t>
  </si>
  <si>
    <t>TÊ COM BUCHA DE LATÃO NA BOLSA CENTRAL, PVC, SOLDÁVEL, DN 20MM X 1/2, INSTALADO EM RAMAL OU SUB-RAMAL DE ÁGUA - FORNECIMENTO E INSTALAÇÃO. AF_12/2014</t>
  </si>
  <si>
    <t>12,70</t>
  </si>
  <si>
    <t>TE, PVC, SOLDÁVEL, DN 25MM, INSTALADO EM RAMAL OU SUB-RAMAL DE ÁGUA - FORNECIMENTO E INSTALAÇÃO. AF_12/2014</t>
  </si>
  <si>
    <t>8,43</t>
  </si>
  <si>
    <t>TÊ COM BUCHA DE LATÃO NA BOLSA CENTRAL, PVC, SOLDÁVEL, DN 25MM X 1/2, INSTALADO EM RAMAL OU SUB-RAMAL DE ÁGUA - FORNECIMENTO E INSTALAÇÃO. AF_12/2014</t>
  </si>
  <si>
    <t>14,43</t>
  </si>
  <si>
    <t>TÊ DE REDUÇÃO, PVC, SOLDÁVEL, DN 25MM X 20MM, INSTALADO EM RAMAL OU SUB-RAMAL DE ÁGUA - FORNECIMENTO E INSTALAÇÃO. AF_12/2014</t>
  </si>
  <si>
    <t>TE, PVC, SOLDÁVEL, DN 32MM, INSTALADO EM RAMAL OU SUB-RAMAL DE ÁGUA - FORNECIMENTO E INSTALAÇÃO. AF_12/2014</t>
  </si>
  <si>
    <t>11,39</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</si>
  <si>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</si>
  <si>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</si>
  <si>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13,36</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</si>
  <si>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</si>
  <si>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</si>
  <si>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</si>
  <si>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</si>
  <si>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4,40</t>
  </si>
  <si>
    <t>JOELHO 90 GRAUS, PVC, SOLDÁVEL, DN 25MM, INSTALADO EM RAMAL DE DISTRIBUIÇÃO DE ÁGUA - FORNECIMENTO E INSTALAÇÃO. AF_12/2014</t>
  </si>
  <si>
    <t>4,12</t>
  </si>
  <si>
    <t>JOELHO 45 GRAUS, PVC, SOLDÁVEL, DN 25MM, INSTALADO EM RAMAL DE DISTRIBUIÇÃO DE ÁGUA - FORNECIMENTO E INSTALAÇÃO. AF_12/2014</t>
  </si>
  <si>
    <t>CURVA 90 GRAUS, PVC, SOLDÁVEL, DN 25MM, INSTALADO EM RAMAL DE DISTRIBUIÇÃO DE ÁGUA - FORNECIMENTO E INSTALAÇÃO. AF_12/2014</t>
  </si>
  <si>
    <t>5,66</t>
  </si>
  <si>
    <t>CURVA 45 GRAUS, PVC, SOLDÁVEL, DN 25MM, INSTALADO EM RAMAL DE DISTRIBUIÇÃO DE ÁGUA - FORNECIMENTO E INSTALAÇÃO. AF_12/2014</t>
  </si>
  <si>
    <t>5,24</t>
  </si>
  <si>
    <t>JOELHO 90 GRAUS, PVC, SOLDÁVEL, DN 25MM, X 3/4 INSTALADO EM RAMAL DE DISTRIBUIÇÃO DE ÁGUA - FORNECIMENTO E INSTALAÇÃO. AF_12/2014</t>
  </si>
  <si>
    <t>JOELHO 90 GRAUS, PVC, SOLDÁVEL, DN 32MM, INSTALADO EM RAMAL DE DISTRIBUIÇÃO DE ÁGUA - FORNECIMENTO E INSTALAÇÃO. AF_12/2014</t>
  </si>
  <si>
    <t>5,77</t>
  </si>
  <si>
    <t>JOELHO 45 GRAUS, PVC, SOLDÁVEL, DN 32MM, INSTALADO EM RAMAL DE DISTRIBUIÇÃO DE ÁGUA - FORNECIMENTO E INSTALAÇÃO. AF_12/2014</t>
  </si>
  <si>
    <t>CURVA 90 GRAUS, PVC, SOLDÁVEL, DN 32MM, INSTALADO EM RAMAL DE DISTRIBUIÇÃO DE ÁGUA - FORNECIMENTO E INSTALAÇÃO. AF_12/2014</t>
  </si>
  <si>
    <t>8,58</t>
  </si>
  <si>
    <t>CURVA 45 GRAUS, PVC, SOLDÁVEL, DN 32MM, INSTALADO EM RAMAL DE DISTRIBUIÇÃO DE ÁGUA - FORNECIMENTO E INSTALAÇÃO. AF_12/2014</t>
  </si>
  <si>
    <t>7,07</t>
  </si>
  <si>
    <t>LUVA, PVC, SOLDÁVEL, DN 20MM, INSTALADO EM RAMAL DE DISTRIBUIÇÃO DE ÁGUA - FORNECIMENTO E INSTALAÇÃO. AF_12/2014</t>
  </si>
  <si>
    <t>2,75</t>
  </si>
  <si>
    <t>LUVA DE CORRER, PVC, SOLDÁVEL, DN 20MM, INSTALADO EM RAMAL DE DISTRIBUIÇÃO DE ÁGUA - FORNECIMENTO E INSTALAÇÃO. AF_12/2014</t>
  </si>
  <si>
    <t>LUVA DE REDUÇÃO, PVC, SOLDÁVEL, DN 25MM X 20MM, INSTALADO EM RAMAL DE DISTRIBUIÇÃO DE ÁGUA - FORNECIMENTO E INSTALAÇÃO. AF_12/2014</t>
  </si>
  <si>
    <t>LUVA COM BUCHA DE LATÃO, PVC, SOLDÁVEL, DN 20MM X 1/2, INSTALADO EM RAMAL DE DISTRIBUIÇÃO DE ÁGUA - FORNECIMENTO E INSTALAÇÃO. AF_12/2014</t>
  </si>
  <si>
    <t>6,10</t>
  </si>
  <si>
    <t>UNIÃO, PVC, SOLDÁVEL, DN 20MM, INSTALADO EM RAMAL DE DISTRIBUIÇÃO DE ÁGUA - FORNECIMENTO E INSTALAÇÃO. AF_12/2014</t>
  </si>
  <si>
    <t>8,22</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</si>
  <si>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</si>
  <si>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</si>
  <si>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</si>
  <si>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</si>
  <si>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DE REDUÇÃO, PVC, SOLDÁVEL, DN 32MM X 25MM, INSTALADO EM RAMAL DE DISTRIBUIÇÃO DE ÁGUA - FORNECIMENTO E INSTALAÇÃO. AF_12/2014</t>
  </si>
  <si>
    <t>LUVA COM BUCHA DE LATÃO, PVC, SOLDÁVEL, DN 25MM X 3/4, INSTALADO EM RAMAL DE DISTRIBUIÇÃO DE ÁGUA - FORNECIMENTO E INSTALAÇÃO. AF_12/2014</t>
  </si>
  <si>
    <t>7,81</t>
  </si>
  <si>
    <t>UNIÃO, PVC, SOLDÁVEL, DN 25MM, INSTALADO EM RAMAL DE DISTRIBUIÇÃO DE ÁGUA - FORNECIMENTO E INSTALAÇÃO. AF_12/2014</t>
  </si>
  <si>
    <t>9,70</t>
  </si>
  <si>
    <t>ADAPTADOR CURTO COM BOLSA E ROSCA PARA REGISTRO, PVC, SOLDÁVEL, DN 25MM X 3/4, INSTALADO EM RAMAL DE DISTRIBUIÇÃO DE ÁGUA - FORNECIMENTO E INSTALAÇÃO. AF_12/2014</t>
  </si>
  <si>
    <t>3,44</t>
  </si>
  <si>
    <t>CURVA DE TRANSPOSIÇÃO, PVC, SOLDÁVEL, DN 25MM, INSTALADO EM RAMAL DE DISTRIBUIÇÃO DE ÁGUA   FORNECIMENTO E INSTALAÇÃO. AF_12/2014</t>
  </si>
  <si>
    <t>6,64</t>
  </si>
  <si>
    <t>LUVA, PVC, SOLDÁVEL, DN 32MM, INSTALADO EM RAMAL DE DISTRIBUIÇÃO DE ÁGUA - FORNECIMENTO E INSTALAÇÃO. AF_12/2014</t>
  </si>
  <si>
    <t>LUVA DE CORRER, PVC, SOLDÁVEL, DN 32MM, INSTALADO EM RAMAL DE DISTRIBUIÇÃO DE ÁGUA   FORNECIMENTO E INSTALAÇÃO. AF_12/2014</t>
  </si>
  <si>
    <t>18,42</t>
  </si>
  <si>
    <t>LUVA DE REDUÇÃO, PVC, SOLDÁVEL, DN 40MM X 32MM, INSTALADO EM RAMAL DE DISTRIBUIÇÃO DE ÁGUA - FORNECIMENTO E INSTALAÇÃO. AF_12/2014</t>
  </si>
  <si>
    <t>6,00</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</si>
  <si>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</si>
  <si>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</si>
  <si>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</si>
  <si>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</si>
  <si>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TE, PVC, SOLDÁVEL, DN 20MM, INSTALADO EM RAMAL DE DISTRIBUIÇÃO DE ÁGUA - FORNECIMENTO E INSTALAÇÃO. AF_12/2014</t>
  </si>
  <si>
    <t>4,80</t>
  </si>
  <si>
    <t>TÊ SOLDÁVEL E COM ROSCA NA BOLSA CENTRAL, PVC, SOLDÁVEL, DN 20MM X 1/2, INSTALADO EM RAMAL DE DISTRIBUIÇÃO DE ÁGUA - FORNECIMENTO E INSTALAÇÃO. AF_12/2014</t>
  </si>
  <si>
    <t>TE, PVC, SOLDÁVEL, DN 25MM, INSTALADO EM RAMAL DE DISTRIBUIÇÃO DE ÁGUA - FORNECIMENTO E INSTALAÇÃO. AF_12/2014</t>
  </si>
  <si>
    <t>5,85</t>
  </si>
  <si>
    <t>TÊ COM BUCHA DE LATÃO NA BOLSA CENTRAL, PVC, SOLDÁVEL, DN 25MM X 1/2, INSTALADO EM RAMAL DE DISTRIBUIÇÃO DE ÁGUA - FORNECIMENTO E INSTALAÇÃO. AF_12/2014</t>
  </si>
  <si>
    <t>11,85</t>
  </si>
  <si>
    <t>TÊ DE REDUÇÃO, PVC, SOLDÁVEL, DN 25MM X 20MM, INSTALADO EM RAMAL DE DISTRIBUIÇÃO DE ÁGUA - FORNECIMENTO E INSTALAÇÃO. AF_12/2014</t>
  </si>
  <si>
    <t>7,11</t>
  </si>
  <si>
    <t>TE, PVC, SOLDÁVEL, DN 32MM, INSTALADO EM RAMAL DE DISTRIBUIÇÃO DE ÁGUA - FORNECIMENTO E INSTALAÇÃO. AF_12/2014</t>
  </si>
  <si>
    <t>TÊ COM BUCHA DE LATÃO NA BOLSA CENTRAL, PVC, SOLDÁVEL, DN 32MM X 3/4, INSTALADO EM RAMAL DE DISTRIBUIÇÃO DE ÁGUA - FORNECIMENTO E INSTALAÇÃO. AF_12/2014</t>
  </si>
  <si>
    <t>17,94</t>
  </si>
  <si>
    <t>TÊ DE REDUÇÃO, PVC, SOLDÁVEL, DN 32MM X 25MM, INSTALADO EM RAMAL DE DISTRIBUIÇÃO DE ÁGUA - FORNECIMENTO E INSTALAÇÃO. AF_12/2014</t>
  </si>
  <si>
    <t>JOELHO 90 GRAUS, PVC, SOLDÁVEL, DN 25MM, INSTALADO EM PRUMADA DE ÁGUA - FORNECIMENTO E INSTALAÇÃO. AF_12/2014</t>
  </si>
  <si>
    <t>3,15</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</si>
  <si>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</si>
  <si>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</si>
  <si>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</si>
  <si>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</si>
  <si>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</si>
  <si>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</si>
  <si>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7,47</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</si>
  <si>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</si>
  <si>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</si>
  <si>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</si>
  <si>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</si>
  <si>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11,72</t>
  </si>
  <si>
    <t>CURVA 45 GRAUS, PVC, SOLDÁVEL, DN 40MM, INSTALADO EM PRUMADA DE ÁGUA - FORNECIMENTO E INSTALAÇÃO. AF_12/2014</t>
  </si>
  <si>
    <t>JOELHO 90 GRAUS, PVC, SOLDÁVEL, DN 50MM, INSTALADO EM PRUMADA DE ÁGUA - FORNECIMENTO E INSTALAÇÃO. AF_12/2014</t>
  </si>
  <si>
    <t>9,14</t>
  </si>
  <si>
    <t>JOELHO 45 GRAUS, PVC, SOLDÁVEL, DN 50MM, INSTALADO EM PRUMADA DE ÁGUA - FORNECIMENTO E INSTALAÇÃO. AF_12/2014</t>
  </si>
  <si>
    <t>10,02</t>
  </si>
  <si>
    <t>CURVA 90 GRAUS, PVC, SOLDÁVEL, DN 50MM, INSTALADO EM PRUMADA DE ÁGUA - FORNECIMENTO E INSTALAÇÃO. AF_12/2014</t>
  </si>
  <si>
    <t>13,75</t>
  </si>
  <si>
    <t>CURVA 45 GRAUS, PVC, SOLDÁVEL, DN 50MM, INSTALADO EM PRUMADA DE ÁGUA - FORNECIMENTO E INSTALAÇÃO. AF_12/2014</t>
  </si>
  <si>
    <t>12,43</t>
  </si>
  <si>
    <t>JOELHO 90 GRAUS, PVC, SOLDÁVEL, DN 60MM, INSTALADO EM PRUMADA DE ÁGUA - FORNECIMENTO E INSTALAÇÃO. AF_12/2014</t>
  </si>
  <si>
    <t>24,23</t>
  </si>
  <si>
    <t>JOELHO 45 GRAUS, PVC, SOLDÁVEL, DN 60MM, INSTALADO EM PRUMADA DE ÁGUA - FORNECIMENTO E INSTALAÇÃO. AF_12/2014</t>
  </si>
  <si>
    <t>23,61</t>
  </si>
  <si>
    <t>CURVA 90 GRAUS, PVC, SOLDÁVEL, DN 60MM, INSTALADO EM PRUMADA DE ÁGUA - FORNECIMENTO E INSTALAÇÃO. AF_12/2014</t>
  </si>
  <si>
    <t>26,15</t>
  </si>
  <si>
    <t>CURVA 45 GRAUS, PVC, SOLDÁVEL, DN 60MM, INSTALADO EM PRUMADA DE ÁGUA - FORNECIMENTO E INSTALAÇÃO. AF_12/2014</t>
  </si>
  <si>
    <t>18,70</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</si>
  <si>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</si>
  <si>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</si>
  <si>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</si>
  <si>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</si>
  <si>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</si>
  <si>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43,04</t>
  </si>
  <si>
    <t>JOELHO 90 GRAUS, PVC, SERIE R, ÁGUA PLUVIAL, DN 50 MM, JUNTA ELÁSTICA, FORNECIDO E INSTALADO EM RAMAL DE ENCAMINHAMENTO. AF_12/2014</t>
  </si>
  <si>
    <t>8,11</t>
  </si>
  <si>
    <t>CURVA 45 GRAUS, PVC, SOLDÁVEL, DN 75MM, INSTALADO EM PRUMADA DE ÁGUA - FORNECIMENTO E INSTALAÇÃO. AF_12/2014</t>
  </si>
  <si>
    <t>33,83</t>
  </si>
  <si>
    <t>JOELHO 45 GRAUS, PVC, SERIE R, ÁGUA PLUVIAL, DN 50 MM, JUNTA ELÁSTICA, FORNECIDO E INSTALADO EM RAMAL DE ENCAMINHAMENTO. AF_12/2014</t>
  </si>
  <si>
    <t>7,50</t>
  </si>
  <si>
    <t>JOELHO 90 GRAUS, PVC, SOLDÁVEL, DN 85MM, INSTALADO EM PRUMADA DE ÁGUA - FORNECIMENTO E INSTALAÇÃO. AF_12/2014</t>
  </si>
  <si>
    <t>73,59</t>
  </si>
  <si>
    <t>JOELHO 90 GRAUS, PVC, SERIE R, ÁGUA PLUVIAL, DN 75 MM, JUNTA ELÁSTICA, FORNECIDO E INSTALADO EM RAMAL DE ENCAMINHAMENTO. AF_12/2014</t>
  </si>
  <si>
    <t>JOELHO 45 GRAUS, PVC, SOLDÁVEL, DN 85MM, INSTALADO EM PRUMADA DE ÁGUA - FORNECIMENTO E INSTALAÇÃO. AF_12/2014</t>
  </si>
  <si>
    <t>57,30</t>
  </si>
  <si>
    <t>JOELHO 45 GRAUS, PVC, SERIE R, ÁGUA PLUVIAL, DN 75 MM, JUNTA ELÁSTICA, FORNECIDO E INSTALADO EM RAMAL DE ENCAMINHAMENTO. AF_12/2014</t>
  </si>
  <si>
    <t>CURVA 90 GRAUS, PVC, SOLDÁVEL, DN 85MM, INSTALADO EM PRUMADA DE ÁGUA - FORNECIMENTO E INSTALAÇÃO. AF_12/2014</t>
  </si>
  <si>
    <t>51,11</t>
  </si>
  <si>
    <t>CURVA 87 GRAUS E 30 MINUTOS, PVC, SERIE R, ÁGUA PLUVIAL, DN 75 MM, JUNTA ELÁSTICA, FORNECIDO E INSTALADO EM RAMAL DE ENCAMINHAMENTO. AF_12/2014</t>
  </si>
  <si>
    <t>21,02</t>
  </si>
  <si>
    <t>CURVA 45 GRAUS, PVC, SOLDÁVEL, DN 85MM, INSTALADO EM PRUMADA DE ÁGUA - FORNECIMENTO E INSTALAÇÃO. AF_12/2014</t>
  </si>
  <si>
    <t>39,91</t>
  </si>
  <si>
    <t>LUVA, PVC, SOLDÁVEL, DN 25MM, INSTALADO EM PRUMADA DE ÁGUA - FORNECIMENTO E INSTALAÇÃO. AF_12/2014</t>
  </si>
  <si>
    <t>JOELHO 90 GRAUS, PVC, SERIE R, ÁGUA PLUVIAL, DN 100 MM, JUNTA ELÁSTICA, FORNECIDO E INSTALADO EM RAMAL DE ENCAMINHAMENTO. AF_12/2014</t>
  </si>
  <si>
    <t>25,91</t>
  </si>
  <si>
    <t>LUVA DE CORRER, PVC, SOLDÁVEL, DN 25MM, INSTALADO EM PRUMADA DE ÁGUA - FORNECIMENTO E INSTALAÇÃO. AF_12/2014</t>
  </si>
  <si>
    <t>10,93</t>
  </si>
  <si>
    <t>JOELHO 45 GRAUS, PVC, SERIE R, ÁGUA PLUVIAL, DN 100 MM, JUNTA ELÁSTICA, FORNECIDO E INSTALADO EM RAMAL DE ENCAMINHAMENTO. AF_12/2014</t>
  </si>
  <si>
    <t>22,22</t>
  </si>
  <si>
    <t>LUVA DE REDUÇÃO, PVC, SOLDÁVEL, DN 32MM X 25MM, INSTALADO EM PRUMADA DE ÁGUA - FORNECIMENTO E INSTALAÇÃO. AF_12/2014</t>
  </si>
  <si>
    <t>4,24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</si>
  <si>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</si>
  <si>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</si>
  <si>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</si>
  <si>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34,27</t>
  </si>
  <si>
    <t>UNIÃO, PVC, SOLDÁVEL, DN 25MM, INSTALADO EM PRUMADA DE ÁGUA - FORNECIMENTO E INSTALAÇÃO. AF_12/2014</t>
  </si>
  <si>
    <t>ADAPTADOR CURTO COM BOLSA E ROSCA PARA REGISTRO, PVC, SOLDÁVEL, DN 25MM X 3/4, INSTALADO EM PRUMADA DE ÁGUA - FORNECIMENTO E INSTALAÇÃO. AF_12/2014</t>
  </si>
  <si>
    <t>CURVA DE TRANSPOSIÇÃO, PVC, SOLDÁVEL, DN 25MM, INSTALADO EM PRUMADA DE ÁGUA  - FORNECIMENTO E INSTALAÇÃO. AF_12/2014</t>
  </si>
  <si>
    <t>LUVA, PVC, SOLDÁVEL, DN 32MM, INSTALADO EM PRUMADA DE ÁGUA - FORNECIMENTO E INSTALAÇÃO. AF_12/2014</t>
  </si>
  <si>
    <t>3,75</t>
  </si>
  <si>
    <t>LUVA DE CORRER, PVC, SOLDÁVEL, DN 32MM, INSTALADO EM PRUMADA DE ÁGUA - FORNECIMENTO E INSTALAÇÃO. AF_12/2014</t>
  </si>
  <si>
    <t>17,70</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</si>
  <si>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</si>
  <si>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</si>
  <si>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</si>
  <si>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5,81</t>
  </si>
  <si>
    <t>LUVA SIMPLES, PVC, SERIE R, ÁGUA PLUVIAL, DN 75 MM, JUNTA ELÁSTICA, FORNECIDO E INSTALADO EM RAMAL DE ENCAMINHAMENTO. AF_12/2014</t>
  </si>
  <si>
    <t>LUVA DE CORRER, PVC, SERIE R, ÁGUA PLUVIAL, DN 75 MM, JUNTA ELÁSTICA, FORNECIDO E INSTALADO EM RAMAL DE ENCAMINHAMENTO. AF_12/2014</t>
  </si>
  <si>
    <t>REDUÇÃO EXCÊNTRICA, PVC, SERIE R, ÁGUA PLUVIAL, DN 75 X 50 MM, JUNTA ELÁSTICA, FORNECIDO E INSTALADO EM RAMAL DE ENCAMINHAMENTO. AF_12/2014</t>
  </si>
  <si>
    <t>9,26</t>
  </si>
  <si>
    <t>TÊ DE INSPEÇÃO, PVC, SERIE R, ÁGUA PLUVIAL, DN 75 MM, JUNTA ELÁSTICA, FORNECIDO E INSTALADO EM RAMAL DE ENCAMINHAMENTO. AF_12/2014</t>
  </si>
  <si>
    <t>25,16</t>
  </si>
  <si>
    <t>LUVA SOLDÁVEL E COM ROSCA, PVC, SOLDÁVEL, DN 32MM X 1, INSTALADO EM PRUMADA DE ÁGUA - FORNECIMENTO E INSTALAÇÃO. AF_12/2014</t>
  </si>
  <si>
    <t>5,95</t>
  </si>
  <si>
    <t>UNIÃO, PVC, SOLDÁVEL, DN 32MM, INSTALADO EM PRUMADA DE ÁGUA - FORNECIMENTO E INSTALAÇÃO. AF_12/2014</t>
  </si>
  <si>
    <t>ADAPTADOR CURTO COM BOLSA E ROSCA PARA REGISTRO, PVC, SOLDÁVEL, DN 32MM X 1, INSTALADO EM PRUMADA DE ÁGUA - FORNECIMENTO E INSTALAÇÃO. AF_12/2014</t>
  </si>
  <si>
    <t>4,10</t>
  </si>
  <si>
    <t>LUVA SIMPLES, PVC, SERIE R, ÁGUA PLUVIAL, DN 100 MM, JUNTA ELÁSTICA, FORNECIDO E INSTALADO EM RAMAL DE ENCAMINHAMENTO. AF_12/2014</t>
  </si>
  <si>
    <t>13,84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</si>
  <si>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</si>
  <si>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</si>
  <si>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</si>
  <si>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FORNECIMENTO E INSTALAÇÃO. AF_12/2014</t>
  </si>
  <si>
    <t>TÊ DE INSPEÇÃO, PVC, SERIE R, ÁGUA PLUVIAL, DN 100 MM, JUNTA ELÁSTICA, FORNECIDO E INSTALADO EM RAMAL DE ENCAMINHAMENTO. AF_12/2014</t>
  </si>
  <si>
    <t>33,81</t>
  </si>
  <si>
    <t>JUNÇÃO SIMPLES, PVC, SERIE R, ÁGUA PLUVIAL, DN 40 MM, JUNTA SOLDÁVEL, FORNECIDO E INSTALADO EM RAMAL DE ENCAMINHAMENTO. AF_12/2014</t>
  </si>
  <si>
    <t>9,71</t>
  </si>
  <si>
    <t>LUVA DE REDUÇÃO, PVC, SOLDÁVEL, DN 40MM X 32MM, INSTALADO EM PRUMADA DE ÁGUA - FORNECIMENTO E INSTALAÇÃO. AF_12/2014</t>
  </si>
  <si>
    <t>5,89</t>
  </si>
  <si>
    <t>JUNÇÃO SIMPLES, PVC, SERIE R, ÁGUA PLUVIAL, DN 50 MM, JUNTA ELÁSTICA, FORNECIDO E INSTALADO EM RAMAL DE ENCAMINHAMENTO. AF_12/2014</t>
  </si>
  <si>
    <t>LUVA COM ROSCA, PVC, SOLDÁVEL, DN 40MM X 1.1/4, INSTALADO EM PRUMADA DE ÁGUA - FORNECIMENTO E INSTALAÇÃO. AF_12/2014</t>
  </si>
  <si>
    <t>10,56</t>
  </si>
  <si>
    <t>JUNÇÃO SIMPLES, PVC, SERIE R, ÁGUA PLUVIAL, DN 75 X 75 MM, JUNTA ELÁSTICA, FORNECIDO E INSTALADO EM RAMAL DE ENCAMINHAMENTO. AF_12/2014</t>
  </si>
  <si>
    <t>30,57</t>
  </si>
  <si>
    <t>TÊ, PVC, SERIE R, ÁGUA PLUVIAL, DN 75 MM, JUNTA ELÁSTICA, FORNECIDO E INSTALADO EM RAMAL DE ENCAMINHAMENTO. AF_12/2014</t>
  </si>
  <si>
    <t>25,68</t>
  </si>
  <si>
    <t>JUNÇÃO SIMPLES, PVC, SERIE R, ÁGUA PLUVIAL, DN 100 X 100 MM, JUNTA ELÁSTICA, FORNECIDO E INSTALADO EM RAMAL DE ENCAMINHAMENTO. AF_12/2014</t>
  </si>
  <si>
    <t>UNIÃO, PVC, SOLDÁVEL, DN 40MM, INSTALADO EM PRUMADA DE ÁGUA - FORNECIMENTO E INSTALAÇÃO. AF_12/2014</t>
  </si>
  <si>
    <t>26,45</t>
  </si>
  <si>
    <t>JUNÇÃO SIMPLES, PVC, SERIE R, ÁGUA PLUVIAL, DN 100 X 75 MM, JUNTA ELÁSTICA, FORNECIDO E INSTALADO EM RAMAL DE ENCAMINHAMENTO. AF_12/2014</t>
  </si>
  <si>
    <t>44,28</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</si>
  <si>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</si>
  <si>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</si>
  <si>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</si>
  <si>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</si>
  <si>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</si>
  <si>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59,05</t>
  </si>
  <si>
    <t>LUVA, PVC, SOLDÁVEL, DN 50MM, INSTALADO EM PRUMADA DE ÁGUA - FORNECIMENTO E INSTALAÇÃO. AF_12/2014</t>
  </si>
  <si>
    <t>LUVA DE CORRER, PVC, SOLDÁVEL, DN 50MM, INSTALADO EM PRUMADA DE ÁGUA - FORNECIMENTO E INSTALAÇÃO. AF_12/2014</t>
  </si>
  <si>
    <t>24,60</t>
  </si>
  <si>
    <t>LUVA DE REDUÇÃO, PVC, SOLDÁVEL, DN 50MM X 25MM, INSTALADO EM PRUMADA DE ÁGUA   FORNECIMENTO E INSTALAÇÃO. AF_12/2014</t>
  </si>
  <si>
    <t>7,35</t>
  </si>
  <si>
    <t>JOELHO 90 GRAUS, PVC, SERIE R, ÁGUA PLUVIAL, DN 75 MM, JUNTA ELÁSTICA, FORNECIDO E INSTALADO EM CONDUTORES VERTICAIS DE ÁGUAS PLUVIAIS. AF_12/2014</t>
  </si>
  <si>
    <t>15,49</t>
  </si>
  <si>
    <t>JOELHO 45 GRAUS, PVC, SERIE R, ÁGUA PLUVIAL, DN 75 MM, JUNTA ELÁSTICA, FORNECIDO E INSTALADO EM CONDUTORES VERTICAIS DE ÁGUAS PLUVIAIS. AF_12/2014</t>
  </si>
  <si>
    <t>15,09</t>
  </si>
  <si>
    <t>CURVA 87 GRAUS E 30 MINUTOS, PVC, SERIE R, ÁGUA PLUVIAL, DN 75 MM, JUNTA ELÁSTICA, FORNECIDO E INSTALADO EM CONDUTORES VERTICAIS DE ÁGUAS PLUVIAIS. AF_12/2014</t>
  </si>
  <si>
    <t>19,75</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</si>
  <si>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</si>
  <si>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</si>
  <si>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20,95</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</si>
  <si>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</si>
  <si>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</si>
  <si>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33,00</t>
  </si>
  <si>
    <t>JOELHO 90 GRAUS, PVC, SERIE R, ÁGUA PLUVIAL, DN 150 MM, JUNTA ELÁSTICA, FORNECIDO E INSTALADO EM CONDUTORES VERTICAIS DE ÁGUAS PLUVIAIS. AF_12/2014</t>
  </si>
  <si>
    <t>75,99</t>
  </si>
  <si>
    <t>JOELHO 45 GRAUS, PVC, SERIE R, ÁGUA PLUVIAL, DN 150 MM, JUNTA ELÁSTICA, FORNECIDO E INSTALADO EM CONDUTORES VERTICAIS DE ÁGUAS PLUVIAIS. AF_12/2014</t>
  </si>
  <si>
    <t>62,21</t>
  </si>
  <si>
    <t>CURVA 87 GRAUS E 30 MINUTOS, PVC, SERIE R, ÁGUA PLUVIAL, DN 150 MM, JUNTA ELÁSTICA, FORNECIDO E INSTALADO EM CONDUTORES VERTICAIS DE ÁGUAS PLUVIAIS. AF_12/2014</t>
  </si>
  <si>
    <t>210,45</t>
  </si>
  <si>
    <t>LUVA COM ROSCA, PVC, SOLDÁVEL, DN 50MM X 1.1/2, INSTALADO EM PRUMADA DE ÁGUA - FORNECIMENTO E INSTALAÇÃO. AF_12/2014</t>
  </si>
  <si>
    <t>UNIÃO, PVC, SOLDÁVEL, DN 50MM, INSTALADO EM PRUMADA DE ÁGUA - FORNECIMENTO E INSTALAÇÃO. AF_12/2014</t>
  </si>
  <si>
    <t>31,61</t>
  </si>
  <si>
    <t>ADAPTADOR CURTO COM BOLSA E ROSCA PARA REGISTRO, PVC, SOLDÁVEL, DN 50MM X 1.1/4, INSTALADO EM PRUMADA DE ÁGUA - FORNECIMENTO E INSTALAÇÃO. AF_12/2014</t>
  </si>
  <si>
    <t>10,79</t>
  </si>
  <si>
    <t>ADAPTADOR CURTO COM BOLSA E ROSCA PARA REGISTRO, PVC, SOLDÁVEL, DN 50MM X 1.1/2, INSTALADO EM PRUMADA DE ÁGUA - FORNECIMENTO E INSTALAÇÃO. AF_12/2014</t>
  </si>
  <si>
    <t>LUVA, PVC, SOLDÁVEL, DN 60MM, INSTALADO EM PRUMADA DE ÁGUA - FORNECIMENTO E INSTALAÇÃO. AF_12/2014</t>
  </si>
  <si>
    <t>14,26</t>
  </si>
  <si>
    <t>LUVA DE CORRER, PVC, SOLDÁVEL, DN 60MM, INSTALADO EM PRUMADA DE ÁGUA   FORNECIMENTO E INSTALAÇÃO. AF_12/2014</t>
  </si>
  <si>
    <t>32,48</t>
  </si>
  <si>
    <t>LUVA SIMPLES, PVC, SERIE R, ÁGUA PLUVIAL, DN 75 MM, JUNTA ELÁSTICA, FORNECIDO E INSTALADO EM CONDUTORES VERTICAIS DE ÁGUAS PLUVIAIS. AF_12/2014</t>
  </si>
  <si>
    <t>10,20</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</si>
  <si>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</si>
  <si>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</si>
  <si>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12,86</t>
  </si>
  <si>
    <t>UNIÃO, PVC, SOLDÁVEL, DN 60MM, INSTALADO EM PRUMADA DE ÁGUA - FORNECIMENTO E INSTALAÇÃO. AF_12/2014</t>
  </si>
  <si>
    <t>68,77</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</si>
  <si>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</si>
  <si>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</si>
  <si>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</si>
  <si>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139,65</t>
  </si>
  <si>
    <t>ADAPTADOR CURTO COM BOLSA E ROSCA PARA REGISTRO, PVC, SOLDÁVEL, DN 75MM X 2.1/2, INSTALADO EM PRUMADA DE ÁGUA - FORNECIMENTO E INSTALAÇÃO. AF_12/2014</t>
  </si>
  <si>
    <t>23,37</t>
  </si>
  <si>
    <t>LUVA, PVC, SOLDÁVEL, DN 85MM, INSTALADO EM PRUMADA DE ÁGUA - FORNECIMENTO E INSTALAÇÃO. AF_12/2014</t>
  </si>
  <si>
    <t>39,54</t>
  </si>
  <si>
    <t>UNIÃO, PVC, SOLDÁVEL, DN 85MM, INSTALADO EM PRUMADA DE ÁGUA - FORNECIMENTO E INSTALAÇÃO. AF_12/2014</t>
  </si>
  <si>
    <t>204,76</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</si>
  <si>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</si>
  <si>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</si>
  <si>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</si>
  <si>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10,53</t>
  </si>
  <si>
    <t>TÊ DE REDUÇÃO, PVC, SOLDÁVEL, DN 25MM X 20MM, INSTALADO EM PRUMADA DE ÁGUA - FORNECIMENTO E INSTALAÇÃO. AF_12/2014</t>
  </si>
  <si>
    <t>TE, PVC, SOLDÁVEL, DN 32MM, INSTALADO EM PRUMADA DE ÁGUA - FORNECIMENTO E INSTALAÇÃO. AF_12/2014</t>
  </si>
  <si>
    <t>6,84</t>
  </si>
  <si>
    <t>TÊ COM BUCHA DE LATÃO NA BOLSA CENTRAL, PVC, SOLDÁVEL, DN 32MM X 3/4, INSTALADO EM PRUMADA DE ÁGUA - FORNECIMENTO E INSTALAÇÃO. AF_12/2014</t>
  </si>
  <si>
    <t>16,46</t>
  </si>
  <si>
    <t>TÊ DE REDUÇÃO, PVC, SOLDÁVEL, DN 32MM X 25MM, INSTALADO EM PRUMADA DE ÁGUA - FORNECIMENTO E INSTALAÇÃO. AF_12/2014</t>
  </si>
  <si>
    <t>TE, PVC, SOLDÁVEL, DN 40MM, INSTALADO EM PRUMADA DE ÁGUA - FORNECIMENTO E INSTALAÇÃO. AF_12/2014</t>
  </si>
  <si>
    <t>11,50</t>
  </si>
  <si>
    <t>TÊ DE REDUÇÃO, PVC, SOLDÁVEL, DN 40MM X 32MM, INSTALADO EM PRUMADA DE ÁGUA - FORNECIMENTO E INSTALAÇÃO. AF_12/2014</t>
  </si>
  <si>
    <t>TE, PVC, SOLDÁVEL, DN 50MM, INSTALADO EM PRUMADA DE ÁGUA - FORNECIMENTO E INSTALAÇÃO. AF_12/2014</t>
  </si>
  <si>
    <t>13,99</t>
  </si>
  <si>
    <t>TÊ DE REDUÇÃO, PVC, SOLDÁVEL, DN 50MM X 40MM, INSTALADO EM PRUMADA DE ÁGUA - FORNECIMENTO E INSTALAÇÃO. AF_12/2014</t>
  </si>
  <si>
    <t>17,36</t>
  </si>
  <si>
    <t>TÊ DE REDUÇÃO, PVC, SOLDÁVEL, DN 50MM X 25MM, INSTALADO EM PRUMADA DE ÁGUA - FORNECIMENTO E INSTALAÇÃO. AF_12/2014</t>
  </si>
  <si>
    <t>TE, PVC, SOLDÁVEL, DN 60MM, INSTALADO EM PRUMADA DE ÁGUA - FORNECIMENTO E INSTALAÇÃO. AF_12/2014</t>
  </si>
  <si>
    <t>28,26</t>
  </si>
  <si>
    <t>TE, PVC, SOLDÁVEL, DN 75MM, INSTALADO EM PRUMADA DE ÁGUA - FORNECIMENTO E INSTALAÇÃO. AF_12/2014</t>
  </si>
  <si>
    <t>49,72</t>
  </si>
  <si>
    <t>TE DE REDUÇÃO, PVC, SOLDÁVEL, DN 75MM X 50MM, INSTALADO EM PRUMADA DE ÁGUA - FORNECIMENTO E INSTALAÇÃO. AF_12/2014</t>
  </si>
  <si>
    <t>42,98</t>
  </si>
  <si>
    <t>TE, PVC, SOLDÁVEL, DN 85MM, INSTALADO EM PRUMADA DE ÁGUA - FORNECIMENTO E INSTALAÇÃO. AF_12/2014</t>
  </si>
  <si>
    <t>72,46</t>
  </si>
  <si>
    <t>TE DE REDUÇÃO, PVC, SOLDÁVEL, DN 85MM X 60MM, INSTALADO EM PRUMADA DE ÁGUA - FORNECIMENTO E INSTALAÇÃO. AF_12/2014</t>
  </si>
  <si>
    <t>62,45</t>
  </si>
  <si>
    <t>JOELHO 90 GRAUS, CPVC, SOLDÁVEL, DN 15MM, INSTALADO EM RAMAL OU SUB-RAMAL DE ÁGUA - FORNECIMENTO E INSTALAÇÃO. AF_12/2014</t>
  </si>
  <si>
    <t>6,69</t>
  </si>
  <si>
    <t>JOELHO 45 GRAUS, CPVC, SOLDÁVEL, DN 15MM, INSTALADO EM RAMAL OU SUB-RAMAL DE ÁGUA - FORNECIMENTO E INSTALAÇÃO. AF_12/2014</t>
  </si>
  <si>
    <t>CURVA 90 GRAUS, CPVC, SOLDÁVEL, DN 15MM, INSTALADO EM RAMAL OU SUB-RAMAL DE ÁGUA - FORNECIMENTO E INSTALAÇÃO. AF_12/2014</t>
  </si>
  <si>
    <t>7,82</t>
  </si>
  <si>
    <t>JOELHO 90 GRAUS, CPVC, SOLDÁVEL, DN 22MM, INSTALADO EM RAMAL OU SUB-RAMAL DE ÁGUA - FORNECIMENTO E INSTALAÇÃO. AF_12/2014</t>
  </si>
  <si>
    <t>9,46</t>
  </si>
  <si>
    <t>JOELHO 45 GRAUS, CPVC, SOLDÁVEL, DN 22MM, INSTALADO EM RAMAL OU SUB-RAMAL DE ÁGUA - FORNECIMENTO E INSTALAÇÃO. AF_12/2014</t>
  </si>
  <si>
    <t>11,03</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</si>
  <si>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</si>
  <si>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</si>
  <si>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21,34</t>
  </si>
  <si>
    <t>JOELHO 90 GRAUS, CPVC, SOLDÁVEL, DN 28MM, INSTALADO EM RAMAL OU SUB-RAMAL DE ÁGUA - FORNECIMENTO E INSTALAÇÃO. AF_12/2014</t>
  </si>
  <si>
    <t>15,01</t>
  </si>
  <si>
    <t>JOELHO 45 GRAUS, CPVC, SOLDÁVEL, DN 28MM, INSTALADO EM RAMAL OU SUB-RAMAL DE ÁGUA  FORNECIMENTO E INSTALAÇÃO. AF_12/2014</t>
  </si>
  <si>
    <t>14,65</t>
  </si>
  <si>
    <t>CURVA 90 GRAUS, CPVC, SOLDÁVEL, DN 28MM, INSTALADO EM RAMAL OU SUB-RAMAL DE ÁGUA  FORNECIMENTO E INSTALAÇÃO. AF_12/2014</t>
  </si>
  <si>
    <t>JOELHO 90 GRAUS, CPVC, SOLDÁVEL, DN 35MM, INSTALADO EM RAMAL OU SUB-RAMAL DE ÁGUA  FORNECIMENTO E INSTALAÇÃO. AF_12/2014</t>
  </si>
  <si>
    <t>22,44</t>
  </si>
  <si>
    <t>JOELHO 45 GRAUS, CPVC, SOLDÁVEL, DN 35MM, INSTALADO EM RAMAL OU SUB-RAMAL DE ÁGUA  FORNECIMENTO E INSTALAÇÃO. AF_12/2014</t>
  </si>
  <si>
    <t>LUVA, CPVC, SOLDÁVEL, DN 15MM,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</si>
  <si>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</si>
  <si>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</si>
  <si>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13,60</t>
  </si>
  <si>
    <t>UNIÃO, CPVC, SOLDÁVEL, DN15MM, INSTALADO EM RAMAL OU SUB-RAMAL DE ÁGUA  FORNECIMENTO E INSTALAÇÃO. AF_12/2014</t>
  </si>
  <si>
    <t>13,23</t>
  </si>
  <si>
    <t>CONECTOR, CPVC, SOLDÁVEL, DN 15MM X 1/2, INSTALADO EM RAMAL OU SUB-RAMAL DE ÁGUA  FORNECIMENTO E INSTALAÇÃO. AF_12/2014</t>
  </si>
  <si>
    <t>ADAPTADOR, CPVC, SOLDÁVEL, DN15MM, INSTALADO EM RAMAL OU SUB-RAMAL DE ÁGUA  FORNECIMENTO E INSTALAÇÃO. AF_12/2014</t>
  </si>
  <si>
    <t>8,67</t>
  </si>
  <si>
    <t>CURVA DE TRANSPOSIÇÃO, CPVC, SOLDÁVEL, DN15MM, INSTALADO EM RAMAL OU SUB-RAMAL DE ÁGUA  FORNECIMENTO E INSTALAÇÃO. AF_12/2014</t>
  </si>
  <si>
    <t>8,85</t>
  </si>
  <si>
    <t>LUVA, CPVC, SOLDÁVEL, DN 22MM, INSTALADO EM RAMAL OU SUB-RAMAL DE ÁGUA  FORNECIMENTO E INSTALAÇÃO. AF_12/2014</t>
  </si>
  <si>
    <t>LUVA DE CORRER, CPVC, SOLDÁVEL, DN 22MM, INSTALADO EM RAMAL OU SUB-RAMAL DE ÁGUA  FORNECIMENTO E INSTALAÇÃO. AF_12/2014</t>
  </si>
  <si>
    <t>11,71</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</si>
  <si>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</si>
  <si>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</si>
  <si>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</si>
  <si>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24,78</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</si>
  <si>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</si>
  <si>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</si>
  <si>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</si>
  <si>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</si>
  <si>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4,95</t>
  </si>
  <si>
    <t>TÊ DE INSPEÇÃO, PVC, SERIE R, ÁGUA PLUVIAL, DN 75 MM, JUNTA ELÁSTICA, FORNECIDO E INSTALADO EM CONDUTORES VERTICAIS DE ÁGUAS PLUVIAIS. AF_12/2014</t>
  </si>
  <si>
    <t>24,21</t>
  </si>
  <si>
    <t>CONECTOR, CPVC, SOLDÁVEL, DN22MM X 3/4", INSTALADO EM RAMAL OU SUB-RAMAL DE ÁGUA - FORNECIMENTO E INSTALAÇÃO. AF_12/2014</t>
  </si>
  <si>
    <t>23,47</t>
  </si>
  <si>
    <t>LUVA SIMPLES, PVC, SERIE R, ÁGUA PLUVIAL, DN 100 MM, JUNTA ELÁSTICA, FORNECIDO E INSTALADO EM CONDUTORES VERTICAIS DE ÁGUAS PLUVIAIS. AF_12/2014</t>
  </si>
  <si>
    <t>13,04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</si>
  <si>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</si>
  <si>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</si>
  <si>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</si>
  <si>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15,67</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</si>
  <si>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</si>
  <si>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</si>
  <si>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23,65</t>
  </si>
  <si>
    <t>TÊ DE INSPEÇÃO, PVC, SERIE R, ÁGUA PLUVIAL, DN 100 MM, JUNTA ELÁSTICA, FORNECIDO E INSTALADO EM CONDUTORES VERTICAIS DE ÁGUAS PLUVIAIS. AF_12/2014</t>
  </si>
  <si>
    <t>33,01</t>
  </si>
  <si>
    <t>CONECTOR, CPVC, SOLDÁVEL, DN 28MM X 1, INSTALADO EM RAMAL OU SUB-RAMAL DE ÁGUA  FORNECIMENTO E INSTALAÇÃO. AF_12/2014</t>
  </si>
  <si>
    <t>36,68</t>
  </si>
  <si>
    <t>LUVA SIMPLES, PVC, SERIE R, ÁGUA PLUVIAL, DN 150 MM, JUNTA ELÁSTICA, FORNECIDO E INSTALADO EM CONDUTORES VERTICAIS DE ÁGUAS PLUVIAIS. AF_12/2014</t>
  </si>
  <si>
    <t>37,99</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</si>
  <si>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</si>
  <si>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</si>
  <si>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61,72</t>
  </si>
  <si>
    <t>LUVA, CPVC, SOLDÁVEL, DN 35MM, INSTALADO EM RAMAL OU SUB-RAMAL DE ÁGUA  FORNECIMENTO E INSTALAÇÃO. AF_12/2014</t>
  </si>
  <si>
    <t>15,10</t>
  </si>
  <si>
    <t>REDUÇÃO EXCÊNTRICA, PVC, SERIE R, ÁGUA PLUVIAL, DN 150 X 100 MM, JUNTA ELÁSTICA, FORNECIDO E INSTALADO EM CONDUTORES VERTICAIS DE ÁGUAS PLUVIAIS. AF_12/2014</t>
  </si>
  <si>
    <t>42,13</t>
  </si>
  <si>
    <t>LUVA DE CORRER, CPVC, SOLDÁVEL, DN 35MM, INSTALADO EM RAMAL OU SUB-RAMAL DE ÁGUA  FORNECIMENTO E INSTALAÇÃO. AF_12/2014</t>
  </si>
  <si>
    <t>UNIÃO, CPVC, SOLDÁVEL, DN35MM, INSTALADO EM RAMAL OU SUB-RAMAL DE ÁGUA  FORNECIMENTO E INSTALAÇÃO. AF_12/2014</t>
  </si>
  <si>
    <t>34,50</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</si>
  <si>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</si>
  <si>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</si>
  <si>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133,82</t>
  </si>
  <si>
    <t>TÊ, PVC, SERIE R, ÁGUA PLUVIAL, DN 75 X 75 MM, JUNTA ELÁSTICA, FORNECIDO E INSTALADO EM CONDUTORES VERTICAIS DE ÁGUAS PLUVIAIS. AF_12/2014</t>
  </si>
  <si>
    <t>23,93</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</si>
  <si>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</si>
  <si>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</si>
  <si>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TE, CPVC, SOLDÁVEL, DN 15MM, INSTALADO EM RAMAL OU SUB-RAMAL DE ÁGUA - FORNECIMENTO E INSTALAÇÃO. AF_12/2014</t>
  </si>
  <si>
    <t>8,55</t>
  </si>
  <si>
    <t>JUNÇÃO SIMPLES, PVC, SERIE R, ÁGUA PLUVIAL, DN 100 X 75 MM, JUNTA ELÁSTICA, FORNECIDO E INSTALADO EM CONDUTORES VERTICAIS DE ÁGUAS PLUVIAIS. AF_12/2014</t>
  </si>
  <si>
    <t>42,53</t>
  </si>
  <si>
    <t>TÊ, PVC, SERIE R, ÁGUA PLUVIAL, DN 100 X 100 MM, JUNTA ELÁSTICA, FORNECIDO E INSTALADO EM CONDUTORES VERTICAIS DE ÁGUAS PLUVIAIS. AF_12/2014</t>
  </si>
  <si>
    <t>39,07</t>
  </si>
  <si>
    <t>TE DE TRANSIÇÃO, CPVC, SOLDÁVEL, DN 15MM X 1/2, INSTALADO EM RAMAL OU SUB-RAMAL DE ÁGUA  FORNECIMENTO E INSTALAÇÃO. AF_12/2014</t>
  </si>
  <si>
    <t>14,68</t>
  </si>
  <si>
    <t>TÊ MISTURADOR, CPVC, SOLDÁVEL, DN15MM, INSTALADO EM RAMAL OU SUB-RAMAL DE ÁGUA  FORNECIMENTO E INSTALAÇÃO. AF_12/2014</t>
  </si>
  <si>
    <t>13,53</t>
  </si>
  <si>
    <t>TÊ, PVC, SERIE R, ÁGUA PLUVIAL, DN 100 X 75 MM, JUNTA ELÁSTICA, FORNECIDO E INSTALADO EM CONDUTORES VERTICAIS DE ÁGUAS PLUVIAIS. AF_12/2014</t>
  </si>
  <si>
    <t>30,77</t>
  </si>
  <si>
    <t>TE, CPVC, SOLDÁVEL, DN 22MM, INSTALADO EM RAMAL OU SUB-RAMAL DE ÁGUA - FORNECIMENTO E INSTALAÇÃO. AF_12/2014</t>
  </si>
  <si>
    <t>10,62</t>
  </si>
  <si>
    <t>JUNÇÃO SIMPLES, PVC, SERIE R, ÁGUA PLUVIAL, DN 150 X 150 MM, JUNTA ELÁSTICA, FORNECIDO E INSTALADO EM CONDUTORES VERTICAIS DE ÁGUAS PLUVIAIS. AF_12/2014</t>
  </si>
  <si>
    <t>121,92</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</si>
  <si>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</si>
  <si>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</si>
  <si>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</si>
  <si>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88,22</t>
  </si>
  <si>
    <t>TÊ MISTURADOR, CPVC, SOLDÁVEL, DN22MM, INSTALADO EM RAMAL OU SUB-RAMAL DE ÁGUA  FORNECIMENTO E INSTALAÇÃO. AF_12/2014</t>
  </si>
  <si>
    <t>TE MISTURADOR DE TRANSIÇÃO, CPVC, SOLDÁVEL, DN 22MM X 3/4", INSTALADO EM RAMAL OU SUB-RAMAL DE ÁGUA - FORNECIMENTO E INSTALAÇÃO. AF_12/2014</t>
  </si>
  <si>
    <t>37,17</t>
  </si>
  <si>
    <t>TÊ, PVC, SERIE R, ÁGUA PLUVIAL, DN 150 X 100 MM, JUNTA ELÁSTICA, FORNECIDO E INSTALADO EM CONDUTORES VERTICAIS DE ÁGUAS PLUVIAIS. AF_12/2014</t>
  </si>
  <si>
    <t>69,82</t>
  </si>
  <si>
    <t>TÊ, CPVC, SOLDÁVEL, DN28MM, INSTALADO EM RAMAL OU SUB-RAMAL DE ÁGUA   FORNECIMENTO E INSTALAÇÃO. AF_12/2014</t>
  </si>
  <si>
    <t>17,68</t>
  </si>
  <si>
    <t>TÊ, CPVC, SOLDÁVEL, DN35MM, INSTALADO EM RAMAL OU SUB-RAMAL DE ÁGUA  FORNECIMENTO E INSTALAÇÃO. AF_12/2014</t>
  </si>
  <si>
    <t>40,22</t>
  </si>
  <si>
    <t>TUBO, CPVC, SOLDÁVEL, DN 35MM, INSTALADO EM RAMAL DE DISTRIBUIÇÃO DE ÁGUA   FORNECIMENTO E INSTALAÇÃO. AF_12/2014</t>
  </si>
  <si>
    <t>JOELHO 90 GRAUS, CPVC, SOLDÁVEL, DN 22MM, INSTALADO EM RAMAL DE DISTRIBUIÇÃO DE ÁGUA   FORNECIMENTO E INSTALAÇÃO. AF_12/2014</t>
  </si>
  <si>
    <t>7,68</t>
  </si>
  <si>
    <t>JOELHO 45 GRAUS, CPVC, SOLDÁVEL, DN 22MM, INSTALADO EM RAMAL DE DISTRIBUIÇÃO DE ÁGUA   FORNECIMENTO E INSTALAÇÃO. AF_12/2014</t>
  </si>
  <si>
    <t>9,25</t>
  </si>
  <si>
    <t>CURVA 90 GRAUS, CPVC, SOLDÁVEL, DN 22MM, INSTALADO EM RAMAL DE DISTRIBUIÇÃO DE ÁGUA - FORNECIMENTO E INSTALAÇÃO. AF_12/2014</t>
  </si>
  <si>
    <t>JOELHO 90 GRAUS, CPVC, SOLDÁVEL, DN 28MM, INSTALADO EM RAMAL DE DISTRIBUIÇÃO DE ÁGUA   FORNECIMENTO E INSTALAÇÃO. AF_12/2014</t>
  </si>
  <si>
    <t>12,95</t>
  </si>
  <si>
    <t>JOELHO 90 GRAUS, PVC, SERIE NORMAL, ESGOTO PREDIAL, DN 40 MM, JUNTA SOLDÁVEL, FORNECIDO E INSTALADO EM RAMAL DE DESCARGA OU RAMAL DE ESGOTO SANITÁRIO. AF_12/2014</t>
  </si>
  <si>
    <t>5,43</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</si>
  <si>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</si>
  <si>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</si>
  <si>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6,14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</si>
  <si>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</si>
  <si>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</si>
  <si>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</si>
  <si>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</si>
  <si>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</si>
  <si>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7,17</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</si>
  <si>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</si>
  <si>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</si>
  <si>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12,17</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</si>
  <si>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</si>
  <si>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</si>
  <si>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12,07</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</si>
  <si>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</si>
  <si>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</si>
  <si>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12,28</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</si>
  <si>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</si>
  <si>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</si>
  <si>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13,02</t>
  </si>
  <si>
    <t>LUVA DE TRANSIÇÃO, CPVC, SOLDÁVEL, DN 22MM X 25MM, INSTALADO EM RAMAL DE DISTRIBUIÇÃO DE ÁGUA   FORNECIMENTO E INSTALAÇÃO. AF_12/2014</t>
  </si>
  <si>
    <t>4,59</t>
  </si>
  <si>
    <t>UNIÃO, CPVC, SOLDÁVEL, DN 22MM, INSTALADO EM RAMAL DE DISTRIBUIÇÃO DE ÁGUA   FORNECIMENTO E INSTALAÇÃO. AF_12/2014</t>
  </si>
  <si>
    <t>14,69</t>
  </si>
  <si>
    <t>CURVA CURTA 90 GRAUS, PVC, SERIE NORMAL, ESGOTO PREDIAL, DN 75 MM, JUNTA ELÁSTICA, FORNECIDO E INSTALADO EM RAMAL DE DESCARGA OU RAMAL DE ESGOTO SANITÁRIO. AF_12/2014</t>
  </si>
  <si>
    <t>21,47</t>
  </si>
  <si>
    <t>CURVA LONGA 90 GRAUS, PVC, SERIE NORMAL, ESGOTO PREDIAL, DN 75 MM, JUNTA ELÁSTICA, FORNECIDO E INSTALADO EM RAMAL DE DESCARGA OU RAMAL DE ESGOTO SANITÁRIO. AF_12/2014</t>
  </si>
  <si>
    <t>28,55</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</si>
  <si>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</si>
  <si>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</si>
  <si>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23,60</t>
  </si>
  <si>
    <t>JOELHO 45 GRAUS, PVC, SERIE NORMAL, ESGOTO PREDIAL, DN 100 MM, JUNTA ELÁSTICA, FORNECIDO E INSTALADO EM RAMAL DE DESCARGA OU RAMAL DE ESGOTO SANITÁRIO. AF_12/2014</t>
  </si>
  <si>
    <t>ADAPTADOR, CPVC, SOLDÁVEL, DN 22MM, INSTALADO EM RAMAL DE DISTRIBUIÇÃO DE ÁGUA   FORNECIMENTO E INSTALAÇÃO. AF_12/2014</t>
  </si>
  <si>
    <t>8,68</t>
  </si>
  <si>
    <t>CURVA CURTA 90 GRAUS, PVC, SERIE NORMAL, ESGOTO PREDIAL, DN 100 MM, JUNTA ELÁSTICA, FORNECIDO E INSTALADO EM RAMAL DE DESCARGA OU RAMAL DE ESGOTO SANITÁRIO. AF_12/2014</t>
  </si>
  <si>
    <t>24,86</t>
  </si>
  <si>
    <t>CURVA DE TRANSPOSIÇÃO, CPVC, SOLDÁVEL, DN 22MM, INSTALADO EM RAMAL DE DISTRIBUIÇÃO DE ÁGUA   FORNECIMENTO E INSTALAÇÃO. AF_12/2014</t>
  </si>
  <si>
    <t>CURVA LONGA 90 GRAUS, PVC, SERIE NORMAL, ESGOTO PREDIAL, DN 100 MM, JUNTA ELÁSTICA, FORNECIDO E INSTALADO EM RAMAL DE DESCARGA OU RAMAL DE ESGOTO SANITÁRIO. AF_12/2014</t>
  </si>
  <si>
    <t>43,45</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</si>
  <si>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</si>
  <si>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</si>
  <si>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</si>
  <si>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</si>
  <si>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</si>
  <si>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</si>
  <si>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14,30</t>
  </si>
  <si>
    <t>UNIÃO, CPVC, SOLDÁVEL, DN 28MM, INSTALADO EM RAMAL DE DISTRIBUIÇÃO DE ÁGUA   FORNECIMENTO E INSTALAÇÃO. AF_12/2014</t>
  </si>
  <si>
    <t>22,28</t>
  </si>
  <si>
    <t>CONECTOR, CPVC, SOLDÁVEL, DN 28MM X 1 , INSTALADO EM RAMAL DE DISTRIBUIÇÃO DE ÁGUA   FORNECIMENTO E INSTALAÇÃO. AF_12/2014</t>
  </si>
  <si>
    <t>35,31</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</si>
  <si>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</si>
  <si>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</si>
  <si>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</si>
  <si>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22,83</t>
  </si>
  <si>
    <t>UNIÃO, CPVC, SOLDÁVEL, DN35MM, INSTALADO EM RAMAL DE DISTRIBUIÇÃO DE ÁGUA - FORNECIMENTO E INSTALAÇÃO. AF_12/2014</t>
  </si>
  <si>
    <t>32,87</t>
  </si>
  <si>
    <t>CONECTOR, CPVC, SOLDÁVEL, DN 35MM X 1 1/4 , INSTALADO EM RAMAL DE DISTRIBUIÇÃO DE ÁGUA - FORNECIMENTO E INSTALAÇÃO. AF_12/2014</t>
  </si>
  <si>
    <t>132,19</t>
  </si>
  <si>
    <t>BUCHA DE REDUÇÃO, CPVC, SOLDÁVEL, DN35MM X 28MM, INSTALADO EM RAMAL DE DISTRIBUIÇÃO DE ÁGUA - FORNECIMENTO E INSTALAÇÃO. AF_12/2014</t>
  </si>
  <si>
    <t>TE, CPVC, SOLDÁVEL, DN 22MM, INSTALADO EM RAMAL DE DISTRIBUIÇÃO DE ÁGUA - FORNECIMENTO E INSTALAÇÃO. AF_12/2014</t>
  </si>
  <si>
    <t>9,81</t>
  </si>
  <si>
    <t>TE DE TRANSIÇÃO, CPVC, SOLDÁVEL, DN 22MM X 1/2 , INSTALADO EM RAMAL DE DISTRIBUIÇÃO DE ÁGUA   FORNECIMENTO E INSTALAÇÃO. AF_12/2014</t>
  </si>
  <si>
    <t>15,06</t>
  </si>
  <si>
    <t>TÊ MISTURADOR, CPVC, SOLDÁVEL, DN 22MM, INSTALADO EM RAMAL DE DISTRIBUIÇÃO DE ÁGUA - FORNECIMENTO E INSTALAÇÃO. AF_12/2014</t>
  </si>
  <si>
    <t>TÊ, CPVC, SOLDÁVEL, DN 28MM, INSTALADO EM RAMAL DE DISTRIBUIÇÃO DE ÁGUA - FORNECIMENTO E INSTALAÇÃO. AF_12/2014</t>
  </si>
  <si>
    <t>14,91</t>
  </si>
  <si>
    <t>TÊ, CPVC, SOLDÁVEL, DN35MM, INSTALADO EM RAMAL DE DISTRIBUIÇÃO DE ÁGUA - FORNECIMENTO E INSTALAÇÃO. AF_12/2014</t>
  </si>
  <si>
    <t>36,95</t>
  </si>
  <si>
    <t>TUBO, CPVC, SOLDÁVEL, DN 54MM, INSTALADO EM PRUMADA DE ÁGUA  FORNECIMENTO E INSTALAÇÃO. AF_12/2014</t>
  </si>
  <si>
    <t>58,38</t>
  </si>
  <si>
    <t>LUVA SIMPLES, PVC, SERIE NORMAL, ESGOTO PREDIAL, DN 75 MM, JUNTA ELÁSTICA, FORNECIDO E INSTALADO EM RAMAL DE DESCARGA OU RAMAL DE ESGOTO SANITÁRIO. AF_12/2014</t>
  </si>
  <si>
    <t>10,18</t>
  </si>
  <si>
    <t>LUVA DE CORRER, PVC, SERIE NORMAL, ESGOTO PREDIAL, DN 75 MM, JUNTA ELÁSTICA, FORNECIDO E INSTALADO EM RAMAL DE DESCARGA OU RAMAL DE ESGOTO SANITÁRIO. AF_12/2014</t>
  </si>
  <si>
    <t>13,51</t>
  </si>
  <si>
    <t>JOELHO 90 GRAUS, CPVC, SOLDÁVEL, DN 35MM, INSTALADO EM PRUMADA DE ÁGUA  FORNECIMENTO E INSTALAÇÃO. AF_12/2014</t>
  </si>
  <si>
    <t>18,88</t>
  </si>
  <si>
    <t>LUVA SIMPLES, PVC, SERIE NORMAL, ESGOTO PREDIAL, DN 100 MM, JUNTA ELÁSTICA, FORNECIDO E INSTALADO EM RAMAL DE DESCARGA OU RAMAL DE ESGOTO SANITÁRIO. AF_12/2014</t>
  </si>
  <si>
    <t>12,77</t>
  </si>
  <si>
    <t>LUVA DE CORRER, PVC, SERIE NORMAL, ESGOTO PREDIAL, DN 100 MM, JUNTA ELÁSTICA, FORNECIDO E INSTALADO EM RAMAL DE DESCARGA OU RAMAL DE ESGOTO SANITÁRIO. AF_12/2014</t>
  </si>
  <si>
    <t>19,43</t>
  </si>
  <si>
    <t>JOELHO 45 GRAUS, CPVC, SOLDÁVEL, DN 35MM, INSTALADO EM PRUMADA DE ÁGUA - FORNECIMENTO E INSTALAÇÃO. AF_12/2014</t>
  </si>
  <si>
    <t>JOELHO 90 GRAUS, CPVC, SOLDÁVEL, DN 42MM, INSTALADO EM PRUMADA DE ÁGUA  FORNECIMENTO E INSTALAÇÃO. AF_12/2014</t>
  </si>
  <si>
    <t>28,48</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</si>
  <si>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</si>
  <si>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</si>
  <si>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</si>
  <si>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12,88</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</si>
  <si>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</si>
  <si>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</si>
  <si>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</si>
  <si>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</si>
  <si>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56,65</t>
  </si>
  <si>
    <t>JOELHO 45 GRAUS, CPVC, SOLDÁVEL, DN 54MM, INSTALADO EM PRUMADA DE ÁGUA  FORNECIMENTO E INSTALAÇÃO. AF_12/2014</t>
  </si>
  <si>
    <t>57,57</t>
  </si>
  <si>
    <t>JOELHO 90 GRAUS, CPVC, SOLDÁVEL, DN 73MM, INSTALADO EM PRUMADA DE ÁGUA  FORNECIMENTO E INSTALAÇÃO. AF_12/2014</t>
  </si>
  <si>
    <t>142,11</t>
  </si>
  <si>
    <t>JOELHO 45 GRAUS, CPVC, SOLDÁVEL, DN 73MM, INSTALADO EM PRUMADA DE ÁGUA  FORNECIMENTO E INSTALAÇÃO. AF_12/2014</t>
  </si>
  <si>
    <t>145,51</t>
  </si>
  <si>
    <t>JOELHO 90 GRAUS, CPVC, SOLDÁVEL, DN 89MM, INSTALADO EM PRUMADA DE ÁGUA  FORNECIMENTO E INSTALAÇÃO. AF_12/2014</t>
  </si>
  <si>
    <t>166,55</t>
  </si>
  <si>
    <t>JOELHO 45 GRAUS, CPVC, SOLDÁVEL, DN 89MM, INSTALADO EM PRUMADA DE ÁGUA  FORNECIMENTO E INSTALAÇÃO. AF_12/2014</t>
  </si>
  <si>
    <t>171,11</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</si>
  <si>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</si>
  <si>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</si>
  <si>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</si>
  <si>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26,42</t>
  </si>
  <si>
    <t>JUNÇÃO SIMPLES, PVC, SERIE NORMAL, ESGOTO PREDIAL, DN 100 X 100 MM, JUNTA ELÁSTICA, FORNECIDO E INSTALADO EM RAMAL DE DESCARGA OU RAMAL DE ESGOTO SANITÁRIO. AF_12/2014</t>
  </si>
  <si>
    <t>30,56</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</si>
  <si>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</si>
  <si>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</si>
  <si>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</si>
  <si>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</si>
  <si>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9,21</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</si>
  <si>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</si>
  <si>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</si>
  <si>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</si>
  <si>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17,98</t>
  </si>
  <si>
    <t>CURVA LONGA 90 GRAUS, PVC, SERIE NORMAL, ESGOTO PREDIAL, DN 75 MM, JUNTA ELÁSTICA, FORNECIDO E INSTALADO EM PRUMADA DE ESGOTO SANITÁRIO OU VENTILAÇÃO. AF_12/2014</t>
  </si>
  <si>
    <t>25,06</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</si>
  <si>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</si>
  <si>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</si>
  <si>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</si>
  <si>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</si>
  <si>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39,32</t>
  </si>
  <si>
    <t>LUVA SIMPLES, PVC, SERIE NORMAL, ESGOTO PREDIAL, DN 50 MM, JUNTA ELÁSTICA, FORNECIDO E INSTALADO EM PRUMADA DE ESGOTO SANITÁRIO OU VENTILAÇÃO. AF_12/2014</t>
  </si>
  <si>
    <t>4,51</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</si>
  <si>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</si>
  <si>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</si>
  <si>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</si>
  <si>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32,14</t>
  </si>
  <si>
    <t>LUVA SIMPLES, PVC, SERIE NORMAL, ESGOTO PREDIAL, DN 75 MM, JUNTA ELÁSTICA, FORNECIDO E INSTALADO EM PRUMADA DE ESGOTO SANITÁRIO OU VENTILAÇÃO. AF_12/2014</t>
  </si>
  <si>
    <t>7,96</t>
  </si>
  <si>
    <t>CONECTOR, CPVC, SOLDÁVEL, DN 35MM X 1 1/4, INSTALADO EM PRUMADA DE ÁGUA  FORNECIMENTO E INSTALAÇÃO. AF_12/2014</t>
  </si>
  <si>
    <t>131,46</t>
  </si>
  <si>
    <t>LUVA DE CORRER, PVC, SERIE NORMAL, ESGOTO PREDIAL, DN 75 MM, JUNTA ELÁSTICA, FORNECIDO E INSTALADO EM PRUMADA DE ESGOTO SANITÁRIO OU VENTILAÇÃO. AF_12/2014</t>
  </si>
  <si>
    <t>11,29</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</si>
  <si>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</si>
  <si>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</si>
  <si>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9,91</t>
  </si>
  <si>
    <t>LUVA, CPVC, SOLDÁVEL, DN 42MM, INSTALADO EM PRUMADA DE ÁGUA  FORNECIMENTO E INSTALAÇÃO. AF_12/2014</t>
  </si>
  <si>
    <t>16,87</t>
  </si>
  <si>
    <t>LUVA DE CORRER, PVC, SERIE NORMAL, ESGOTO PREDIAL, DN 100 MM, JUNTA ELÁSTICA, FORNECIDO E INSTALADO EM PRUMADA DE ESGOTO SANITÁRIO OU VENTILAÇÃO. AF_12/2014</t>
  </si>
  <si>
    <t>16,57</t>
  </si>
  <si>
    <t>LUVA DE CORRER, CPVC, SOLDÁVEL, DN 42MM, INSTALADO EM PRUMADA DE ÁGUA  FORNECIMENTO E INSTALAÇÃO. AF_12/2014</t>
  </si>
  <si>
    <t>30,21</t>
  </si>
  <si>
    <t>TE, PVC, SERIE NORMAL, ESGOTO PREDIAL, DN 50 X 50 MM, JUNTA ELÁSTICA, FORNECIDO E INSTALADO EM PRUMADA DE ESGOTO SANITÁRIO OU VENTILAÇÃO. AF_12/2014</t>
  </si>
  <si>
    <t>9,39</t>
  </si>
  <si>
    <t>LUVA DE TRANSIÇÃO, CPVC, SOLDÁVEL, DN42MM X 1.1/2, INSTALADO EM PRUMADA DE ÁGUA  FORNECIMENTO E INSTALAÇÃO. AF_12/2014</t>
  </si>
  <si>
    <t>134,07</t>
  </si>
  <si>
    <t>JUNÇÃO SIMPLES, PVC, SERIE NORMAL, ESGOTO PREDIAL, DN 50 X 50 MM, JUNTA ELÁSTICA, FORNECIDO E INSTALADO EM PRUMADA DE ESGOTO SANITÁRIO OU VENTILAÇÃO. AF_12/2014</t>
  </si>
  <si>
    <t>10,17</t>
  </si>
  <si>
    <t>UNIÃO, CPVC, SOLDÁVEL, DN42MM, INSTALADO EM PRUMADA DE ÁGUA  FORNECIMENTO E INSTALAÇÃO. AF_12/2014</t>
  </si>
  <si>
    <t>46,67</t>
  </si>
  <si>
    <t>TE, PVC, SERIE NORMAL, ESGOTO PREDIAL, DN 75 X 75 MM, JUNTA ELÁSTICA, FORNECIDO E INSTALADO EM PRUMADA DE ESGOTO SANITÁRIO OU VENTILAÇÃO. AF_12/2014</t>
  </si>
  <si>
    <t>16,82</t>
  </si>
  <si>
    <t>JUNÇÃO SIMPLES, PVC, SERIE NORMAL, ESGOTO PREDIAL, DN 75 X 75 MM, JUNTA ELÁSTICA, FORNECIDO E INSTALADO EM PRUMADA DE ESGOTO SANITÁRIO OU VENTILAÇÃO. AF_12/2014</t>
  </si>
  <si>
    <t>17,92</t>
  </si>
  <si>
    <t>CONECTOR, CPVC, SOLDÁVEL, DN 42MM X 1.1/2, INSTALADO EM PRUMADA DE ÁGUA  FORNECIMENTO E INSTALAÇÃO. AF_12/2014</t>
  </si>
  <si>
    <t>160,55</t>
  </si>
  <si>
    <t>BUCHA DE REDUÇÃO, CPVC, SOLDÁVEL, DN 42MM X 22MM, INSTALADO EM RAMAL DE DISTRIBUIÇÃO DE ÁGUA - FORNECIMENTO E INSTALAÇÃO. AF_12/2014</t>
  </si>
  <si>
    <t>31,73</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</si>
  <si>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</si>
  <si>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</si>
  <si>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</si>
  <si>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30,93</t>
  </si>
  <si>
    <t>LUVA DE TRANSIÇÃO, CPVC, SOLDÁVEL, DN 54MM X 2, INSTALADO EM PRUMADA DE ÁGUA  FORNECIMENTO E INSTALAÇÃO. AF_12/2014</t>
  </si>
  <si>
    <t>217,07</t>
  </si>
  <si>
    <t>UNIÃO, CPVC, SOLDÁVEL, DN 54MM, INSTALADO EM PRUMADA DE ÁGUA  FORNECIMENTO E INSTALAÇÃO. AF_12/2014</t>
  </si>
  <si>
    <t>LUVA, CPVC, SOLDÁVEL, DN 73MM, INSTALADO EM PRUMADA DE ÁGUA  FORNECIMENTO E INSTALAÇÃO. AF_12/2014</t>
  </si>
  <si>
    <t>117,01</t>
  </si>
  <si>
    <t>UNIÃO, CPVC, SOLDÁVEL, DN 73MM, INSTALADO EM PRUMADA DE ÁGUA  FORNECIMENTO E INSTALAÇÃO. AF_12/2014</t>
  </si>
  <si>
    <t>155,49</t>
  </si>
  <si>
    <t>LUVA, CPVC, SOLDÁVEL, DN 89MM, INSTALADO EM PRUMADA DE ÁGUA  FORNECIMENTO E INSTALAÇÃO. AF_12/2014</t>
  </si>
  <si>
    <t>133,97</t>
  </si>
  <si>
    <t>UNIÃO, CPVC, SOLDÁVEL, DN 89MM, INSTALADO EM PRUMADA DE ÁGUA  FORNECIMENTO E INSTALAÇÃO. AF_12/2014</t>
  </si>
  <si>
    <t>228,33</t>
  </si>
  <si>
    <t>TÊ, CPVC, SOLDÁVEL, DN 35MM, INSTALADO EM PRUMADA DE ÁGUA  FORNECIMENTO E INSTALAÇÃO. AF_12/2014</t>
  </si>
  <si>
    <t>35,49</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</si>
  <si>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</si>
  <si>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</si>
  <si>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</si>
  <si>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162,31</t>
  </si>
  <si>
    <t>TÊ, CPVC, SOLDÁVEL, DN 89MM, INSTALADO EM PRUMADA DE ÁGUA  FORNECIMENTO E INSTALAÇÃO. AF_12/2014</t>
  </si>
  <si>
    <t>198,86</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</si>
  <si>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</si>
  <si>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</si>
  <si>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</si>
  <si>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24,54</t>
  </si>
  <si>
    <t>CURVA LONGA 90 GRAUS, PVC, SERIE NORMAL, ESGOTO PREDIAL, DN 100 MM, JUNTA ELÁSTICA, FORNECIDO E INSTALADO EM SUBCOLETOR AÉREO DE ESGOTO SANITÁRIO. AF_12/2014</t>
  </si>
  <si>
    <t>43,13</t>
  </si>
  <si>
    <t>JOELHO 90 GRAUS, PVC, SERIE NORMAL, ESGOTO PREDIAL, DN 150 MM, JUNTA ELÁSTICA, FORNECIDO E INSTALADO EM SUBCOLETOR AÉREO DE ESGOTO SANITÁRIO. AF_12/2014</t>
  </si>
  <si>
    <t>46,40</t>
  </si>
  <si>
    <t>JOELHO 45 GRAUS, PVC, SERIE NORMAL, ESGOTO PREDIAL, DN 150 MM, JUNTA ELÁSTICA, FORNECIDO E INSTALADO EM SUBCOLETOR AÉREO DE ESGOTO SANITÁRIO. AF_12/2014</t>
  </si>
  <si>
    <t>49,52</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</si>
  <si>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</si>
  <si>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</si>
  <si>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19,12</t>
  </si>
  <si>
    <t>LUVA DE CORRER, PVC, SERIE NORMAL, ESGOTO PREDIAL, DN 150 MM, JUNTA ELÁSTICA, FORNECIDO E INSTALADO EM SUBCOLETOR AÉREO DE ESGOTO SANITÁRIO. AF_12/2014</t>
  </si>
  <si>
    <t>32,38</t>
  </si>
  <si>
    <t>TE, PVC, SERIE NORMAL, ESGOTO PREDIAL, DN 100 X 100 MM, JUNTA ELÁSTICA, FORNECIDO E INSTALADO EM SUBCOLETOR AÉREO DE ESGOTO SANITÁRIO. AF_12/2014</t>
  </si>
  <si>
    <t>26,10</t>
  </si>
  <si>
    <t>JUNÇÃO SIMPLES, PVC, SERIE NORMAL, ESGOTO PREDIAL, DN 100 X 100 MM, JUNTA ELÁSTICA, FORNECIDO E INSTALADO EM SUBCOLETOR AÉREO DE ESGOTO SANITÁRIO. AF_12/2014</t>
  </si>
  <si>
    <t>30,24</t>
  </si>
  <si>
    <t>TE, PVC, SERIE NORMAL, ESGOTO PREDIAL, DN 150 X 150 MM, JUNTA ELÁSTICA, FORNECIDO E INSTALADO EM SUBCOLETOR AÉREO DE ESGOTO SANITÁRIO. AF_12/2014</t>
  </si>
  <si>
    <t>75,36</t>
  </si>
  <si>
    <t>JUNÇÃO SIMPLES, PVC, SERIE NORMAL, ESGOTO PREDIAL, DN 150 X 150 MM, JUNTA ELÁSTICA, FORNECIDO E INSTALADO EM SUBCOLETOR AÉREO DE ESGOTO SANITÁRIO. AF_12/2014</t>
  </si>
  <si>
    <t>123,16</t>
  </si>
  <si>
    <t>JOELHO 90 GRAUS, PVC, SOLDÁVEL, DN 25MM, INSTALADO EM DRENO DE AR-CONDICIONADO - FORNECIMENTO E INSTALAÇÃO. AF_12/2014</t>
  </si>
  <si>
    <t>JOELHO 45 GRAUS, PVC, SOLDÁVEL, DN 25MM, INSTALADO EM DRENO DE AR-CONDICIONADO - FORNECIMENTO E INSTALAÇÃO. AF_12/2014</t>
  </si>
  <si>
    <t>LUVA, PVC, SOLDÁVEL, DN 25MM, INSTALADO EM DRENO DE AR-CONDICIONADO - FORNECIMENTO E INSTALAÇÃO. AF_12/2014</t>
  </si>
  <si>
    <t>TE, PVC, SOLDÁVEL, DN 25MM, INSTALADO EM DRENO DE AR-CONDICIONADO - FORNECIMENTO E INSTALAÇÃO. AF_12/2014</t>
  </si>
  <si>
    <t>LUVA COM BUCHA DE LATÃO, PVC, SOLDÁVEL, DN 32MM X 1 , INSTALADO EM RAMAL OU SUB-RAMAL DE ÁGUA   FORNECIMENTO E INSTALAÇÃO. AF_12/2014</t>
  </si>
  <si>
    <t>16,73</t>
  </si>
  <si>
    <t>LUVA COM BUCHA DE LATÃO, PVC, SOLDÁVEL, DN 25MM X 3/4, INSTALADO EM PRUMADA DE ÁGUA - FORNECIMENTO E INSTALAÇÃO. AF_12/2014</t>
  </si>
  <si>
    <t>LUVA SOLDÁVEL E COM BUCHA DE LATÃO, PVC, SOLDÁVEL, DN 32MM X 1 , INSTALADO EM PRUMADA DE ÁGUA   FORNECIMENTO E INSTALAÇÃO. AF_12/2014</t>
  </si>
  <si>
    <t>JOELHO 90 GRAUS COM BUCHA DE LATÃO, PVC, SOLDÁVEL, DN 25MM, X 1/2 INSTALADO EM RAMAL OU SUB-RAMAL DE ÁGUA - FORNECIMENTO E INSTALAÇÃO. AF_12/2014</t>
  </si>
  <si>
    <t>9,72</t>
  </si>
  <si>
    <t>TÊ COM BUCHA DE LATÃO NA BOLSA CENTRAL, PVC, SOLDÁVEL, DN 25MM X 3/4, INSTALADO EM RAMAL OU SUB-RAMAL DE ÁGUA - FORNECIMENTO E INSTALAÇÃO. AF_03/2015</t>
  </si>
  <si>
    <t>14,64</t>
  </si>
  <si>
    <t>BUCHA DE REDUÇÃO, PVC, SOLDÁVEL, DN 40MM X 32MM, INSTALADO EM RAMAL OU SUB-RAMAL DE ÁGUA - FORNECIMENTO E INSTALAÇÃO. AF_03/2015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</si>
  <si>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</si>
  <si>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</si>
  <si>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</si>
  <si>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24,35</t>
  </si>
  <si>
    <t>COTOVELO DE COBRE, 90 GRAUS, SEM ANEL DE SOLDA, DN 42 MM, INSTALADO EM PRUMADA - FORNECIMENTO E INSTALAÇÃO. AF_12/2015_P</t>
  </si>
  <si>
    <t>36,07</t>
  </si>
  <si>
    <t>COTOVELO DE COBRE, 90 GRAUS, SEM ANEL DE SOLDA, DN 54 MM, INSTALADO EM PRUMADA - FORNECIMENTO E INSTALAÇÃO. AF_12/2015_P</t>
  </si>
  <si>
    <t>COTOVELO DE COBRE, 90 GRAUS, SEM ANEL DE SOLDA, DN 66 MM, INSTALADO EM PRUMADA - FORNECIMENTO E INSTALAÇÃO. AF_12/2015_P</t>
  </si>
  <si>
    <t>163,65</t>
  </si>
  <si>
    <t>LUVA DE COBRE, SEM ANEL DE SOLDA, DN 22 MM, INSTALADO EM PRUMADA - FORNECIMENTO E INSTALAÇÃO. AF_12/2015_P</t>
  </si>
  <si>
    <t>LUVA DE COBRE, SEM ANEL DE SOLDA, DN 28 MM, INSTALADO EM PRUMADA - FORNECIMENTO E INSTALAÇÃO. AF_12/2015_P</t>
  </si>
  <si>
    <t>9,01</t>
  </si>
  <si>
    <t>LUVA DE COBRE, SEM ANEL DE SOLDA, DN 35 MM, INSTALADO EM PRUMADA - FORNECIMENTO E INSTALAÇÃO. AF_12/2015_P</t>
  </si>
  <si>
    <t>LUVA DE COBRE, SEM ANEL DE SOLDA, DN 42 MM, INSTALADO EM PRUMADA - FORNECIMENTO E INSTALAÇÃO. AF_12/2015_P</t>
  </si>
  <si>
    <t>20,80</t>
  </si>
  <si>
    <t>LUVA DE COBRE, SEM ANEL DE SOLDA, DN 54 MM, INSTALADO EM PRUMADA - FORNECIMENTO E INSTALAÇÃO. AF_12/2015_P</t>
  </si>
  <si>
    <t>31,59</t>
  </si>
  <si>
    <t>LUVA DE COBRE, SEM ANEL DE SOLDA, DN 66 MM, INSTALADO EM PRUMADA - FORNECIMENTO E INSTALAÇÃO. AF_12/2015_P</t>
  </si>
  <si>
    <t>85,23</t>
  </si>
  <si>
    <t>TE DE COBRE, SEM ANEL DE SOLDA, DN 22 MM, INSTALADO EM PRUMADA - FORNECIMENTO E INSTALAÇÃO. AF_12/2015_P</t>
  </si>
  <si>
    <t>12,99</t>
  </si>
  <si>
    <t>TE DE COBRE, SEM ANEL DE SOLDA, DN 28 MM, INSTALADO EM PRUMADA - FORNECIMENTO E INSTALAÇÃO. AF_12/2015_P</t>
  </si>
  <si>
    <t>TE DE COBRE, SEM ANEL DE SOLDA, DN 35 MM, INSTALADO EM PRUMADA - FORNECIMENTO E INSTALAÇÃO. AF_12/2015_P</t>
  </si>
  <si>
    <t>34,43</t>
  </si>
  <si>
    <t>TE DE COBRE, SEM ANEL DE SOLDA, DN 42 MM, INSTALADO EM PRUMADA - FORNECIMENTO E INSTALAÇÃO. AF_12/2015_P</t>
  </si>
  <si>
    <t>44,97</t>
  </si>
  <si>
    <t>TE DE COBRE, SEM ANEL DE SOLDA, DN 54 MM, INSTALADO EM PRUMADA - FORNECIMENTO E INSTALAÇÃO. AF_12/2015_P</t>
  </si>
  <si>
    <t>80,17</t>
  </si>
  <si>
    <t>TE DE COBRE, SEM ANEL DE SOLDA, DN 66 MM, INSTALADO EM PRUMADA - FORNECIMENTO E INSTALAÇÃO. AF_12/2015_P</t>
  </si>
  <si>
    <t>202,33</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</si>
  <si>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</si>
  <si>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</si>
  <si>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</si>
  <si>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17,01</t>
  </si>
  <si>
    <t>LUVA DE COBRE, SEM ANEL DE SOLDA, DN 15 MM, INSTALADO EM RAMAL DE DISTRIBUIÇÃO - FORNECIMENTO E INSTALAÇÃO. AF_12/2015_P</t>
  </si>
  <si>
    <t>LUVA DE COBRE, SEM ANEL DE SOLDA, DN 22 MM, INSTALADO EM RAMAL DE DISTRIBUIÇÃO - FORNECIMENTO E INSTALAÇÃO. AF_12/2015_P</t>
  </si>
  <si>
    <t>LUVA DE COBRE, SEM ANEL DE SOLDA, DN 28 MM, INSTALADO EM RAMAL DE DISTRIBUIÇÃO - FORNECIMENTO E INSTALAÇÃO. AF_12/2015_P</t>
  </si>
  <si>
    <t>TE DE COBRE, SEM ANEL DE SOLDA, DN 15 MM, INSTALADO EM RAMAL DE DISTRIBUIÇÃO - FORNECIMENTO E INSTALAÇÃO. AF_12/2015_P</t>
  </si>
  <si>
    <t>11,13</t>
  </si>
  <si>
    <t>TE DE COBRE, SEM ANEL DE SOLDA, DN 22 MM, INSTALADO EM RAMAL DE DISTRIBUIÇÃO - FORNECIMENTO E INSTALAÇÃO. AF_12/2015_P</t>
  </si>
  <si>
    <t>TE DE COBRE, SEM ANEL DE SOLDA, DN 28 MM, INSTALADO EM RAMAL DE DISTRIBUIÇÃO - FORNECIMENTO E INSTALAÇÃO. AF_12/2015_P</t>
  </si>
  <si>
    <t>21,96</t>
  </si>
  <si>
    <t>COTOVELO DE COBRE, 90 GRAUS, SEM ANEL DE SOLDA, DN 15 MM, INSTALADO EM RAMAL E SUB-RAMAL - FORNECIMENTO E INSTALAÇÃO. AF_12/2015_P</t>
  </si>
  <si>
    <t>COTOVELO DE COBRE, 90 GRAUS, SEM ANEL DE SOLDA, DN 22 MM, INSTALADO EM RAMAL E SUB-RAMAL - FORNECIMENTO E INSTALAÇÃO. AF_12/2015_P</t>
  </si>
  <si>
    <t>14,57</t>
  </si>
  <si>
    <t>COTOVELO DE COBRE, 90 GRAUS, SEM ANEL DE SOLDA, DN 28 MM, INSTALADO EM RAMAL E SUB-RAMAL - FORNECIMENTO E INSTALAÇÃO. AF_12/2015_P</t>
  </si>
  <si>
    <t>21,07</t>
  </si>
  <si>
    <t>LUVA DE COBRE, SEM ANEL DE SOLDA, DN 15 MM, INSTALADO EM RAMAL E SUB-RAMAL - FORNECIMENTO E INSTALAÇÃO. AF_12/2015_P</t>
  </si>
  <si>
    <t>LUVA DE COBRE, SEM ANEL DE SOLDA, DN 22 MM, INSTALADO EM RAMAL E SUB-RAMAL - FORNECIMENTO E INSTALAÇÃO. AF_12/2015_P</t>
  </si>
  <si>
    <t>LUVA DE COBRE, SEM ANEL DE SOLDA, DN 28 MM, INSTALADO EM RAMAL E SUB-RAMAL - FORNECIMENTO E INSTALAÇÃO. AF_12/2015_P</t>
  </si>
  <si>
    <t>13,39</t>
  </si>
  <si>
    <t>TE DE COBRE, SEM ANEL DE SOLDA, DN 15 MM, INSTALADO EM RAMAL E SUB-RAMAL - FORNECIMENTO E INSTALAÇÃO. AF_12/2015_P</t>
  </si>
  <si>
    <t>TE DE COBRE, SEM ANEL DE SOLDA, DN 22 MM, INSTALADO EM RAMAL E SUB-RAMAL - FORNECIMENTO E INSTALAÇÃO. AF_12/2015_P</t>
  </si>
  <si>
    <t>19,28</t>
  </si>
  <si>
    <t>TE DE COBRE, SEM ANEL DE SOLDA, DN 28 MM, INSTALADO EM RAMAL E SUB-RAMAL - FORNECIMENTO E INSTALAÇÃO. AF_12/2015_P</t>
  </si>
  <si>
    <t>27,33</t>
  </si>
  <si>
    <t>NIPLE, EM FERRO GALVANIZADO, DN 50 (2"), CONEXÃO ROSQUEADA, INSTALADO EM PRUMADAS - FORNECIMENTO E INSTALAÇÃO. AF_12/2015</t>
  </si>
  <si>
    <t>38,66</t>
  </si>
  <si>
    <t>LUVA, EM FERRO GALVANIZADO, DN 50 (2"), CONEXÃO ROSQUEADA, INSTALADO EM PRUMADAS - FORNECIMENTO E INSTALAÇÃO. AF_12/2015</t>
  </si>
  <si>
    <t>38,65</t>
  </si>
  <si>
    <t>NIPLE, EM FERRO GALVANIZADO, DN 65 (2 1/2"), CONEXÃO ROSQUEADA, INSTALADO EM PRUMADAS - FORNECIMENTO E INSTALAÇÃO. AF_12/2015</t>
  </si>
  <si>
    <t>49,99</t>
  </si>
  <si>
    <t>LUVA, EM FERRO GALVANIZADO, DN 65 (2 1/2"), CONEXÃO ROSQUEADA, INSTALADO EM PRUMADAS - FORNECIMENTO E INSTALAÇÃO. AF_12/2015</t>
  </si>
  <si>
    <t>55,19</t>
  </si>
  <si>
    <t>NIPLE, EM FERRO GALVANIZADO, DN 80 (3"), CONEXÃO ROSQUEADA, INSTALADO EM PRUMADAS - FORNECIMENTO E INSTALAÇÃO. AF_12/2015</t>
  </si>
  <si>
    <t>68,91</t>
  </si>
  <si>
    <t>LUVA, EM FERRO GALVANIZADO, DN 80 (3"), CONEXÃO ROSQUEADA, INSTALADO EM PRUMADAS - FORNECIMENTO E INSTALAÇÃO. AF_12/2015</t>
  </si>
  <si>
    <t>73,53</t>
  </si>
  <si>
    <t>JOELHO 45 GRAUS, EM FERRO GALVANIZADO, DN 50 (2"), CONEXÃO ROSQUEADA, INSTALADO EM PRUMADAS - FORNECIMENTO E INSTALAÇÃO. AF_12/2015</t>
  </si>
  <si>
    <t>57,51</t>
  </si>
  <si>
    <t>JOELHO 90 GRAUS, EM FERRO GALVANIZADO, DN 50 (2"), CONEXÃO ROSQUEADA, INSTALADO EM PRUMADAS - FORNECIMENTO E INSTALAÇÃO. AF_12/2015</t>
  </si>
  <si>
    <t>56,35</t>
  </si>
  <si>
    <t>JOELHO 45 GRAUS, EM FERRO GALVANIZADO, DN 65 (2 1/2"), CONEXÃO ROSQUEADA, INSTALADO EM PRUMADAS - FORNECIMENTO E INSTALAÇÃO. AF_12/2015</t>
  </si>
  <si>
    <t>84,91</t>
  </si>
  <si>
    <t>JOELHO 90 GRAUS, EM FERRO GALVANIZADO, DN 65 (2 1/2"), CONEXÃO ROSQUEADA, INSTALADO EM PRUMADAS - FORNECIMENTO E INSTALAÇÃO. AF_12/2015</t>
  </si>
  <si>
    <t>79,83</t>
  </si>
  <si>
    <t>JOELHO 45 GRAUS, EM FERRO GALVANIZADO, DN 80 (3"), CONEXÃO ROSQUEADA, INSTALADO EM PRUMADAS - FORNECIMENTO E INSTALAÇÃO. AF_12/2015</t>
  </si>
  <si>
    <t>111,26</t>
  </si>
  <si>
    <t>JOELHO 90 GRAUS, EM FERRO GALVANIZADO, DN 80 (3"), CONEXÃO ROSQUEADA, INSTALADO EM PRUMADAS - FORNECIMENTO E INSTALAÇÃO. AF_12/2015</t>
  </si>
  <si>
    <t>101,46</t>
  </si>
  <si>
    <t>TÊ, EM FERRO GALVANIZADO, DN 50 (2"), CONEXÃO ROSQUEADA, INSTALADO EM PRUMADAS - FORNECIMENTO E INSTALAÇÃO. AF_12/2015</t>
  </si>
  <si>
    <t>75,13</t>
  </si>
  <si>
    <t>TÊ, EM FERRO GALVANIZADO, DN 65 (2 1/2"), CONEXÃO ROSQUEADA, INSTALADO EM PRUMADAS - FORNECIMENTO E INSTALAÇÃO. AF_12/2015</t>
  </si>
  <si>
    <t>109,02</t>
  </si>
  <si>
    <t>TÊ, EM FERRO GALVANIZADO, DN 80 (3"), CONEXÃO ROSQUEADA, INSTALADO EM PRUMADAS - FORNECIMENTO E INSTALAÇÃO. AF_12/2015</t>
  </si>
  <si>
    <t>134,36</t>
  </si>
  <si>
    <t>NIPLE, EM FERRO GALVANIZADO, DN 25 (1"), CONEXÃO ROSQUEADA, INSTALADO EM REDE DE ALIMENTAÇÃO PARA HIDRANTE - FORNECIMENTO E INSTALAÇÃO. AF_12/2015</t>
  </si>
  <si>
    <t>21,62</t>
  </si>
  <si>
    <t>LUVA, EM FERRO GALVANIZADO, DN 25 (1"), CONEXÃO ROSQUEADA, INSTALADO EM REDE DE ALIMENTAÇÃO PARA HIDRANTE - FORNECIMENTO E INSTALAÇÃO. AF_12/2015</t>
  </si>
  <si>
    <t>22,56</t>
  </si>
  <si>
    <t>NIPLE, EM FERRO GALVANIZADO, DN 32 (1 1/4"), CONEXÃO ROSQUEADA, INSTALADO EM REDE DE ALIMENTAÇÃO PARA HIDRANTE - FORNECIMENTO E INSTALAÇÃO. AF_12/2015</t>
  </si>
  <si>
    <t>25,81</t>
  </si>
  <si>
    <t>LUVA, EM FERRO GALVANIZADO, DN 32 (1 1/4"), CONEXÃO ROSQUEADA, INSTALADO EM REDE DE ALIMENTAÇÃO PARA HIDRANTE - FORNECIMENTO E INSTALAÇÃO. AF_12/2015</t>
  </si>
  <si>
    <t>26,68</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</si>
  <si>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</si>
  <si>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</si>
  <si>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30,41</t>
  </si>
  <si>
    <t>NIPLE, EM FERRO GALVANIZADO, DN 50 (2"), CONEXÃO ROSQUEADA, INSTALADO EM REDE DE ALIMENTAÇÃO PARA HIDRANTE - FORNECIMENTO E INSTALAÇÃO. AF_12/2015</t>
  </si>
  <si>
    <t>38,62</t>
  </si>
  <si>
    <t>LUVA, EM FERRO GALVANIZADO, DN 50 (2"), CONEXÃO ROSQUEADA, INSTALADO EM REDE DE ALIMENTAÇÃO PARA HIDRANTE - FORNECIMENTO E INSTALAÇÃO. AF_12/2015</t>
  </si>
  <si>
    <t>38,61</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</si>
  <si>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</si>
  <si>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</si>
  <si>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56,27</t>
  </si>
  <si>
    <t>NIPLE, EM FERRO GALVANIZADO, DN 80 (3"), CONEXÃO ROSQUEADA, INSTALADO EM REDE DE ALIMENTAÇÃO PARA HIDRANTE - FORNECIMENTO E INSTALAÇÃO. AF_12/2015</t>
  </si>
  <si>
    <t>71,14</t>
  </si>
  <si>
    <t>LUVA, EM FERRO GALVANIZADO, DN 80 (3"), CONEXÃO ROSQUEADA, INSTALADO EM REDE DE ALIMENTAÇÃO PARA HIDRANTE - FORNECIMENTO E INSTALAÇÃO. AF_12/2015</t>
  </si>
  <si>
    <t>75,76</t>
  </si>
  <si>
    <t>JOELHO 45 GRAUS, EM FERRO GALVANIZADO, DN 25 (1"), CONEXÃO ROSQUEADA, INSTALADO EM REDE DE ALIMENTAÇÃO PARA HIDRANTE - FORNECIMENTO E INSTALAÇÃO. AF_12/2015</t>
  </si>
  <si>
    <t>32,67</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</si>
  <si>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</si>
  <si>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</si>
  <si>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40,47</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</si>
  <si>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</si>
  <si>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</si>
  <si>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46,15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</si>
  <si>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</si>
  <si>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</si>
  <si>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57,45</t>
  </si>
  <si>
    <t>JOELHO 90 GRAUS, EM FERRO GALVANIZADO, DN 50 (2"), CONEXÃO ROSQUEADA, INSTALADO EM REDE DE ALIMENTAÇÃO PARA HIDRANTE - FORNECIMENTO E INSTALAÇÃO. AF_12/2015</t>
  </si>
  <si>
    <t>56,29</t>
  </si>
  <si>
    <t>JOELHO 45 GRAUS, EM FERRO GALVANIZADO, DN 65 (2 1/2"), CONEXÃO ROSQUEADA, INSTALADO EM REDE DE ALIMENTAÇÃO PARA HIDRANTE - FORNECIMENTO E INSTALAÇÃO. AF_12/2015</t>
  </si>
  <si>
    <t>86,56</t>
  </si>
  <si>
    <t>JOELHO 90 GRAUS, EM FERRO GALVANIZADO, DN 65 (2 1/2"), CONEXÃO ROSQUEADA, INSTALADO EM REDE DE ALIMENTAÇÃO PARA HIDRANTE - FORNECIMENTO E INSTALAÇÃO. AF_12/2015</t>
  </si>
  <si>
    <t>JOELHO 45 GRAUS, EM FERRO GALVANIZADO, CONEXÃO ROSQUEADA, DN 80 (3"), INSTALADO EM REDE DE ALIMENTAÇÃO PARA HIDRANTE - FORNECIMENTO E INSTALAÇÃO. AF_12/2015</t>
  </si>
  <si>
    <t>114,60</t>
  </si>
  <si>
    <t>JOELHO 90 GRAUS, EM FERRO GALVANIZADO, CONEXÃO ROSQUEADA, DN 80 (3"), INSTALADO EM REDE DE ALIMENTAÇÃO PARA HIDRANTE - FORNECIMENTO E INSTALAÇÃO. AF_12/2015</t>
  </si>
  <si>
    <t>104,80</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</si>
  <si>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</si>
  <si>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</si>
  <si>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50,99</t>
  </si>
  <si>
    <t>TÊ, EM FERRO GALVANIZADO, CONEXÃO ROSQUEADA, DN 40 (1 1/2"), INSTALADO EM REDE DE ALIMENTAÇÃO PARA HIDRANTE - FORNECIMENTO E INSTALAÇÃO. AF_12/2015</t>
  </si>
  <si>
    <t>58,64</t>
  </si>
  <si>
    <t>TÊ, EM FERRO GALVANIZADO, CONEXÃO ROSQUEADA, DN 50 (2"), INSTALADO EM REDE DE ALIMENTAÇÃO PARA HIDRANTE - FORNECIMENTO E INSTALAÇÃO. AF_12/2015</t>
  </si>
  <si>
    <t>75,04</t>
  </si>
  <si>
    <t>TÊ, EM FERRO GALVANIZADO, CONEXÃO ROSQUEADA, DN 65 (2 1/2"), INSTALADO EM REDE DE ALIMENTAÇÃO PARA HIDRANTE - FORNECIMENTO E INSTALAÇÃO. AF_12/2015</t>
  </si>
  <si>
    <t>111,19</t>
  </si>
  <si>
    <t>TÊ, EM FERRO GALVANIZADO, CONEXÃO ROSQUEADA, DN 80 (3"), INSTALADO EM REDE DE ALIMENTAÇÃO PARA HIDRANTE - FORNECIMENTO E INSTALAÇÃO. AF_12/2015</t>
  </si>
  <si>
    <t>138,81</t>
  </si>
  <si>
    <t>NIPLE, EM FERRO GALVANIZADO, CONEXÃO ROSQUEADA, DN 25 (1"), INSTALADO EM REDE DE ALIMENTAÇÃO PARA SPRINKLER - FORNECIMENTO E INSTALAÇÃO. AF_12/2015</t>
  </si>
  <si>
    <t>15,60</t>
  </si>
  <si>
    <t>LUVA, EM FERRO GALVANIZADO, CONEXÃO ROSQUEADA, DN 25 (1"), INSTALADO EM REDE DE ALIMENTAÇÃO PARA SPRINKLER - FORNECIMENTO E INSTALAÇÃO. AF_12/2015</t>
  </si>
  <si>
    <t>16,54</t>
  </si>
  <si>
    <t>NIPLE, EM FERRO GALVANIZADO, CONEXÃO ROSQUEADA, DN 32 (1 1/4"), INSTALADO EM REDE DE ALIMENTAÇÃO PARA SPRINKLER - FORNECIMENTO E INSTALAÇÃO. AF_12/2015</t>
  </si>
  <si>
    <t>18,98</t>
  </si>
  <si>
    <t>LUVA, EM FERRO GALVANIZADO, CONEXÃO ROSQUEADA, DN 32 (1 1/4"), INSTALADO EM REDE DE ALIMENTAÇÃO PARA SPRINKLER - FORNECIMENTO E INSTALAÇÃO. AF_12/2015</t>
  </si>
  <si>
    <t>19,85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</si>
  <si>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</si>
  <si>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</si>
  <si>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22,62</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</si>
  <si>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</si>
  <si>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</si>
  <si>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</si>
  <si>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</si>
  <si>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</si>
  <si>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58,65</t>
  </si>
  <si>
    <t>LUVA, EM FERRO GALVANIZADO, CONEXÃO ROSQUEADA, DN 80 (3"), INSTALADO EM REDE DE ALIMENTAÇÃO PARA SPRINKLER - FORNECIMENTO E INSTALAÇÃO. AF_12/2015</t>
  </si>
  <si>
    <t>63,27</t>
  </si>
  <si>
    <t>JOELHO 45 GRAUS, EM FERRO GALVANIZADO, CONEXÃO ROSQUEADA, DN 25 (1"), INSTALADO EM REDE DE ALIMENTAÇÃO PARA SPRINKLER - FORNECIMENTO E INSTALAÇÃO. AF_12/2015</t>
  </si>
  <si>
    <t>23,64</t>
  </si>
  <si>
    <t>JOELHO 90 GRAUS, EM FERRO GALVANIZADO, CONEXÃO ROSQUEADA, DN 25 (1"), INSTALADO EM REDE DE ALIMENTAÇÃO PARA SPRINKLER - FORNECIMENTO E INSTALAÇÃO. AF_12/2015</t>
  </si>
  <si>
    <t>22,40</t>
  </si>
  <si>
    <t>JOELHO 45 GRAUS, EM FERRO GALVANIZADO, CONEXÃO ROSQUEADA, DN 32 (1 1/4"), INSTALADO EM REDE DE ALIMENTAÇÃO PARA SPRINKLER - FORNECIMENTO E INSTALAÇÃO. AF_12/2015</t>
  </si>
  <si>
    <t>30,23</t>
  </si>
  <si>
    <t>JOELHO 90 GRAUS, EM FERRO GALVANIZADO, CONEXÃO ROSQUEADA, DN 32 (1 1/4"), INSTALADO EM REDE DE ALIMENTAÇÃO PARA SPRINKLER - FORNECIMENTO E INSTALAÇÃO. AF_12/2015</t>
  </si>
  <si>
    <t>27,76</t>
  </si>
  <si>
    <t>JOELHO 45 GRAUS, EM FERRO GALVANIZADO, CONEXÃO ROSQUEADA, DN 40 (1 1/2"), INSTALADO EM REDE DE ALIMENTAÇÃO PARA SPRINKLER - FORNECIMENTO E INSTALAÇÃO. AF_12/2015</t>
  </si>
  <si>
    <t>34,49</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</si>
  <si>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</si>
  <si>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</si>
  <si>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44,03</t>
  </si>
  <si>
    <t>JOELHO 90 GRAUS, EM FERRO GALVANIZADO, CONEXÃO ROSQUEADA, DN 50 (2"), INSTALADO EM REDE DE ALIMENTAÇÃO PARA SPRINKLER - FORNECIMENTO E INSTALAÇÃO. AF_12/2015</t>
  </si>
  <si>
    <t>42,87</t>
  </si>
  <si>
    <t>JOELHO 45 GRAUS, EM FERRO GALVANIZADO, CONEXÃO ROSQUEADA, DN 65 (2 1/2"), INSTALADO EM REDE DE ALIMENTAÇÃO PARA SPRINKLER - FORNECIMENTO E INSTALAÇÃO. AF_12/2015</t>
  </si>
  <si>
    <t>70,48</t>
  </si>
  <si>
    <t>JOELHO 90 GRAUS, EM FERRO GALVANIZADO, CONEXÃO ROSQUEADA, DN 65 (2 1/2"), INSTALADO EM REDE DE ALIMENTAÇÃO PARA SPRINKLER - FORNECIMENTO E INSTALAÇÃO. AF_12/2015</t>
  </si>
  <si>
    <t>65,40</t>
  </si>
  <si>
    <t>JOELHO 45 GRAUS, EM FERRO GALVANIZADO, CONEXÃO ROSQUEADA, DN 80 (3"), INSTALADO EM REDE DE ALIMENTAÇÃO PARA SPRINKLER - FORNECIMENTO E INSTALAÇÃO. AF_12/2015</t>
  </si>
  <si>
    <t>95,88</t>
  </si>
  <si>
    <t>JOELHO 90 GRAUS, EM FERRO GALVANIZADO, CONEXÃO ROSQUEADA, DN 80 (3"), INSTALADO EM REDE DE ALIMENTAÇÃO PARA SPRINKLER - FORNECIMENTO E INSTALAÇÃO. AF_12/2015</t>
  </si>
  <si>
    <t>86,08</t>
  </si>
  <si>
    <t>TÊ, EM FERRO GALVANIZADO, CONEXÃO ROSQUEADA, DN 25 (1"), INSTALADO EM REDE DE ALIMENTAÇÃO PARA SPRINKLER - FORNECIMENTO E INSTALAÇÃO. AF_12/2015</t>
  </si>
  <si>
    <t>30,34</t>
  </si>
  <si>
    <t>TÊ, EM FERRO GALVANIZADO, CONEXÃO ROSQUEADA, DN 32 (1 1/4"), INSTALADO EM REDE DE ALIMENTAÇÃO PARA SPRINKLER - FORNECIMENTO E INSTALAÇÃO. AF_12/2015</t>
  </si>
  <si>
    <t>37,29</t>
  </si>
  <si>
    <t>TÊ, EM FERRO GALVANIZADO, CONEXÃO ROSQUEADA, DN 40 (1 1/2"), INSTALADO EM REDE DE ALIMENTAÇÃO PARA SPRINKLER - FORNECIMENTO E INSTALAÇÃO. AF_12/2015</t>
  </si>
  <si>
    <t>43,10</t>
  </si>
  <si>
    <t>TÊ, EM FERRO GALVANIZADO, CONEXÃO ROSQUEADA, DN 50 (2"), INSTALADO EM REDE DE ALIMENTAÇÃO PARA SPRINKLER - FORNECIMENTO E INSTALAÇÃO. AF_12/2015</t>
  </si>
  <si>
    <t>57,14</t>
  </si>
  <si>
    <t>TÊ, EM FERRO GALVANIZADO, CONEXÃO ROSQUEADA, DN 65 (2 1/2"), INSTALADO EM REDE DE ALIMENTAÇÃO PARA SPRINKLER - FORNECIMENTO E INSTALAÇÃO. AF_12/2015</t>
  </si>
  <si>
    <t>89,77</t>
  </si>
  <si>
    <t>TÊ, EM FERRO GALVANIZADO, CONEXÃO ROSQUEADA, DN 80 (3"), INSTALADO EM REDE DE ALIMENTAÇÃO PARA SPRINKLER - FORNECIMENTO E INSTALAÇÃO. AF_12/2015</t>
  </si>
  <si>
    <t>113,83</t>
  </si>
  <si>
    <t>NIPLE, EM FERRO GALVANIZADO, CONEXÃO ROSQUEADA, DN 15 (1/2"), INSTALADO EM RAMAIS E SUB-RAMAIS DE GÁS - FORNECIMENTO E INSTALAÇÃO. AF_12/2015</t>
  </si>
  <si>
    <t>LUVA,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</si>
  <si>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</si>
  <si>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20 (3/4"), INSTALADO EM RAMAIS E SUB-RAMAIS DE GÁS - FORNECIMENTO E INSTALAÇÃO. AF_12/2015</t>
  </si>
  <si>
    <t>13,78</t>
  </si>
  <si>
    <t>NIPLE, EM FERRO GALVANIZADO, CONEXÃO ROSQUEADA, DN 25 (1"), INSTALADO EM RAMAIS E SUB-RAMAIS DE GÁS - FORNECIMENTO E INSTALAÇÃO. AF_12/2015</t>
  </si>
  <si>
    <t>21,35</t>
  </si>
  <si>
    <t>LUVA, EM FERRO GALVANIZADO, CONEXÃO ROSQUEADA, DN 25 (1"), INSTALADO EM RAMAIS E SUB-RAMAIS DE GÁS - FORNECIMENTO E INSTALAÇÃO. AF_12/2015</t>
  </si>
  <si>
    <t>22,29</t>
  </si>
  <si>
    <t>JOELHO 45 GRAUS, EM FERRO GALVANIZADO, CONEXÃO ROSQUEADA, DN 15 (1/2"), INSTALADO EM RAMAIS E SUB-RAMAIS DE GÁS - FORNECIMENTO E INSTALAÇÃO. AF_12/2015</t>
  </si>
  <si>
    <t>12,54</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</si>
  <si>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</si>
  <si>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</si>
  <si>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20,56</t>
  </si>
  <si>
    <t>JOELHO 90 GRAUS, EM FERRO GALVANIZADO, CONEXÃO ROSQUEADA, DN 20 (3/4"), INSTALADO EM RAMAIS E SUB-RAMAIS DE GÁS - FORNECIMENTO E INSTALAÇÃO. AF_12/2015</t>
  </si>
  <si>
    <t>19,55</t>
  </si>
  <si>
    <t>JOELHO 45 GRAUS, EM FERRO GALVANIZADO, CONEXÃO ROSQUEADA, DN 25 (1"), INSTALADO EM RAMAIS E SUB-RAMAIS DE GÁS - FORNECIMENTO E INSTALAÇÃO. AF_12/2015</t>
  </si>
  <si>
    <t>32,32</t>
  </si>
  <si>
    <t>JOELHO 90 GRAUS, EM FERRO GALVANIZADO, CONEXÃO ROSQUEADA, DN 25 (1"), INSTALADO EM RAMAIS E SUB-RAMAIS DE GÁS - FORNECIMENTO E INSTALAÇÃO. AF_12/2015</t>
  </si>
  <si>
    <t>31,08</t>
  </si>
  <si>
    <t>TÊ, EM FERRO GALVANIZADO, CONEXÃO ROSQUEADA, DN 15 (1/2"), INSTALADO EM RAMAIS E SUB-RAMAIS DE GÁS - FORNECIMENTO E INSTALAÇÃO. AF_12/2015</t>
  </si>
  <si>
    <t>15,96</t>
  </si>
  <si>
    <t>TÊ, EM FERRO GALVANIZADO, CONEXÃO ROSQUEADA, DN 20 (3/4"), INSTALADO EM RAMAIS E SUB-RAMAIS DE GÁS - FORNECIMENTO E INSTALAÇÃO. AF_12/2015</t>
  </si>
  <si>
    <t>25,87</t>
  </si>
  <si>
    <t>TÊ, EM FERRO GALVANIZADO, CONEXÃO ROSQUEADA, DN 25 (1"), INSTALADO EM RAMAIS E SUB-RAMAIS DE GÁS - FORNECIMENTO E INSTALAÇÃO. AF_12/2015</t>
  </si>
  <si>
    <t>41,91</t>
  </si>
  <si>
    <t>UNIÃO, EM FERRO GALVANIZADO, DN 50 (2"), CONEXÃO ROSQUEADA, INSTALADO EM PRUMADAS - FORNECIMENTO E INSTALAÇÃO. AF_12/2015</t>
  </si>
  <si>
    <t>72,39</t>
  </si>
  <si>
    <t>UNIÃO, EM FERRO GALVANIZADO, DN 65 (2 1/2"), CONEXÃO ROSQUEADA, INSTALADO EM PRUMADAS - FORNECIMENTO E INSTALAÇÃO. AF_12/2015</t>
  </si>
  <si>
    <t>108,01</t>
  </si>
  <si>
    <t>UNIÃO, EM FERRO GALVANIZADO, DN 80 (3"), CONEXÃO ROSQUEADA, INSTALADO EM PRUMADAS - FORNECIMENTO E INSTALAÇÃO. AF_12/2015</t>
  </si>
  <si>
    <t>156,67</t>
  </si>
  <si>
    <t>UNIÃO, EM FERRO GALVANIZADO, DN 25 (1"), CONEXÃO ROSQUEADA, INSTALADO EM REDE DE ALIMENTAÇÃO PARA HIDRANTE - FORNECIMENTO E INSTALAÇÃO. AF_12/2015</t>
  </si>
  <si>
    <t>32,60</t>
  </si>
  <si>
    <t>UNIÃO, EM FERRO GALVANIZADO, DN 32 (1 1/4"), CONEXÃO ROSQUEADA, INSTALADO EM REDE DE ALIMENTAÇÃO PARA HIDRANTE - FORNECIMENTO E INSTALAÇÃO. AF_12/2015</t>
  </si>
  <si>
    <t>45,35</t>
  </si>
  <si>
    <t>UNIÃO, EM FERRO GALVANIZADO, DN 40 (1 1/2"), CONEXÃO ROSQUEADA, INSTALADO EM REDE DE ALIMENTAÇÃO PARA HIDRANTE - FORNECIMENTO E INSTALAÇÃO. AF_12/2015</t>
  </si>
  <si>
    <t>53,84</t>
  </si>
  <si>
    <t>UNIÃO, EM FERRO GALVANIZADO, DN 50 (2"), CONEXÃO ROSQUEADA, INSTALADO EM REDE DE ALIMENTAÇÃO PARA HIDRANTE - FORNECIMENTO E INSTALAÇÃO. AF_12/2015</t>
  </si>
  <si>
    <t>72,35</t>
  </si>
  <si>
    <t>UNIÃO, EM FERRO GALVANIZADO, DN 65 (2 1/2"), CONEXÃO ROSQUEADA, INSTALADO EM REDE DE ALIMENTAÇÃO PARA HIDRANTE - FORNECIMENTO E INSTALAÇÃO. AF_12/2015</t>
  </si>
  <si>
    <t>109,09</t>
  </si>
  <si>
    <t>UNIÃO, EM FERRO GALVANIZADO, DN 80 (3"), CONEXÃO ROSQUEADA, INSTALADO EM REDE DE ALIMENTAÇÃO PARA HIDRANTE - FORNECIMENTO E INSTALAÇÃO. AF_12/2015</t>
  </si>
  <si>
    <t>158,90</t>
  </si>
  <si>
    <t>UNIÃO, EM FERRO GALVANIZADO, CONEXÃO ROSQUEADA, DN 25 (1"), INSTALADO EM REDE DE ALIMENTAÇÃO PARA SPRINKLER - FORNECIMENTO E INSTALAÇÃO. AF_12/2015</t>
  </si>
  <si>
    <t>26,58</t>
  </si>
  <si>
    <t>UNIÃO, EM FERRO GALVANIZADO, CONEXÃO ROSQUEADA, DN 32 (1 1/4"), INSTALADO EM REDE DE ALIMENTAÇÃO PARA SPRINKLER - FORNECIMENTO E INSTALAÇÃO. AF_12/2015</t>
  </si>
  <si>
    <t>38,52</t>
  </si>
  <si>
    <t>UNIÃO, EM FERRO GALVANIZADO, CONEXÃO ROSQUEADA, DN 40 (1 1/2"), INSTALADO EM REDE DE ALIMENTAÇÃO PARA SPRINKLER - FORNECIMENTO E INSTALAÇÃO. AF_12/2015</t>
  </si>
  <si>
    <t>46,05</t>
  </si>
  <si>
    <t>UNIÃO, EM FERRO GALVANIZADO, CONEXÃO ROSQUEADA, DN 50 (2"), INSTALADO EM REDE DE ALIMENTAÇÃO PARA SPRINKLER - FORNECIMENTO E INSTALAÇÃO. AF_12/2015</t>
  </si>
  <si>
    <t>63,39</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</si>
  <si>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</si>
  <si>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</si>
  <si>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</si>
  <si>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17,90</t>
  </si>
  <si>
    <t>UNIÃO, EM FERRO GALVANIZADO, CONEXÃO ROSQUEADA, DN 20 (3/4"), INSTALADO EM RAMAIS E SUB-RAMAIS DE GÁS - FORNECIMENTO E INSTALAÇÃO. AF_12/2015</t>
  </si>
  <si>
    <t>UNIÃO, EM FERRO GALVANIZADO, CONEXÃO ROSQUEADA, DN 25 (1"), INSTALADO EM RAMAIS E SUB-RAMAIS DE GÁS - FORNECIMENTO E INSTALAÇÃO. AF_12/2015</t>
  </si>
  <si>
    <t>32,33</t>
  </si>
  <si>
    <t>LUVA DE REDUÇÃO, EM FERRO GALVANIZADO, 2" X 1 1/2", CONEXÃO ROSQUEADA, INSTALADO EM PRUMADAS - FORNECIMENTO E INSTALAÇÃO. AF_12/2015</t>
  </si>
  <si>
    <t>40,61</t>
  </si>
  <si>
    <t>LUVA DE REDUÇÃO, EM FERRO GALVANIZADO, 2" X 1 1/4", CONEXÃO ROSQUEADA, INSTALADO EM PRUMADAS - FORNECIMENTO E INSTALAÇÃO. AF_12/2015</t>
  </si>
  <si>
    <t>LUVA DE REDUÇÃO, EM FERRO GALVANIZADO, 2" X 1", CONEXÃO ROSQUEADA, INSTALADO EM PRUMADAS - FORNECIMENTO E INSTALAÇÃO. AF_12/2015</t>
  </si>
  <si>
    <t>LUVA DE REDUÇÃO, EM FERRO GALVANIZADO, 2 1/2" X 1 1/2", CONEXÃO ROSQUEADA, INSTALADO EM PRUMADAS - FORNECIMENTO E INSTALAÇÃO. AF_12/2015</t>
  </si>
  <si>
    <t>57,39</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</si>
  <si>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</si>
  <si>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</si>
  <si>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75,50</t>
  </si>
  <si>
    <t>LUVA DE REDUÇÃO, EM FERRO GALVANIZADO, 3" X 2 1/2", CONEXÃO ROSQUEADA, INSTALADO EM PRUMADAS - FORNECIMENTO E INSTALAÇÃO. AF_12/2015</t>
  </si>
  <si>
    <t>77,36</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</si>
  <si>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</si>
  <si>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</si>
  <si>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22,48</t>
  </si>
  <si>
    <t>LUVA DE REDUÇÃO, EM FERRO GALVANIZADO, 1" X 3/4", CONEXÃO ROSQUEADA, INSTALADO EM REDE DE ALIMENTAÇÃO PARA HIDRANTE - FORNECIMENTO E INSTALAÇÃO. AF_12/2015</t>
  </si>
  <si>
    <t>22,61</t>
  </si>
  <si>
    <t>LUVA DE REDUÇÃO, EM FERRO GALVANIZADO, 1 1/4" X 1", CONEXÃO ROSQUEADA, INSTALADO EM REDE DE ALIMENTAÇÃO PARA HIDRANTE - FORNECIMENTO E INSTALAÇÃO. AF_12/2015</t>
  </si>
  <si>
    <t>27,38</t>
  </si>
  <si>
    <t>LUVA DE REDUÇÃO, EM FERRO GALVANIZADO, 1 1/4" X 1/2", CONEXÃO ROSQUEADA, INSTALADO EM REDE DE ALIMENTAÇÃO PARA HIDRANTE - FORNECIMENTO E INSTALAÇÃO. AF_12/2015</t>
  </si>
  <si>
    <t>27,37</t>
  </si>
  <si>
    <t>LUVA DE REDUÇÃO, EM FERRO GALVANIZADO, 1 1/2" X 1 1/4", CONEXÃO ROSQUEADA, INSTALADO EM REDE DE ALIMENTAÇÃO PARA HIDRANTE - FORNECIMENTO E INSTALAÇÃO. AF_12/2015</t>
  </si>
  <si>
    <t>31,13</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</si>
  <si>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</si>
  <si>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</si>
  <si>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</si>
  <si>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40,57</t>
  </si>
  <si>
    <t>LUVA DE REDUÇÃO, EM FERRO GALVANIZADO, 2" X 1 1/4",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</si>
  <si>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</si>
  <si>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</si>
  <si>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58,47</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</si>
  <si>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</si>
  <si>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</si>
  <si>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79,59</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</si>
  <si>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</si>
  <si>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</si>
  <si>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</si>
  <si>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1 1/4" X 1", CONEXÃO ROSQUEADA, INSTALADO EM REDE DE ALIMENTAÇÃO PARA SPRINKLER - FORNECIMENTO E INSTALAÇÃO. AF_12/2015</t>
  </si>
  <si>
    <t>20,55</t>
  </si>
  <si>
    <t>LUVA DE REDUÇÃO, EM FERRO GALVANIZADO, 1 1/4" X 1/2", CONEXÃO ROSQUEADA, INSTALADO EM REDE DE ALIMENTAÇÃO PARA SPRINKLER - FORNECIMENTO E INSTALAÇÃO. AF_12/2015</t>
  </si>
  <si>
    <t>20,54</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</si>
  <si>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</si>
  <si>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</si>
  <si>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</si>
  <si>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</si>
  <si>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</si>
  <si>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</si>
  <si>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</si>
  <si>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</si>
  <si>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47,73</t>
  </si>
  <si>
    <t>LUVA DE REDUÇÃO, EM FERRO GALVANIZADO, 2 1/2" X 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</si>
  <si>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</si>
  <si>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67,10</t>
  </si>
  <si>
    <t>LUVA DE REDUÇÃO, EM FERRO GALVANIZADO, 3" X 2", CONEXÃO ROSQUEADA, INSTALADO EM REDE DE ALIMENTAÇÃO PARA SPRINKLER - FORNECIMENTO E INSTALAÇÃO. AF_12/2015</t>
  </si>
  <si>
    <t>LUVA DE REDUÇÃO, EM FERRO GALVANIZADO, 3/4" X 1/2", CONEXÃO ROSQUEADA, INSTALADO EM RAMAIS E SUB-RAMAIS DE GÁS - FORNECIMENTO E INSTALAÇÃO. AF_12/2015</t>
  </si>
  <si>
    <t>LUVA PASSANTE EM COBRE, SEM ANEL DE SOLDA, DN 22 MM, INSTALADO EM PRUMADA   FORNECIMENTO E INSTALAÇÃO. AF_01/2016_P</t>
  </si>
  <si>
    <t>BUCHA DE REDUÇÃO EM COBRE, SEM ANEL DE SOLDA, PONTA X BOLSA, 22 X 15 MM, INSTALADO EM PRUMADA   FORNECIMENTO E INSTALAÇÃO. AF_01/2016_P</t>
  </si>
  <si>
    <t>JUNTA DE EXPANSÃO EM COBRE, PONTA X PONTA, DN 22 MM, INSTALADO EM PRUMADA   FORNECIMENTO E INSTALAÇÃO. AF_01/2016_P</t>
  </si>
  <si>
    <t>235,48</t>
  </si>
  <si>
    <t>CONECTOR EM BRONZE/LATÃO, SEM ANEL DE SOLDA, BOLSA X ROSCA F, 22 MM X 3/4, INSTALADO EM PRUMADA   FORNECIMENTO E INSTALAÇÃO. AF_01/2016_P</t>
  </si>
  <si>
    <t>11,17</t>
  </si>
  <si>
    <t>CURVA DE TRANSPOSIÇÃO EM BRONZE/LATÃO, SEM ANEL DE SOLDA, BOLSA X BOLSA, DN 22 MM, INSTALADO EM PRUMADA   FORNECIMENTO E INSTALAÇÃO. AF_01/2016_P</t>
  </si>
  <si>
    <t>21,56</t>
  </si>
  <si>
    <t>LUVA PASSANTE EM COBRE, SEM ANEL DE SOLDA, DN 28 MM, INSTALADO EM PRUMADA   FORNECIMENTO E INSTALAÇÃO. AF_01/2016_P</t>
  </si>
  <si>
    <t>BUCHA DE REDUÇÃO EM COBRE, SEM ANEL DE SOLDA, PONTA X BOLSA, 28 X 22 MM, INSTALADO EM PRUMADA   FORNECIMENTO E INSTALAÇÃO. AF_01/2016_P</t>
  </si>
  <si>
    <t>JUNTA DE EXPANSÃO EM COBRE, PONTA X PONTA, DN 28 MM, INSTALADO EM PRUMADA   FORNECIMENTO E INSTALAÇÃO. AF_01/2016_P</t>
  </si>
  <si>
    <t>CONECTOR EM BRONZE/LATÃO, SEM ANEL DE SOLDA, BOLSA X ROSCA F, 28 MM X 1/2, INSTALADO EM PRUMADA   FORNECIMENTO E INSTALAÇÃO. AF_01/2016_P</t>
  </si>
  <si>
    <t>15,11</t>
  </si>
  <si>
    <t>CURVA DE TRANSPOSIÇÃO EM BRONZE/LATÃO, SEM ANEL DE SOLDA, BOLSA X BOLSA, 28 MM, INSTALADO EM PRUMADA   FORNECIMENTO E INSTALAÇÃO. AF_01/2016_P</t>
  </si>
  <si>
    <t>36,91</t>
  </si>
  <si>
    <t>LUVA PASSANTE EM COBRE, SEM ANEL DE SOLDA, DN 35 MM, INSTALADO EM PRUMADA   FORNECIMENTO E INSTALAÇÃO. AF_01/2016_P</t>
  </si>
  <si>
    <t>15,92</t>
  </si>
  <si>
    <t>BUCHA DE REDUÇÃO EM COBRE, SEM ANEL DE SOLDA, PONTA X BOLSA, 35 X 28 MM, INSTALADO EM PRUMADA   FORNECIMENTO E INSTALAÇÃO. AF_01/2016_P</t>
  </si>
  <si>
    <t>14,04</t>
  </si>
  <si>
    <t>JUNTA DE EXPANSÃO EM BRONZE/LATÃO, PONTA X PONTA, DN 35 MM, INSTALADO EM PRUMADA   FORNECIMENTO E INSTALAÇÃO. AF_01/2016_P</t>
  </si>
  <si>
    <t>296,74</t>
  </si>
  <si>
    <t>LUVA PASSANTE EM COBRE, SEM ANEL DE SOLDA, DN 42 MM, INSTALADO EM PRUMADA   FORNECIMENTO E INSTALAÇÃO. AF_01/2016_P</t>
  </si>
  <si>
    <t>23,90</t>
  </si>
  <si>
    <t>BUCHA DE REDUÇÃO EM COBRE, SEM ANEL DE SOLDA, PONTA X BOLSA, 42 X 35 MM, INSTALADO EM PRUMADA   FORNECIMENTO E INSTALAÇÃO. AF_01/2016_P</t>
  </si>
  <si>
    <t>22,50</t>
  </si>
  <si>
    <t>JUNTA DE EXPANSÃO EM BRONZE/LATÃO, PONTA X PONTA, DN 42 MM, INSTALADO EM PRUMADA   FORNECIMENTO E INSTALAÇÃO. AF_01/2016_P</t>
  </si>
  <si>
    <t>372,28</t>
  </si>
  <si>
    <t>LUVA PASSANTE EM COBRE, SEM ANEL DE SOLDA, DN 54 MM, INSTALADO EM PRUMADA   FORNECIMENTO E INSTALAÇÃO. AF_01/2016_P</t>
  </si>
  <si>
    <t>34,96</t>
  </si>
  <si>
    <t>BUCHA DE REDUÇÃO EM COBRE, SEM ANEL DE SOLDA, PONTA X BOLSA, 54 X 42 MM, INSTALADO EM PRUMADA   FORNECIMENTO E INSTALAÇÃO. AF_01/2016_P</t>
  </si>
  <si>
    <t>JUNTA DE EXPANSÃO EM BRONZE/LATÃO, PONTA X PONTA, DN 54 MM, INSTALADO EM PRUMADA   FORNECIMENTO E INSTALAÇÃO. AF_01/2016_P</t>
  </si>
  <si>
    <t>515,65</t>
  </si>
  <si>
    <t>LUVA PASSANTE EM COBRE, SEM ANEL DE SOLDA, DN 66 MM, INSTALADO EM PRUMADA   FORNECIMENTO E INSTALAÇÃO. AF_01/2016_P</t>
  </si>
  <si>
    <t>BUCHA DE REDUÇÃO EM COBRE, SEM ANEL DE SOLDA, PONTA X BOLSA, 66 X 54 MM, INSTALADO EM PRUMADA   FORNECIMENTO E INSTALAÇÃO. AF_01/2016_P</t>
  </si>
  <si>
    <t>79,34</t>
  </si>
  <si>
    <t>JUNTA DE EXPANSÃO EM BRONZE/LATÃO, PONTA X PONTA, DN 66 MM, INSTALADO EM PRUMADA   FORNECIMENTO E INSTALAÇÃO. AF_01/2016_P</t>
  </si>
  <si>
    <t>680,05</t>
  </si>
  <si>
    <t>TE DUPLA CURVA EM BRONZE/LATÃO, SEM ANEL DE SOLDA, ROSCA F X BOLSA X ROSCA F, 3/4 X 22 X 3/4, INSTALADO EM PRUMADA   FORNECIMENTO E INSTALAÇÃO. AF_01/2016_P</t>
  </si>
  <si>
    <t>39,67</t>
  </si>
  <si>
    <t>CURVA EM COBRE, 45 GRAUS, SEM ANEL DE SOLDA, BOLSA X BOLSA, DN 15 MM, INSTALADO EM RAMAL DE DISTRIBUIÇÃO   FORNECIMENTO E INSTALAÇÃO. AF_01/2016_P</t>
  </si>
  <si>
    <t>8,20</t>
  </si>
  <si>
    <t>COTOVELO EM BRONZE/LATÃO, 90 GRAUS, SEM ANEL DE SOLDA, BOLSA X ROSCA F, DN 15 MM X 1/2, INSTALADO EM RAMAL DE DISTRIBUIÇÃO   FORNECIMENTO E INSTALAÇÃO. AF_01/2016_P</t>
  </si>
  <si>
    <t>12,09</t>
  </si>
  <si>
    <t>CURVA EM COBRE, 45 GRAUS, SEM ANEL DE SOLDA, BOLSA X BOLSA, DN 22 MM, INSTALADO EM RAMAL DE DISTRIBUIÇÃO   FORNECIMENTO E INSTALAÇÃO. AF_01/2016_P</t>
  </si>
  <si>
    <t>12,15</t>
  </si>
  <si>
    <t>COTOVELO EM BRONZE/LATÃO, 90 GRAUS, SEM ANEL DE SOLDA, BOLSA X ROSCA F, DN 22 MM X 1/2, INSTALADO EM RAMAL DE DISTRIBUIÇÃO   FORNECIMENTO E INSTALAÇÃO. AF_01/2016_P</t>
  </si>
  <si>
    <t>16,52</t>
  </si>
  <si>
    <t>COTOVELO EM BRONZE/LATÃO, 90 GRAUS, SEM ANEL DE SOLDA, BOLSA X ROSCA F, DN 22 MM X 3/4, INSTALADO EM RAMAL DE DISTRIBUIÇÃO   FORNECIMENTO E INSTALAÇÃO. AF_01/2016_P</t>
  </si>
  <si>
    <t>CURVA EM COBRE, 45 GRAUS, SEM ANEL DE SOLDA, BOLSA X BOLSA, DN 28 MM, INSTALADO EM RAMAL DE DISTRIBUIÇÃO   FORNECIMENTO E INSTALAÇÃO. AF_01/2016_P</t>
  </si>
  <si>
    <t>16,21</t>
  </si>
  <si>
    <t>LUVA PASSANTE EM COBRE, SEM ANEL DE SOLDA, DN 15 MM, INSTALADO EM RAMAL DE DISTRIBUIÇÃO   FORNECIMENTO E INSTALAÇÃO. AF_01/2016_P</t>
  </si>
  <si>
    <t>CONECTOR EM BRONZE/LATÃO, SEM ANEL DE SOLDA, BOLSA X ROSCA F, DN 15 MM X 1/2, INSTALADO EM RAMAL DE DISTRIBUIÇÃO   FORNECIMENTO E INSTALAÇÃO. AF_01/2016_P</t>
  </si>
  <si>
    <t>CURVA DE TRANSPOSIÇÃO EM BRONZE/LATÃO, SEM ANEL DE SOLDA, DN 15 MM, INSTALADO EM RAMAL DE DISTRIBUIÇÃO   FORNECIMENTO E INSTALAÇÃO. AF_01/2016_P</t>
  </si>
  <si>
    <t>JUNTA DE EXPANSÃO EM COBRE, PONTA X PONTA, DN 15 MM, INSTALADO EM RAMAL DE DISTRIBUIÇÃO   FORNECIMENTO E INSTALAÇÃO. AF_01/2016_P</t>
  </si>
  <si>
    <t>204,23</t>
  </si>
  <si>
    <t>LUVA PASSANTE EM COBRE, SEM ANEL DE SOLDA, DN 22 MM, INSTALADO EM RAMAL DE DISTRIBUIÇÃO   FORNECIMENTO E INSTALAÇÃO. AF_01/2016_P</t>
  </si>
  <si>
    <t>BUCHA DE REDUÇÃO EM COBRE, SEM ANEL DE SOLDA, PONTA X BOLSA, 22 X 15 MM, INSTALADO EM RAMAL DE DISTRIBUIÇÃO   FORNECIMENTO E INSTALAÇÃO. AF_01/2016_P</t>
  </si>
  <si>
    <t>JUNTA DE EXPANSÃO EM COBRE, PONTA X PONTA, DN 22 MM, INSTALADO EM RAMAL DE DISTRIBUIÇÃO   FORNECIMENTO E INSTALAÇÃO. AF_01/2016_P</t>
  </si>
  <si>
    <t>237,15</t>
  </si>
  <si>
    <t>CONECTOR EM BRONZE/LATÃO, SEM ANEL DE SOLDA, BOLSA X ROSCA F, DN 22 MM X 1/2, INSTALADO EM RAMAL DE DISTRIBUIÇÃO   FORNECIMENTO E INSTALAÇÃO. AF_01/2016_P</t>
  </si>
  <si>
    <t>11,31</t>
  </si>
  <si>
    <t>CONECTOR EM BRONZE/LATÃO, SEM ANEL DE SOLDA, BOLSA X ROSCA F, DN 22 MM X 3/4, INSTALADO EM RAMAL DE DISTRIBUIÇÃO   FORNECIMENTO E INSTALAÇÃO. AF_01/2016_P</t>
  </si>
  <si>
    <t>CURVA DE TRANSPOSIÇÃO EM BRONZE/LATÃO, SEM ANEL DE SOLDA, BOLSA X BOLSA, DN 22 MM, INSTALADO EM RAMAL DE DISTRIBUIÇÃO   FORNECIMENTO E INSTALAÇÃO. AF_01/2016_P</t>
  </si>
  <si>
    <t>23,23</t>
  </si>
  <si>
    <t>LUVA PASSANTE EM COBRE, SEM ANEL DE SOLDA, DN 28 MM, INSTALADO EM RAMAL DE DISTRIBUIÇÃO   FORNECIMENTO E INSTALAÇÃO. AF_01/2016_P</t>
  </si>
  <si>
    <t>BUCHA DE REDUÇÃO EM COBRE, SEM ANEL DE SOLDA, PONTA X BOLSA, 28 X 22 MM, INSTALADO EM RAMAL DE DISTRIBUIÇÃO   FORNECIMENTO E INSTALAÇÃO. AF_01/2016_P</t>
  </si>
  <si>
    <t>JUNTA DE EXPANSÃO EM COBRE, PONTA X PONTA, DN 28 MM, INSTALADO EM RAMAL DE DISTRIBUIÇÃO   FORNECIMENTO E INSTALAÇÃO. AF_01/2016_P</t>
  </si>
  <si>
    <t>260,72</t>
  </si>
  <si>
    <t>CONECTOR EM BRONZE/LATÃO, SEM ANEL DE SOLDA, BOLSA X ROSCA F, DN 28 MM X 1/2, INSTALADO EM RAMAL DE DISTRIBUIÇÃO   FORNECIMENTO E INSTALAÇÃO. AF_01/2016_P</t>
  </si>
  <si>
    <t>16,79</t>
  </si>
  <si>
    <t>CURVA DE TRANSPOSIÇÃO EM BRONZE/LATÃO, SEM ANEL DE SOLDA, BOLSA X BOLSA, DN 28 MM, INSTALADO EM RAMAL DE DISTRIBUIÇÃO   FORNECIMENTO E INSTALAÇÃO. AF_01/2016_P</t>
  </si>
  <si>
    <t>38,59</t>
  </si>
  <si>
    <t>TE DUPLA CURVA EM BRONZE/LATÃO, SEM ANEL DE SOLDA, ROSCA F X BOLSA X ROSCA F, 1/2 X 15 X 1/2, INSTALADO EM RAMAL DE DISTRIBUIÇÃO   FORNECIMENTO E INSTALAÇÃO. AF_01/2016_P</t>
  </si>
  <si>
    <t>TE DUPLA CURVA EM BRONZE/LATÃO, SEM ANEL DE SOLDA, ROSCA F  X BOLSA X ROSCA F, 3/4 X 22 X 3/4, INSTALADO EM RAMAL DE DISTRIBUIÇÃO   FORNECIMENTO E INSTALAÇÃO. AF_01/2016_P</t>
  </si>
  <si>
    <t>42,95</t>
  </si>
  <si>
    <t>CURVA EM COBRE, 45 GRAUS, SEM ANEL DE SOLDA, BOLSA X BOLSA, DN 15 MM, INSTALADO EM RAMAL E SUB-RAMAL   FORNECIMENTO E INSTALAÇÃO. AF_01/2016_P</t>
  </si>
  <si>
    <t>8,38</t>
  </si>
  <si>
    <t>COTOVELO EM BRONZE/LATÃO, 90 GRAUS, SEM ANEL DE SOLDA, BOLSA X ROSCA F, DN 15 MM X 1/2, INSTALADO EM RAMAL E SUB-RAMAL   FORNECIMENTO E INSTALAÇÃO. AF_01/2016_P</t>
  </si>
  <si>
    <t>12,27</t>
  </si>
  <si>
    <t>CURVA EM COBRE, 45 GRAUS, SEM ANEL DE SOLDA, BOLSA X BOLSA, DN 22 MM, INSTALADO EM RAMAL E SUB-RAMAL   FORNECIMENTO E INSTALAÇÃO. AF_01/2016_P</t>
  </si>
  <si>
    <t>COTOVELO EM BRONZE/LATÃO, 90 GRAUS, SEM ANEL DE SOLDA, BOLSA X ROSCA F, DN 22 MM X 1/2, INSTALADO EM RAMAL E SUB-RAMAL   FORNECIMENTO E INSTALAÇÃO. AF_01/2016_P</t>
  </si>
  <si>
    <t>COTOVELO EM BRONZE/LATÃO, 90 GRAUS, SEM ANEL DE SOLDA, BOLSA X ROSCA F, DN 22 MM X 3/4, INSTALADO EM RAMAL E SUB-RAMAL   FORNECIMENTO E INSTALAÇÃO. AF_01/2016_P</t>
  </si>
  <si>
    <t>CURVA EM COBRE, 45 GRAUS, SEM ANEL DE SOLDA, BOLSA X BOLSA, DN 28 MM, INSTALADO EM RAMAL E SUB-RAMAL   FORNECIMENTO E INSTALAÇÃO. AF_01/2016_P</t>
  </si>
  <si>
    <t>18,67</t>
  </si>
  <si>
    <t>LUVA PASSANTE EM COBRE, SEM ANEL DE SOLDA, DN 15 MM, INSTALADO EM RAMAL E SUB-RAMAL   FORNECIMENTO E INSTALAÇÃO. AF_01/2016_P</t>
  </si>
  <si>
    <t>5,53</t>
  </si>
  <si>
    <t>CONECTOR EM BRONZE/LATÃO, SEM ANEL DE SOLDA, BOLSA X ROSCA F, 15 MM X 1/2,  INSTALADO EM RAMAL E SUB-RAMAL   FORNECIMENTO E INSTALAÇÃO. AF_01/2016_P</t>
  </si>
  <si>
    <t>10,47</t>
  </si>
  <si>
    <t>CURVA DE TRANSPOSIÇÃO EM BRONZE/LATÃO, SEM ANEL DE SOLDA, BOLSA X BOLSA, DN 15 MM, INSTALADO EM RAMAL E SUB-RAMAL   FORNECIMENTO E INSTALAÇÃO. AF_01/2016_P</t>
  </si>
  <si>
    <t>JUNTA DE EXPANSÃO EM COBRE, PONTA X PONTA, DN 15 MM, INSTALADO EM RAMAL E SUB-RAMAL   FORNECIMENTO E INSTALAÇÃO. AF_01/2016_P</t>
  </si>
  <si>
    <t>204,38</t>
  </si>
  <si>
    <t>LUVA PASSANTE EM COBRE, SEM ANEL DE SOLDA, DN 22 MM, INSTALADO EM RAMAL E SUB-RAMAL   FORNECIMENTO E INSTALAÇÃO. AF_01/2016_P</t>
  </si>
  <si>
    <t>BUCHA DE REDUÇÃO EM COBRE, SEM ANEL DE SOLDA, PONTA X BOLSA, 22 X 15 MM, INSTALADO EM RAMAL E SUB-RAMAL   FORNECIMENTO E INSTALAÇÃO. AF_01/2016_P</t>
  </si>
  <si>
    <t>9,16</t>
  </si>
  <si>
    <t>JUNTA DE EXPANSÃO EM COBRE, PONTA X PONTA, 22 MM, INSTALADO EM RAMAL E SUB-RAMAL   FORNECIMENTO E INSTALAÇÃO. AF_01/2016_P</t>
  </si>
  <si>
    <t>238,65</t>
  </si>
  <si>
    <t>CONECTOR EM BRONZE/LATÃO, SEM ANEL DE SOLDA, BOLSA X ROSCA F, 22 MM X 1/2, INSTALADO EM RAMAL E SUB-RAMAL   FORNECIMENTO E INSTALAÇÃO. AF_01/2016_P</t>
  </si>
  <si>
    <t>12,81</t>
  </si>
  <si>
    <t>CONECTOR EM BRONZE/LATÃO, SEM ANEL DE SOLDA, BOLSA X ROSCA F, 22 MM X 3/4, INSTALADO EM RAMAL E SUB-RAMAL   FORNECIMENTO E INSTALAÇÃO. AF_01/2016_P</t>
  </si>
  <si>
    <t>14,34</t>
  </si>
  <si>
    <t>CURVA DE TRANSPOSIÇÃO EM BRONZE/LATÃO, SEM ANEL DE SOLDA, BOLSA X BOLSA, 22 MM, INSTALADO EM RAMAL E SUB-RAMAL   FORNECIMENTO E INSTALAÇÃO. AF_01/2016_P</t>
  </si>
  <si>
    <t>24,73</t>
  </si>
  <si>
    <t>LUVA PASSANTE EM COBRE, SEM ANEL DE SOLDA, DN 28 MM, INSTALADO EM RAMAL E SUB-RAMAL   FORNECIMENTO E INSTALAÇÃO. AF_01/2016_P</t>
  </si>
  <si>
    <t>CONECTOR EM BRONZE/LATÃO, SEM ANEL DE SOLDA, BOLSA X ROSCA F, 28 MM X 1/2, INSTALADO EM RAMAL E SUB-RAMAL   FORNECIMENTO E INSTALAÇÃO. AF_01/2016_P</t>
  </si>
  <si>
    <t>19,49</t>
  </si>
  <si>
    <t>CURVA DE TRANSPOSIÇÃO EM BRONZE/LATÃO, SEM ANEL DE SOLDA, BOLSA X BOLSA, 28 MM, INSTALADO EM RAMAL E SUB-RAMAL   FORNECIMENTO E INSTALAÇÃO. AF_01/2016_P</t>
  </si>
  <si>
    <t>41,29</t>
  </si>
  <si>
    <t>JUNTA DE EXPANSÃO EM COBRE, PONTA X PONTA, DN 28 MM, INSTALADO EM RAMAL E SUB-RAMAL   FORNECIMENTO E INSTALAÇÃO. AF_01/2016_P</t>
  </si>
  <si>
    <t>263,42</t>
  </si>
  <si>
    <t>TE DUPLA CURVA EM BRONZE/LATÃO, SEM ANEL DE SOLDA, ROSCA F X BOLSA X ROSCA F, 1/2 X 15 X 1/2, INSTALADO EM RAMAL E SUB-RAMAL   FORNECIMENTO E INSTALAÇÃO. AF_01/2016_P</t>
  </si>
  <si>
    <t>TE DUPLA CURVA EM BRONZE/LATÃO, SEM ANEL DE SOLDA, ROSCA F X BOLSA, ROSCA F, 3/4 X 22 X 3/4, INSTALADO EM RAMAL E SUB-RAMAL   FORNECIMENTO E INSTALAÇÃO. AF_01/2016_P</t>
  </si>
  <si>
    <t>45,96</t>
  </si>
  <si>
    <t>CURVA EM COBRE, 45 GRAUS, SEM ANEL DE SOLDA, BOLSA X BOLSA, DN 22 MM, INSTALADO EM PRUMADA   FORNECIMENTO E INSTALAÇÃO. AF_01/2016_P</t>
  </si>
  <si>
    <t>9,68</t>
  </si>
  <si>
    <t>COTOVELO EM BRONZE/LATÃO, 90 GRAUS, SEM ANEL DE SOLDA, BOLSA X ROSCA F, DN 22 MM X 1/2, INSTALADO EM PRUMADA   FORNECIMENTO E INSTALAÇÃO. AF_01/2016_P</t>
  </si>
  <si>
    <t>14,05</t>
  </si>
  <si>
    <t>COTOVELO EM BRONZE/LATÃO, 90 GRAUS, SEM ANEL DE SOLDA, BOLSA X ROSCA F, DN 22 MM X 3/4, INSTALADO EM PRUMADA   FORNECIMENTO E INSTALAÇÃO. AF_01/2016_P</t>
  </si>
  <si>
    <t>CURVA EM COBRE, 45 GRAUS, SEM ANEL DE SOLDA, BOLSA X BOLSA, DN 28 MM, INSTALADO EM PRUMADA   FORNECIMENTO E INSTALAÇÃO. AF_01/2016_P</t>
  </si>
  <si>
    <t>13,76</t>
  </si>
  <si>
    <t>CURVA EM COBRE, 45 GRAUS, SEM ANEL DE SOLDA, BOLSA X BOLSA, DN 35 MM, INSTALADO EM PRUMADA   FORNECIMENTO E INSTALAÇÃO. AF_01/2016_P</t>
  </si>
  <si>
    <t>CURVA EM COBRE, 45 GRAUS, SEM ANEL DE SOLDA, DN 42 MM, INSTALADO EM PRUMADA   FORNECIMENTO E INSTALAÇÃO. AF_01/2016_P</t>
  </si>
  <si>
    <t>43,42</t>
  </si>
  <si>
    <t>CURVA EM COBRE, 45 GRAUS, SEM ANEL DE SOLDA, BOLSA X BOLSA, DN 54 MM, INSTALADO EM PRUMADA   FORNECIMENTO E INSTALAÇÃO. AF_01/2016_P</t>
  </si>
  <si>
    <t>62,54</t>
  </si>
  <si>
    <t>CURVA EM COBRE, 90 GRAUS, SEM ANEL DE SOLDA, BOLSA X BOLSA, DN 66 MM, INSTALADO EM PRUMADA   FORNECIMENTO E INSTALAÇÃO. AF_01/2016_P</t>
  </si>
  <si>
    <t>135,35</t>
  </si>
  <si>
    <t>BUCHA DE REDUÇÃO EM COBRE, SEM ANEL DE SOLDA, PONTA X BOLSA, 28 X 22 MM, INSTALADO EM RAMAL E SUB-RAMAL   FORNECIMENTO E INSTALAÇÃO. AF_01/2016_P</t>
  </si>
  <si>
    <t>12,42</t>
  </si>
  <si>
    <t>LUVA, EM FERRO GALVANIZADO, CONEXÃO ROSQUEADA, DN 50 (2), INSTALADO EM RESERVAÇÃO DE ÁGUA DE EDIFICAÇÃO QUE POSSUA RESERVATÓRIO DE FIBRA/FIBROCIMENTO  FORNECIMENTO E INSTALAÇÃO. AF_06/2016</t>
  </si>
  <si>
    <t>29,18</t>
  </si>
  <si>
    <t>NIPLE, EM FERRO GALVANIZADO, CONEXÃO ROSQUEADA, DN 50 (2), INSTALADO EM RESERVAÇÃO DE ÁGUA DE EDIFICAÇÃO QUE POSSUA RESERVATÓRIO DE FIBRA/FIBROCIMENTO  FORNECIMENTO E INSTALAÇÃO. AF_06/2016</t>
  </si>
  <si>
    <t>29,19</t>
  </si>
  <si>
    <t>LUVA, EM FERRO GALVANIZADO, CONEXÃO ROSQUEADA, DN 65 (2 1/2), INSTALADO EM RESERVAÇÃO DE ÁGUA DE EDIFICAÇÃO QUE POSSUA RESERVATÓRIO DE FIBRA/FIBROCIMENTO  FORNECIMENTO E INSTALAÇÃO. AF_06/2016</t>
  </si>
  <si>
    <t>43,82</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</si>
  <si>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</si>
  <si>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</si>
  <si>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63,19</t>
  </si>
  <si>
    <t>NIPLE, EM FERRO GALVANIZADO, CONEXÃO ROSQUEADA, DN 80 (3), INSTALADO EM RESERVAÇÃO DE ÁGUA DE EDIFICAÇÃO QUE POSSUA RESERVATÓRIO DE FIBRA/FIBROCIMENTO  FORNECIMENTO E INSTALAÇÃO. AF_06/2016</t>
  </si>
  <si>
    <t>58,57</t>
  </si>
  <si>
    <t>COTOVELO 90 GRAUS, EM FERRO GALVANIZADO, CONEXÃO ROSQUEADA, DN 50 (2), INSTALADO EM RESERVAÇÃO DE ÁGUA DE EDIFICAÇÃO QUE POSSUA RESERVATÓRIO DE FIBRA/FIBROCIMENTO  FORNECIMENTO E INSTALAÇÃO. AF_06/2016</t>
  </si>
  <si>
    <t>42,18</t>
  </si>
  <si>
    <t>COTOVELO 45 GRAUS, EM FERRO GALVANIZADO, CONEXÃO ROSQUEADA, DN 50 (2), INSTALADO EM RESERVAÇÃO DE ÁGUA DE EDIFICAÇÃO QUE POSSUA RESERVATÓRIO DE FIBRA/FIBROCIMENTO  FORNECIMENTO E INSTALAÇÃO. AF_06/2016</t>
  </si>
  <si>
    <t>43,34</t>
  </si>
  <si>
    <t>COTOVELO 90 GRAUS, EM FERRO GALVANIZADO, CONEXÃO ROSQUEADA, DN 65 (2 1/2), INSTALADO EM RESERVAÇÃO DE ÁGUA DE EDIFICAÇÃO QUE POSSUA RESERVATÓRIO DE FIBRA/FIBROCIMENTO  FORNECIMENTO E INSTALAÇÃO. AF_06/2016</t>
  </si>
  <si>
    <t>62,87</t>
  </si>
  <si>
    <t>COTOVELO 45 GRAUS, EM FERRO GALVANIZADO, CONEXÃO ROSQUEADA, DN 65 (2 1/2), INSTALADO EM RESERVAÇÃO DE ÁGUA DE EDIFICAÇÃO QUE POSSUA RESERVATÓRIO DE FIBRA/FIBROCIMENTO  FORNECIMENTO E INSTALAÇÃO. AF_06/2016</t>
  </si>
  <si>
    <t>67,95</t>
  </si>
  <si>
    <t>COTOVELO 90 GRAUS, EM FERRO GALVANIZADO, CONEXÃO ROSQUEADA, DN 80 (3), INSTALADO EM RESERVAÇÃO DE ÁGUA DE EDIFICAÇÃO QUE POSSUA RESERVATÓRIO DE FIBRA/FIBROCIMENTO  FORNECIMENTO E INSTALAÇÃO. AF_06/2016</t>
  </si>
  <si>
    <t>85,97</t>
  </si>
  <si>
    <t>COTOVELO 45 GRAUS, EM FERRO GALVANIZADO, CONEXÃO ROSQUEADA, DN 80 (3), INSTALADO EM RESERVAÇÃO DE ÁGUA DE EDIFICAÇÃO QUE POSSUA RESERVATÓRIO DE FIBRA/FIBROCIMENTO  FORNECIMENTO E INSTALAÇÃO. AF_06/2016</t>
  </si>
  <si>
    <t>95,77</t>
  </si>
  <si>
    <t>TÊ, EM FERRO GALVANIZADO, CONEXÃO ROSQUEADA, DN 50 (2), INSTALADO EM RESERVAÇÃO DE ÁGUA DE EDIFICAÇÃO QUE POSSUA RESERVATÓRIO DE FIBRA/FIBROCIMENTO  FORNECIMENTO E INSTALAÇÃO. AF_06/2016</t>
  </si>
  <si>
    <t>56,15</t>
  </si>
  <si>
    <t>TÊ, EM FERRO GALVANIZADO, CONEXÃO ROSQUEADA, DN 65 (2 1/2), INSTALADO EM RESERVAÇÃO DE ÁGUA DE EDIFICAÇÃO QUE POSSUA RESERVATÓRIO DE FIBRA/FIBROCIMENTO  FORNECIMENTO E INSTALAÇÃO. AF_06/2016</t>
  </si>
  <si>
    <t>86,31</t>
  </si>
  <si>
    <t>TÊ, EM FERRO GALVANIZADO, CONEXÃO ROSQUEADA, DN 80 (3), INSTALADO EM RESERVAÇÃO DE ÁGUA DE EDIFICAÇÃO QUE POSSUA RESERVATÓRIO DE FIBRA/FIBROCIMENTO  FORNECIMENTO E INSTALAÇÃO. AF_06/2016</t>
  </si>
  <si>
    <t>113,62</t>
  </si>
  <si>
    <t>LUVA DE COBRE, SEM ANEL DE SOLDA, DN 54 MM, INSTALADO EM RESERVAÇÃO DE ÁGUA DE EDIFICAÇÃO QUE POSSUA RESERVATÓRIO DE FIBRA/FIBROCIMENTO  FORNECIMENTO E INSTALAÇÃO. AF_06/2016_P</t>
  </si>
  <si>
    <t>41,22</t>
  </si>
  <si>
    <t>LUVA DE COBRE, SEM ANEL DE SOLDA, DN 66 MM, INSTALADO EM RESERVAÇÃO DE ÁGUA DE EDIFICAÇÃO QUE POSSUA RESERVATÓRIO DE FIBRA/FIBROCIMENTO  FORNECIMENTO E INSTALAÇÃO. AF_06/2016_P</t>
  </si>
  <si>
    <t>93,06</t>
  </si>
  <si>
    <t>LUVA DE COBRE, SEM ANEL DE SOLDA, DN 79 MM, INSTALADO EM RESERVAÇÃO DE ÁGUA DE EDIFICAÇÃO QUE POSSUA RESERVATÓRIO DE FIBRA/FIBROCIMENTO  FORNECIMENTO E INSTALAÇÃO. AF_06/2016_P</t>
  </si>
  <si>
    <t>135,97</t>
  </si>
  <si>
    <t>LUVA DE COBRE, SEM ANEL DE SOLDA, DN 104 MM, INSTALADO EM RESERVAÇÃO DE ÁGUA DE EDIFICAÇÃO QUE POSSUA RESERVATÓRIO DE FIBRA/FIBROCIMENTO  FORNECIMENTO E INSTALAÇÃO. AF_06/2016_P</t>
  </si>
  <si>
    <t>188,30</t>
  </si>
  <si>
    <t>COTOVELO EM COBRE, 90 GRAUS, SEM ANEL DE SOLDA, DN 54 MM, INSTALADO EM RESERVAÇÃO DE ÁGUA DE EDIFICAÇÃO QUE POSSUA RESERVATÓRIO DE FIBRA/FIBROCIMENTO  FORNECIMENTO E INSTALAÇÃO. AF_06/2016_P</t>
  </si>
  <si>
    <t>68,75</t>
  </si>
  <si>
    <t>CURVA EM COBRE, 45 GRAUS, SEM ANEL DE SOLDA, BOLSA X BOLSA, DN 54 MM,  INSTALADO EM RESERVAÇÃO DE ÁGUA DE EDIFICAÇÃO QUE POSSUA RESERVATÓRIO DE FIBRA/FIBROCIMENTO  FORNECIMENTO E INSTALAÇÃO. AF_06/2016_P</t>
  </si>
  <si>
    <t>76,89</t>
  </si>
  <si>
    <t>COTOVELO EM COBRE, 90 GRAUS, SEM ANEL DE SOLDA, DN 66 MM, INSTALADO EM RESERVAÇÃO DE ÁGUA DE EDIFICAÇÃO QUE POSSUA RESERVATÓRIO DE FIBRA/FIBROCIMENTO - FORNECIMENTO E INSTALAÇÃO. AF_06/2016_P</t>
  </si>
  <si>
    <t>175,72</t>
  </si>
  <si>
    <t>CURVA EM COBRE, 45 GRAUS, SEM ANEL DE SOLDA, BOLSA X BOLSA, DN 66 MM,  INSTALADO EM RESERVAÇÃO DE ÁGUA DE EDIFICAÇÃO QUE POSSUA RESERVATÓRIO DE FIBRA/FIBROCIMENTO  FORNECIMENTO E INSTALAÇÃO. AF_06/2016_P</t>
  </si>
  <si>
    <t>147,42</t>
  </si>
  <si>
    <t>COTOVELO EM COBRE, 90 GRAUS, SEM ANEL DE SOLDA, DN 79 MM, INSTALADO EM RESERVAÇÃO DE ÁGUA DE EDIFICAÇÃO QUE POSSUA RESERVATÓRIO DE FIBRA/FIBROCIMENTO  FORNECIMENTO E INSTALAÇÃO. AF_06/2016_P</t>
  </si>
  <si>
    <t>173,43</t>
  </si>
  <si>
    <t>COTOVELO EM COBRE, 90 GRAUS, SEM ANEL DE SOLDA, DN 104 MM, INSTALADO EM RESERVAÇÃO DE ÁGUA DE EDIFICAÇÃO QUE POSSUA RESERVATÓRIO DE FIBRA/FIBROCIMENTO  FORNECIMENTO E INSTALAÇÃO. AF_06/2016_P</t>
  </si>
  <si>
    <t>385,10</t>
  </si>
  <si>
    <t>TE EM COBRE, SEM ANEL DE SOLDA, DN 54 MM,  INSTALADO EM RESERVAÇÃO DE ÁGUA DE EDIFICAÇÃO QUE POSSUA RESERVATÓRIO DE FIBRA/FIBROCIMENTO  FORNECIMENTO E INSTALAÇÃO. AF_06/2016_P</t>
  </si>
  <si>
    <t>99,45</t>
  </si>
  <si>
    <t>TE EM COBRE, SEM ANEL DE SOLDA, DN 66 MM,  INSTALADO EM RESERVAÇÃO DE ÁGUA DE EDIFICAÇÃO QUE POSSUA RESERVATÓRIO DE FIBRA/FIBROCIMENTO  FORNECIMENTO E INSTALAÇÃO. AF_06/2016_P</t>
  </si>
  <si>
    <t>218,43</t>
  </si>
  <si>
    <t>TE EM COBRE, SEM ANEL DE SOLDA, DN 79 MM,  INSTALADO EM RESERVAÇÃO DE ÁGUA DE EDIFICAÇÃO QUE POSSUA RESERVATÓRIO DE FIBRA/FIBROCIMENTO  FORNECIMENTO E INSTALAÇÃO. AF_06/2016_P</t>
  </si>
  <si>
    <t>327,39</t>
  </si>
  <si>
    <t>TE EM COBRE, SEM ANEL DE SOLDA, DN 104 MM,  INSTALADO EM RESERVAÇÃO DE ÁGUA DE EDIFICAÇÃO QUE POSSUA RESERVATÓRIO DE FIBRA/FIBROCIMENTO  FORNECIMENTO E INSTALAÇÃO. AF_06/2016_P</t>
  </si>
  <si>
    <t>667,84</t>
  </si>
  <si>
    <t>ADAPTADOR CURTO COM BOLSA E ROSCA PARA REGISTRO, PVC, SOLDÁVEL, DN  25 MM X 3/4 , INSTALADO EM RESERVAÇÃO DE ÁGUA DE EDIFICAÇÃO QUE POSSUA RESERVATÓRIO DE FIBRA/FIBROCIMENTO   FORNECIMENTO E INSTALAÇÃO. AF_06/2016</t>
  </si>
  <si>
    <t>4,42</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</si>
  <si>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</si>
  <si>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</si>
  <si>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</si>
  <si>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4,87</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</si>
  <si>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</si>
  <si>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</si>
  <si>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</si>
  <si>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</si>
  <si>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</si>
  <si>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19,20</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</si>
  <si>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</si>
  <si>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</si>
  <si>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25,85</t>
  </si>
  <si>
    <t>LUVA, PVC, SOLDÁVEL, DN 75 MM, INSTALADO EM RESERVAÇÃO DE ÁGUA DE EDIFICAÇÃO QUE POSSUA RESERVATÓRIO DE FIBRA/FIBROCIMENTO   FORNECIMENTO E INSTALAÇÃO. AF_06/2016</t>
  </si>
  <si>
    <t>23,58</t>
  </si>
  <si>
    <t>ADAPTADOR CURTO COM BOLSA E ROSCA PARA REGISTRO, PVC, SOLDÁVEL, DN 85 MM X 3 , INSTALADO EM RESERVAÇÃO DE ÁGUA DE EDIFICAÇÃO QUE POSSUA RESERVATÓRIO DE FIBRA/FIBROCIMENTO   FORNECIMENTO E INSTALAÇÃO. AF_06/2016</t>
  </si>
  <si>
    <t>41,89</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</si>
  <si>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</si>
  <si>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</si>
  <si>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56,40</t>
  </si>
  <si>
    <t>LUVA, PVC, SOLDÁVEL, DN 110 MM, INSTALADO EM RESERVAÇÃO DE ÁGUA DE EDIFICAÇÃO QUE POSSUA RESERVATÓRIO DE FIBRA/FIBROCIMENTO   FORNECIMENTO E INSTALAÇÃO. AF_06/2016</t>
  </si>
  <si>
    <t>70,65</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</si>
  <si>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</si>
  <si>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</si>
  <si>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6,97</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</si>
  <si>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</si>
  <si>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</si>
  <si>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</si>
  <si>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</si>
  <si>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</si>
  <si>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11,19</t>
  </si>
  <si>
    <t>CURVA 90 GRAUS, PVC, SOLDÁVEL, DN 50 MM, INSTALADO EM RESERVAÇÃO DE ÁGUA DE EDIFICAÇÃO QUE POSSUA RESERVATÓRIO DE FIBRA/FIBROCIMENTO   FORNECIMENTO E INSTALAÇÃO. AF_06/2016</t>
  </si>
  <si>
    <t>15,80</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</si>
  <si>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</si>
  <si>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</si>
  <si>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32,55</t>
  </si>
  <si>
    <t>JOELHO 90 GRAUS, PVC, SOLDÁVEL, DN 75 MM INSTALADO EM RESERVAÇÃO DE ÁGUA DE EDIFICAÇÃO QUE POSSUA RESERVATÓRIO DE FIBRA/FIBROCIMENTO   FORNECIMENTO E INSTALAÇÃO. AF_06/2016</t>
  </si>
  <si>
    <t>68,90</t>
  </si>
  <si>
    <t>CURVA 90 GRAUS, PVC, SOLDÁVEL, DN 75 MM, INSTALADO EM RESERVAÇÃO DE ÁGUA DE EDIFICAÇÃO QUE POSSUA RESERVATÓRIO DE FIBRA/FIBROCIMENTO   FORNECIMENTO E INSTALAÇÃO. AF_06/2016</t>
  </si>
  <si>
    <t>46,77</t>
  </si>
  <si>
    <t>JOELHO 90 GRAUS, PVC, SOLDÁVEL, DN 85 MM INSTALADO EM RESERVAÇÃO DE ÁGUA DE EDIFICAÇÃO QUE POSSUA RESERVATÓRIO DE FIBRA/FIBROCIMENTO   FORNECIMENTO E INSTALAÇÃO. AF_06/2016</t>
  </si>
  <si>
    <t>86,34</t>
  </si>
  <si>
    <t>CURVA 90 GRAUS, PVC, SOLDÁVEL, DN 85 MM, INSTALADO EM RESERVAÇÃO DE ÁGUA DE EDIFICAÇÃO QUE POSSUA RESERVATÓRIO DE FIBRA/FIBROCIMENTO   FORNECIMENTO E INSTALAÇÃO. AF_06/2016</t>
  </si>
  <si>
    <t>63,86</t>
  </si>
  <si>
    <t>JOELHO 90 GRAUS, PVC, SOLDÁVEL, DN 110 MM INSTALADO EM RESERVAÇÃO DE ÁGUA DE EDIFICAÇÃO QUE POSSUA RESERVATÓRIO DE FIBRA/FIBROCIMENTO   FORNECIMENTO E INSTALAÇÃO. AF_06/2016</t>
  </si>
  <si>
    <t>169,97</t>
  </si>
  <si>
    <t>CURVA 90 GRAUS, PVC, SOLDÁVEL, DN 110 MM, INSTALADO EM RESERVAÇÃO DE ÁGUA DE EDIFICAÇÃO QUE POSSUA RESERVATÓRIO DE FIBRA/FIBROCIMENTO   FORNECIMENTO E INSTALAÇÃO. AF_06/2016</t>
  </si>
  <si>
    <t>108,81</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</si>
  <si>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</si>
  <si>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</si>
  <si>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</si>
  <si>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8,89</t>
  </si>
  <si>
    <t>TÊ DE REDUÇÃO, PVC, SOLDÁVEL, DN 32 MM X  25 MM, INSTALADO EM RESERVAÇÃO DE ÁGUA DE EDIFICAÇÃO QUE POSSUA RESERVATÓRIO DE FIBRA/FIBROCIMENTO   FORNECIMENTO E INSTALAÇÃO. AF_06/2016</t>
  </si>
  <si>
    <t>10,86</t>
  </si>
  <si>
    <t>TÊ, PVC, SOLDÁVEL, DN 40 MM INSTALADO EM RESERVAÇÃO DE ÁGUA DE EDIFICAÇÃO QUE POSSUA RESERVATÓRIO DE FIBRA/FIBROCIMENTO   FORNECIMENTO E INSTALAÇÃO. AF_06/2016</t>
  </si>
  <si>
    <t>15,99</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</si>
  <si>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</si>
  <si>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</si>
  <si>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</si>
  <si>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20,13</t>
  </si>
  <si>
    <t>TÊ, PVC, SOLDÁVEL, DN 60 MM INSTALADO EM RESERVAÇÃO DE ÁGUA DE EDIFICAÇÃO QUE POSSUA RESERVATÓRIO DE FIBRA/FIBROCIMENTO   FORNECIMENTO E INSTALAÇÃO. AF_06/2016</t>
  </si>
  <si>
    <t>37,21</t>
  </si>
  <si>
    <t>TÊ, PVC, SOLDÁVEL, DN 75 MM INSTALADO EM RESERVAÇÃO DE ÁGUA DE EDIFICAÇÃO QUE POSSUA RESERVATÓRIO DE FIBRA/FIBROCIMENTO   FORNECIMENTO E INSTALAÇÃO. AF_06/2016</t>
  </si>
  <si>
    <t>54,75</t>
  </si>
  <si>
    <t>TÊ DE REDUÇÃO, PVC, SOLDÁVEL, DN 75 MM X 50 MM, INSTALADO EM RESERVAÇÃO DE ÁGUA DE EDIFICAÇÃO QUE POSSUA RESERVATÓRIO DE FIBRA/FIBROCIMENTO   FORNECIMENTO E INSTALAÇÃO. AF_06/2016</t>
  </si>
  <si>
    <t>48,01</t>
  </si>
  <si>
    <t>TÊ, PVC, SOLDÁVEL, DN 85 MM INSTALADO EM RESERVAÇÃO DE ÁGUA DE EDIFICAÇÃO QUE POSSUA RESERVATÓRIO DE FIBRA/FIBROCIMENTO   FORNECIMENTO E INSTALAÇÃO. AF_06/2016</t>
  </si>
  <si>
    <t>89,91</t>
  </si>
  <si>
    <t>TÊ DE REDUÇÃO, PVC, SOLDÁVEL, DN 85 MM X 60 MM, INSTALADO EM RESERVAÇÃO DE ÁGUA DE EDIFICAÇÃO QUE POSSUA RESERVATÓRIO DE FIBRA/FIBROCIMENTO   FORNECIMENTO E INSTALAÇÃO. AF_06/2016</t>
  </si>
  <si>
    <t>79,90</t>
  </si>
  <si>
    <t>TÊ, PVC, SOLDÁVEL, DN 110 MM INSTALADO EM RESERVAÇÃO DE ÁGUA DE EDIFICAÇÃO QUE POSSUA RESERVATÓRIO DE FIBRA/FIBROCIMENTO   FORNECIMENTO E INSTALAÇÃO. AF_06/2016</t>
  </si>
  <si>
    <t>139,97</t>
  </si>
  <si>
    <t>TÊ DE REDUÇÃO, PVC, SOLDÁVEL, DN 110 MM X 60 MM, INSTALADO EM RESERVAÇÃO DE ÁGUA DE EDIFICAÇÃO QUE POSSUA RESERVATÓRIO DE FIBRA/FIBROCIMENTO   FORNECIMENTO E INSTALAÇÃO. AF_06/2016</t>
  </si>
  <si>
    <t>111,83</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</si>
  <si>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</si>
  <si>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</si>
  <si>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21,89</t>
  </si>
  <si>
    <t>ADAPTADOR COM FLANGE E ANEL DE VEDAÇÃO, PVC, SOLDÁVEL, DN 40 MM X 1 1/4 , INSTALADO EM RESERVAÇÃO DE ÁGUA DE EDIFICAÇÃO QUE POSSUA RESERVATÓRIO DE FIBRA/FIBROCIMENTO   FORNECIMENTO E INSTALAÇÃO. AF_06/2016</t>
  </si>
  <si>
    <t>32,07</t>
  </si>
  <si>
    <t>ADAPTADOR COM FLANGE E ANEL DE VEDAÇÃO, PVC, SOLDÁVEL, DN 50 MM X 1 1/2 , INSTALADO EM RESERVAÇÃO DE ÁGUA DE EDIFICAÇÃO QUE POSSUA RESERVATÓRIO DE FIBRA/FIBROCIMENTO   FORNECIMENTO E INSTALAÇÃO. AF_06/2016</t>
  </si>
  <si>
    <t>41,67</t>
  </si>
  <si>
    <t>ADAPTADOR COM FLANGE E ANEL DE VEDAÇÃO, PVC, SOLDÁVEL, DN 60 MM X 2 , INSTALADO EM RESERVAÇÃO DE ÁGUA DE EDIFICAÇÃO QUE POSSUA RESERVATÓRIO DE FIBRA/FIBROCIMENTO   FORNECIMENTO E INSTALAÇÃO. AF_06/2016</t>
  </si>
  <si>
    <t>48,28</t>
  </si>
  <si>
    <t>ADAPTADOR COM FLANGES LIVRES, PVC, SOLDÁVEL, DN  25 MM X 3/4 , INSTALADO EM RESERVAÇÃO DE ÁGUA DE EDIFICAÇÃO QUE POSSUA RESERVATÓRIO DE FIBRA/FIBROCIMENTO   FORNECIMENTO E INSTALAÇÃO. AF_06/2016</t>
  </si>
  <si>
    <t>19,58</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</si>
  <si>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</si>
  <si>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</si>
  <si>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30,44</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</si>
  <si>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</si>
  <si>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</si>
  <si>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52,35</t>
  </si>
  <si>
    <t>ADAPTADOR COM FLANGES LIVRES, PVC, SOLDÁVEL, DN 75 MM X 2 1/2 , INSTALADO EM RESERVAÇÃO DE ÁGUA DE EDIFICAÇÃO QUE POSSUA RESERVATÓRIO DE FIBRA/FIBROCIMENTO   FORNECIMENTO E INSTALAÇÃO. AF_06/2016</t>
  </si>
  <si>
    <t>159,98</t>
  </si>
  <si>
    <t>ADAPTADOR COM FLANGES LIVRES, PVC, SOLDÁVEL, DN 85 MM X 3 , INSTALADO EM RESERVAÇÃO DE ÁGUA DE EDIFICAÇÃO QUE POSSUA RESERVATÓRIO DE FIBRA/FIBROCIMENTO   FORNECIMENTO E INSTALAÇÃO. AF_06/2016</t>
  </si>
  <si>
    <t>210,26</t>
  </si>
  <si>
    <t>ADAPTADOR COM FLANGES LIVRES, PVC, SOLDÁVEL, DN 110 MM X 4 , INSTALADO EM RESERVAÇÃO DE ÁGUA DE EDIFICAÇÃO QUE POSSUA RESERVATÓRIO DE FIBRA/FIBROCIMENTO   FORNECIMENTO E INSTALAÇÃO. AF_06/2016</t>
  </si>
  <si>
    <t>294,38</t>
  </si>
  <si>
    <t>CONECTOR, CPVC, SOLDÁVEL, DN 22 MM X 3/4, INSTALADO EM RESERVAÇÃO DE ÁGUA DE EDIFICAÇÃO QUE POSSUA RESERVATÓRIO DE FIBRA/FIBROCIMENTO  FORNECIMENTO E INSTALAÇÃO. AF_06/2016</t>
  </si>
  <si>
    <t>22,20</t>
  </si>
  <si>
    <t>LUVA, CPVC, SOLDÁVEL, DN 22 MM, INSTALADO EM RESERVAÇÃO DE ÁGUA DE EDIFICAÇÃO QUE POSSUA RESERVATÓRIO DE FIBRA/FIBROCIMENTO  FORNECIMENTO E INSTALAÇÃO. AF_06/2016</t>
  </si>
  <si>
    <t>4,97</t>
  </si>
  <si>
    <t>CONECTOR, CPVC, SOLDÁVEL, DN 28 MM X 1, INSTALADO EM RESERVAÇÃO DE ÁGUA DE EDIFICAÇÃO QUE POSSUA RESERVATÓRIO DE FIBRA/FIBROCIMENTO  FORNECIMENTO E INSTALAÇÃO. AF_06/2016</t>
  </si>
  <si>
    <t>34,53</t>
  </si>
  <si>
    <t>LUVA, CPVC, SOLDÁVEL, DN 28 MM, INSTALADO EM RESERVAÇÃO DE ÁGUA DE EDIFICAÇÃO QUE POSSUA RESERVATÓRIO DE FIBRA/FIBROCIMENTO  FORNECIMENTO E INSTALAÇÃO. AF_06/2016</t>
  </si>
  <si>
    <t>7,25</t>
  </si>
  <si>
    <t>CONECTOR, CPVC, SOLDÁVEL, DN 35 MM X 1 1/4, INSTALADO EM RESERVAÇÃO DE ÁGUA DE EDIFICAÇÃO QUE POSSUA RESERVATÓRIO DE FIBRA/FIBROCIMENTO  FORNECIMENTO E INSTALAÇÃO. AF_06/2016</t>
  </si>
  <si>
    <t>131,72</t>
  </si>
  <si>
    <t>LUVA, CPVC, SOLDÁVEL, DN 35 MM, INSTALADO EM RESERVAÇÃO DE ÁGUA DE EDIFICAÇÃO QUE POSSUA RESERVATÓRIO DE FIBRA/FIBROCIMENTO  FORNECIMENTO E INSTALAÇÃO. AF_06/2016</t>
  </si>
  <si>
    <t>13,00</t>
  </si>
  <si>
    <t>CONECTOR, CPVC, SOLDÁVEL, DN 42 MM X 1 1/2, INSTALADO EM RESERVAÇÃO DE ÁGUA DE EDIFICAÇÃO QUE POSSUA RESERVATÓRIO DE FIBRA/FIBROCIMENTO  FORNECIMENTO E INSTALAÇÃO. AF_06/2016</t>
  </si>
  <si>
    <t>160,14</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</si>
  <si>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</si>
  <si>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</si>
  <si>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32,08</t>
  </si>
  <si>
    <t>LUVA, CPVC, SOLDÁVEL, DN 89 MM, INSTALADO EM RESERVAÇÃO DE ÁGUA DE EDIFICAÇÃO QUE POSSUA RESERVATÓRIO DE FIBRA/FIBROCIMENTO  FORNECIMENTO E INSTALAÇÃO. AF_06/2016</t>
  </si>
  <si>
    <t>136,36</t>
  </si>
  <si>
    <t>JOELHO 90 GRAUS, CPVC, SOLDÁVEL, DN 22 MM, INSTALADO EM RESERVAÇÃO DE ÁGUA DE EDIFICAÇÃO QUE POSSUA RESERVATÓRIO DE FIBRA/FIBROCIMENTO  FORNECIMENTO E INSTALAÇÃO. AF_06/2016</t>
  </si>
  <si>
    <t>7,91</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</si>
  <si>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</si>
  <si>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</si>
  <si>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12,32</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</si>
  <si>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</si>
  <si>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</si>
  <si>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19,83</t>
  </si>
  <si>
    <t>JOELHO 90 GRAUS, CPVC, SOLDÁVEL, DN 42 MM, INSTALADO EM RESERVAÇÃO DE ÁGUA DE EDIFICAÇÃO QUE POSSUA RESERVATÓRIO DE FIBRA/FIBROCIMENTO  FORNECIMENTO E INSTALAÇÃO. AF_06/2016</t>
  </si>
  <si>
    <t>28,61</t>
  </si>
  <si>
    <t>JOELHO 90 GRAUS, CPVC, SOLDÁVEL, DN 54 MM, INSTALADO EM RESERVAÇÃO DE ÁGUA DE EDIFICAÇÃO QUE POSSUA RESERVATÓRIO DE FIBRA/FIBROCIMENTO  FORNECIMENTO E INSTALAÇÃO. AF_06/2016</t>
  </si>
  <si>
    <t>59,26</t>
  </si>
  <si>
    <t>JOELHO 90 GRAUS, CPVC, SOLDÁVEL, DN 73 MM, INSTALADO EM RESERVAÇÃO DE ÁGUA DE EDIFICAÇÃO QUE POSSUA RESERVATÓRIO DE FIBRA/FIBROCIMENTO  FORNECIMENTO E INSTALAÇÃO. AF_06/2016</t>
  </si>
  <si>
    <t>142,24</t>
  </si>
  <si>
    <t>JOELHO 90 GRAUS, CPVC, SOLDÁVEL, DN 89 MM, INSTALADO EM RESERVAÇÃO DE ÁGUA DE EDIFICAÇÃO QUE POSSUA RESERVATÓRIO DE FIBRA/FIBROCIMENTO  FORNECIMENTO E INSTALAÇÃO. AF_06/2016</t>
  </si>
  <si>
    <t>172,51</t>
  </si>
  <si>
    <t>TE, CPVC, SOLDÁVEL, DN 22 MM, INSTALADO EM RESERVAÇÃO DE ÁGUA DE EDIFICAÇÃO QUE POSSUA RESERVATÓRIO DE FIBRA/FIBROCIMENTO  FORNECIMENTO E INSTALAÇÃO. AF_06/2016</t>
  </si>
  <si>
    <t>9,96</t>
  </si>
  <si>
    <t>TE, CPVC, SOLDÁVEL, DN 28 MM, INSTALADO EM RESERVAÇÃO DE ÁGUA DE EDIFICAÇÃO QUE POSSUA RESERVATÓRIO DE FIBRA/FIBROCIMENTO  FORNECIMENTO E INSTALAÇÃO. AF_06/2016</t>
  </si>
  <si>
    <t>13,90</t>
  </si>
  <si>
    <t>TE, CPVC, SOLDÁVEL, DN 35 MM, INSTALADO EM RESERVAÇÃO DE ÁGUA DE EDIFICAÇÃO QUE POSSUA RESERVATÓRIO DE FIBRA/FIBROCIMENTO  FORNECIMENTO E INSTALAÇÃO. AF_06/2016</t>
  </si>
  <si>
    <t>36,51</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</si>
  <si>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</si>
  <si>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</si>
  <si>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74,27</t>
  </si>
  <si>
    <t>TE, CPVC, SOLDÁVEL, DN 73 MM, INSTALADO EM RESERVAÇÃO DE ÁGUA DE EDIFICAÇÃO QUE POSSUA RESERVATÓRIO DE FIBRA/FIBROCIMENTO  FORNECIMENTO E INSTALAÇÃO. AF_06/2016</t>
  </si>
  <si>
    <t>161,98</t>
  </si>
  <si>
    <t>TE, CPVC, SOLDÁVEL, DN 89 MM, INSTALADO EM RESERVAÇÃO DE ÁGUA DE EDIFICAÇÃO QUE POSSUA RESERVATÓRIO DE FIBRA/FIBROCIMENTO  FORNECIMENTO E INSTALAÇÃO. AF_06/2016</t>
  </si>
  <si>
    <t>206,05</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</si>
  <si>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</si>
  <si>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</si>
  <si>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28,42</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</si>
  <si>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</si>
  <si>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</si>
  <si>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48,74</t>
  </si>
  <si>
    <t>ADAPTADOR COM FLANGES LIVRES, PVC, SOLDÁVEL LONGO, DN 60 MM X 2 , INSTALADO EM RESERVAÇÃO DE ÁGUA DE EDIFICAÇÃO QUE POSSUA RESERVATÓRIO DE FIBRA/FIBROCIMENTO   FORNECIMENTO E INSTALAÇÃO. AF_06/2016</t>
  </si>
  <si>
    <t>65,02</t>
  </si>
  <si>
    <t>ADAPTADOR COM FLANGES LIVRES, PVC, SOLDÁVEL LONGO, DN 75 MM X 2 1/2 , INSTALADO EM RESERVAÇÃO DE ÁGUA DE EDIFICAÇÃO QUE POSSUA RESERVATÓRIO DE FIBRA/FIBROCIMENTO   FORNECIMENTO E INSTALAÇÃO. AF_06/2016</t>
  </si>
  <si>
    <t>209,30</t>
  </si>
  <si>
    <t>ADAPTADOR COM FLANGES LIVRES, PVC, SOLDÁVEL LONGO, DN 85 MM X 3 , INSTALADO EM RESERVAÇÃO DE ÁGUA DE EDIFICAÇÃO QUE POSSUA RESERVATÓRIO DE FIBRA/FIBROCIMENTO   FORNECIMENTO E INSTALAÇÃO. AF_06/2016</t>
  </si>
  <si>
    <t>276,68</t>
  </si>
  <si>
    <t>ADAPTADOR COM FLANGES LIVRES, PVC, SOLDÁVEL LONGO, DN 110 MM X 4 , INSTALADO EM RESERVAÇÃO DE ÁGUA DE EDIFICAÇÃO QUE POSSUA RESERVATÓRIO DE FIBRA/FIBROCIMENTO   FORNECIMENTO E INSTALAÇÃO. AF_06/2016</t>
  </si>
  <si>
    <t>414,05</t>
  </si>
  <si>
    <t>LUVA, CPVC, SOLDÁVEL, DN 73 MM, INSTALADO EM RESERVAÇÃO DE ÁGUA DE EDIFICAÇÃO QUE POSSUA RESERVATÓRIO DE FIBRA/FIBROCIMENTO  FORNECIMENTO E INSTALAÇÃO. AF_06/2016</t>
  </si>
  <si>
    <t>116,81</t>
  </si>
  <si>
    <t>ADAPTADOR COM FLANGES LIVRES, PVC, SOLDÁVEL LONGO, DN  25 MM X 3/4 , INSTALADO EM RESERVAÇÃO DE ÁGUA DE EDIFICAÇÃO QUE POSSUA RESERVATÓRIO DE FIBRA/FIBROCIMENTO    FORNECIMENTO E INSTALAÇÃO. AF_06/2016</t>
  </si>
  <si>
    <t>25,07</t>
  </si>
  <si>
    <t>LUVA COM BUCHA DE LATÃO, PVC, SOLDÁVEL, DN 32MM X 1 , INSTALADO EM RAMAL DE DISTRIBUIÇÃO DE ÁGUA   FORNECIMENTO E INSTALAÇÃO. AF_12/2014</t>
  </si>
  <si>
    <t>LUVA SIMPLES, PVC, SÉRIE NORMAL, ESGOTO PREDIAL, DN 150 MM, JUNTA ELÁSTICA, FORNECIDO E INSTALADO EM SUBCOLETOR AÉREO DE ESGOTO SANITÁRIO. AF_12/2014</t>
  </si>
  <si>
    <t>34,34</t>
  </si>
  <si>
    <t>CURVA 90 GRAUS, PVC, SERIE R, ÁGUA PLUVIAL, DN 100 MM, JUNTA ELÁSTICA, FORNECIDO E INSTALADO EM RAMAL DE ENCAMINHAMENTO. AF_12/2014</t>
  </si>
  <si>
    <t>39,64</t>
  </si>
  <si>
    <t>CURVA 90 GRAUS, PVC, SERIE R, ÁGUA PLUVIAL, DN 100 MM, JUNTA ELÁSTICA, FORNECIDO E INSTALADO EM CONDUTORES VERTICAIS DE ÁGUAS PLUVIAIS. AF_12/2014</t>
  </si>
  <si>
    <t>38,37</t>
  </si>
  <si>
    <t>SPRINKLER TIPO PENDENTE, 68 °C, UNIÃO POR ROSCA DN 15 (1/2") - FORNECIMENTO E INSTALAÇÃO. AF_12/2015</t>
  </si>
  <si>
    <t>JOELHO 90 GRAUS, PPR, DN 25 MM, CLASSE PN 25, INSTALADO EM RAMAL OU SUB-RAMAL DE ÁGUA  FORNECIMENTO E INSTALAÇÃO . AF_06/2015</t>
  </si>
  <si>
    <t>JOELHO 45 GRAUS, PPR, DN 25 MM, CLASSE PN 25, INSTALADO EM RAMAL OU SUB-RAMAL DE ÁGUA  FORNECIMENTO E INSTALAÇÃO . AF_06/2015</t>
  </si>
  <si>
    <t>8,98</t>
  </si>
  <si>
    <t>LUVA, PPR, DN 25 MM, CLASSE PN 25, INSTALADO EM RAMAL OU SUB-RAMAL DE ÁGUA  FORNECIMENTO E INSTALAÇÃO . AF_06/2015</t>
  </si>
  <si>
    <t>6,48</t>
  </si>
  <si>
    <t>CONECTOR MACHO, PPR, 25 X 1/2'', CLASSE PN 25, INSTALADO EM RAMAL OU SUB-RAMAL DE ÁGUA   FORNECIMENTO E INSTALAÇÃO . AF_06/2015</t>
  </si>
  <si>
    <t>CONECTOR FÊMEA, PPR, 25 X 1/2'', CLASSE PN 25, INSTALADO EM RAMAL OU SUB-RAMAL DE ÁGUA   FORNECIMENTO E INSTALAÇÃO . AF_06/2015</t>
  </si>
  <si>
    <t>12,50</t>
  </si>
  <si>
    <t>TÊ NORMAL, PPR, DN 25 MM, CLASSE PN 25, INSTALADO EM RAMAL OU SUB-RAMAL DE ÁGUA  FORNECIMENTO E INSTALAÇÃO . AF_06/2015</t>
  </si>
  <si>
    <t>12,33</t>
  </si>
  <si>
    <t>TÊ MISTURADOR, PPR, 25 X 3/4'' , CLASSE PN 25, INSTALADO EM RAMAL OU SUB-RAMAL DE ÁGUA  FORNECIMENTO E INSTALAÇÃO . AF_06/2015</t>
  </si>
  <si>
    <t>31,95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</si>
  <si>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</si>
  <si>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</si>
  <si>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</si>
  <si>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</si>
  <si>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13,18</t>
  </si>
  <si>
    <t>JOELHO 90 GRAUS, PPR, DN 40 MM, CLASSE PN 25, INSTALADO EM RAMAL DE DISTRIBUIÇÃO  FORNECIMENTO E INSTALAÇÃO . AF_06/2015</t>
  </si>
  <si>
    <t>21,81</t>
  </si>
  <si>
    <t>JOELHO 45 GRAUS, PPR, DN 40 MM, CLASSE PN 25, INSTALADO EM RAMAL DE DISTRIBUIÇÃO DE ÁGUA  FORNECIMENTO E INSTALAÇÃO . AF_06/2015</t>
  </si>
  <si>
    <t>21,45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</si>
  <si>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</si>
  <si>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</si>
  <si>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</si>
  <si>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</si>
  <si>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</si>
  <si>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24,55</t>
  </si>
  <si>
    <t>CONECTOR FÊMEA, PPR, 32 X 3/4'', CLASSE PN 25, INSTALADO EM RAMAL DE DISTRIBUIÇÃO DE ÁGUA   FORNECIMENTO E INSTALAÇÃO . AF_06/2015</t>
  </si>
  <si>
    <t>19,40</t>
  </si>
  <si>
    <t>BUCHA DE REDUÇÃO, PPR, 32 X 25, CLASSE PN 25, INSTALADO EM RAMAL DE DISTRIBUIÇÃO DE ÁGUA  FORNECIMENTO E INSTALAÇÃO . AF_06/2015</t>
  </si>
  <si>
    <t>9,09</t>
  </si>
  <si>
    <t>LUVA, PPR, DN 40 MM, CLASSE PN 25, INSTALADO EM RAMAL DE DISTRIBUIÇÃO DE ÁGUA  FORNECIMENTO E INSTALAÇÃO. AF_06/2015</t>
  </si>
  <si>
    <t>BUCHA DE REDUÇÃO, PPR, 40 X 25, CLASSE PN 25, INSTALADO EM RAMAL DE DISTRIBUIÇÃO DE ÁGUA  FORNECIMENTO E INSTALAÇÃO . AF_06/2015</t>
  </si>
  <si>
    <t>17,14</t>
  </si>
  <si>
    <t>TÊ NORMAL, PPR, DN 25 MM, CLASSE PN 25, INSTALADO EM RAMAL DE DISTRIBUIÇÃO DE ÁGUA  FORNECIMENTO E INSTALAÇÃO . AF_06/2015</t>
  </si>
  <si>
    <t>9,08</t>
  </si>
  <si>
    <t>TÊ NORMAL, PPR, DN 32 MM, CLASSE PN 25, INSTALADO EM RAMAL DE DISTRIBUIÇÃO DE ÁGUA  FORNECIMENTO E INSTALAÇÃO . AF_06/2015</t>
  </si>
  <si>
    <t>17,69</t>
  </si>
  <si>
    <t>TÊ NORMAL, PPR, DN 40 MM, CLASSE PN 25, INSTALADO EM RAMAL DE DISTRIBUIÇÃO DE ÁGUA  FORNECIMENTO E INSTALAÇÃO . AF_06/2015</t>
  </si>
  <si>
    <t>JOELHO 90 GRAUS, PPR, DN 25 MM, CLASSE PN 25, INSTALADO EM PRUMADA DE ÁGUA  FORNECIMENTO E INSTALAÇÃO . AF_06/2015</t>
  </si>
  <si>
    <t>3,28</t>
  </si>
  <si>
    <t>JOELHO 45 GRAUS, PPR, DN 25 MM, CLASSE PN 25, INSTALADO EM PRUMADA DE ÁGUA  FORNECIMENTO E INSTALAÇÃO . AF_06/2015</t>
  </si>
  <si>
    <t>JOELHO 90 GRAUS, PPR, DN 32 MM, CLASSE PN 25, INSTALADO EM PRUMADA DE ÁGUA  FORNECIMENTO E INSTALAÇÃO . AF_06/2015</t>
  </si>
  <si>
    <t>4,91</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</si>
  <si>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</si>
  <si>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</si>
  <si>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</si>
  <si>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</si>
  <si>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</si>
  <si>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16,07</t>
  </si>
  <si>
    <t>JOELHO 90 GRAUS, PPR, DN 63 MM, CLASSE PN 25, INSTALADO EM PRUMADA DE ÁGUA  FORNECIMENTO E INSTALAÇÃO . AF_06/2015</t>
  </si>
  <si>
    <t>23,54</t>
  </si>
  <si>
    <t>JOELHO 45 GRAUS, PPR, DN 63 MM, CLASSE PN 25, INSTALADO EM PRUMADA DE ÁGUA  FORNECIMENTO E INSTALAÇÃO . AF_06/2015</t>
  </si>
  <si>
    <t>JOELHO 90 GRAUS, PPR, DN 75 MM, CLASSE PN 25, INSTALADO EM PRUMADA DE ÁGUA  FORNECIMENTO E INSTALAÇÃO . AF_06/2015</t>
  </si>
  <si>
    <t>51,48</t>
  </si>
  <si>
    <t>JOELHO 45 GRAUS, PPR, DN 75 MM, CLASSE PN 25, INSTALADO EM PRUMADA DE ÁGUA  FORNECIMENTO E INSTALAÇÃO . AF_06/2015</t>
  </si>
  <si>
    <t>50,03</t>
  </si>
  <si>
    <t>JOELHO 90 GRAUS, PPR, DN 90 MM, CLASSE PN 25, INSTALADO EM PRUMADA DE ÁGUA  FORNECIMENTO E INSTALAÇÃO . AF_06/2015</t>
  </si>
  <si>
    <t>77,45</t>
  </si>
  <si>
    <t>JOELHO 90 GRAUS, PPR, DN 110 MM, CLASSE PN 25, INSTALADO EM PRUMADA DE ÁGUA  FORNECIMENTO E INSTALAÇÃO . AF_06/2015</t>
  </si>
  <si>
    <t>115,87</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</si>
  <si>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</si>
  <si>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</si>
  <si>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</si>
  <si>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8,50</t>
  </si>
  <si>
    <t>LUVA, PPR, DN 32 MM, CLASSE PN 25, INSTALADO EM PRUMADA DE ÁGUA  FORNECIMENTO E INSTALAÇÃO. AF_06/2015</t>
  </si>
  <si>
    <t>BUCHA DE REDUÇÃO, PPR, 32 X 25, CLASSE PN 25, INSTALADO EM PRUMADA DE ÁGUA  FORNECIMENTO E INSTALAÇÃO . AF_06/2015</t>
  </si>
  <si>
    <t>3,56</t>
  </si>
  <si>
    <t>LUVA, PPR, DN 40 MM, CLASSE PN 25, INSTALADO EM PRUMADA DE ÁGUA  FORNECIMENTO E INSTALAÇÃO. AF_06/2015</t>
  </si>
  <si>
    <t>BUCHA DE REDUÇÃO, PPR, 40 X 25, CLASSE PN 25, INSTALADO EM PRUMADA DE ÁGUA  FORNECIMENTO E INSTALAÇÃO . AF_06/2015</t>
  </si>
  <si>
    <t>8,17</t>
  </si>
  <si>
    <t>LUVA, PPR, DN 50 MM, CLASSE PN 25, INSTALADO EM PRUMADA DE ÁGUA  FORNECIMENTO E INSTALAÇÃO. AF_06/2015</t>
  </si>
  <si>
    <t>10,66</t>
  </si>
  <si>
    <t>LUVA, PPR, DN 63 MM, CLASSE PN 25, INSTALADO EM PRUMADA DE ÁGUA  FORNECIMENTO E INSTALAÇÃO. AF_06/2015</t>
  </si>
  <si>
    <t>16,01</t>
  </si>
  <si>
    <t>LUVA, PPR, DN 75 MM, CLASSE PN 25, INSTALADO EM PRUMADA DE ÁGUA  FORNECIMENTO E INSTALAÇÃO. AF_06/2015</t>
  </si>
  <si>
    <t>33,09</t>
  </si>
  <si>
    <t>LUVA, PPR, DN 90 MM, CLASSE PN 25, INSTALADO EM PRUMADA DE ÁGUA  FORNECIMENTO E INSTALAÇÃO. AF_06/2015</t>
  </si>
  <si>
    <t>52,13</t>
  </si>
  <si>
    <t>LUVA, PPR, DN 110 MM, CLASSE PN 25, INSTALADO EM PRUMADA DE ÁGUA  FORNECIMENTO E INSTALAÇÃO. AF_06/2015</t>
  </si>
  <si>
    <t>82,31</t>
  </si>
  <si>
    <t>TÊ NORMAL, PPR, DN 25 MM, CLASSE PN 25, INSTALADO EM PRUMADA DE ÁGUA  FORNECIMENTO E INSTALAÇÃO . AF_06/2015</t>
  </si>
  <si>
    <t>TÊ NORMAL, PPR, DN 32 MM, CLASSE PN 25, INSTALADO EM PRUMADA DE ÁGUA  FORNECIMENTO E INSTALAÇÃO . AF_06/2015</t>
  </si>
  <si>
    <t>6,66</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</si>
  <si>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</si>
  <si>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</si>
  <si>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</si>
  <si>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29,73</t>
  </si>
  <si>
    <t>TÊ NORMAL, PPR, DN 75 MM, CLASSE PN 25, INSTALADO EM PRUMADA DE ÁGUA  FORNECIMENTO E INSTALAÇÃO . AF_06/2015</t>
  </si>
  <si>
    <t>55,56</t>
  </si>
  <si>
    <t>TÊ NORMAL, PPR, DN 90 MM, CLASSE PN 25, INSTALADO EM PRUMADA DE ÁGUA  FORNECIMENTO E INSTALAÇÃO . AF_06/2015</t>
  </si>
  <si>
    <t>83,37</t>
  </si>
  <si>
    <t>TÊ NORMAL, PPR, DN 110 MM, CLASSE PN 25, INSTALADO EM PRUMADA DE ÁGUA  FORNECIMENTO E INSTALAÇÃO . AF_06/2015</t>
  </si>
  <si>
    <t>131,17</t>
  </si>
  <si>
    <t>LUVA, PPR, DN 20 MM, CLASSE PN 25, INSTALADO EM RESERVAÇÃO DE ÁGUA DE EDIFICAÇÃO QUE POSSUA RESERVATÓRIO DE FIBRA/FIBROCIMENTO  FORNECIMENTO E INSTALAÇÃO. AF_06/2016</t>
  </si>
  <si>
    <t>3,71</t>
  </si>
  <si>
    <t>LUVA, PPR, DN 25 MM, CLASSE PN 25, INSTALADO EM RESERVAÇÃO DE ÁGUA DE EDIFICAÇÃO QUE POSSUA RESERVATÓRIO DE FIBRA/FIBROCIMENTO  FORNECIMENTO E INSTALAÇÃO. AF_06/2016</t>
  </si>
  <si>
    <t>4,22</t>
  </si>
  <si>
    <t>CONECTOR MACHO, PPR, 25 X 1/2'', CLASSE PN 25,  INSTALADO EM RESERVAÇÃO DE ÁGUA DE EDIFICAÇÃO QUE POSSUA RESERVATÓRIO DE FIBRA/FIBROCIMENTO   FORNECIMENTO E INSTALAÇÃO. AF_06/2016</t>
  </si>
  <si>
    <t>13,59</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</si>
  <si>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</si>
  <si>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</si>
  <si>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21,09</t>
  </si>
  <si>
    <t>LUVA, PPR, DN 40 MM, CLASSE PN 25, INSTALADO EM RESERVAÇÃO DE ÁGUA DE EDIFICAÇÃO QUE POSSUA RESERVATÓRIO DE FIBRA/FIBROCIMENTO  FORNECIMENTO E INSTALAÇÃO. AF_06/2016</t>
  </si>
  <si>
    <t>8,51</t>
  </si>
  <si>
    <t>LUVA, PPR, DN 50 MM, CLASSE PN 25, INSTALADO EM RESERVAÇÃO DE ÁGUA DE EDIFICAÇÃO QUE POSSUA RESERVATÓRIO DE FIBRA/FIBROCIMENTO  FORNECIMENTO E INSTALAÇÃO. AF_06/2016</t>
  </si>
  <si>
    <t>12,91</t>
  </si>
  <si>
    <t>LUVA, PPR, DN 63 MM, CLASSE PN 25, INSTALADO EM RESERVAÇÃO DE ÁGUA DE EDIFICAÇÃO QUE POSSUA RESERVATÓRIO DE FIBRA/FIBROCIMENTO  FORNECIMENTO E INSTALAÇÃO. AF_06/2016</t>
  </si>
  <si>
    <t>16,62</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</si>
  <si>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</si>
  <si>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</si>
  <si>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51,60</t>
  </si>
  <si>
    <t>LUVA, PPR, DN 110 MM, CLASSE PN 25, INSTALADO EM RESERVAÇÃO DE ÁGUA DE EDIFICAÇÃO QUE POSSUA RESERVATÓRIO DE FIBRA/FIBROCIMENTO  FORNECIMENTO E INSTALAÇÃO. AF_06/2016</t>
  </si>
  <si>
    <t>82,27</t>
  </si>
  <si>
    <t>JOELHO 90 GRAUS, PPR, DN 20 MM, CLASSE PN 25,  INSTALADO EM RESERVAÇÃO DE ÁGUA DE EDIFICAÇÃO QUE POSSUA RESERVATÓRIO DE FIBRA/FIBROCIMENTO  FORNECIMENTO E INSTALAÇÃO. AF_06/2016</t>
  </si>
  <si>
    <t>5,27</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</si>
  <si>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</si>
  <si>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</si>
  <si>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</si>
  <si>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</si>
  <si>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</si>
  <si>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24,43</t>
  </si>
  <si>
    <t>JOELHO 90 GRAUS, PPR, DN 75 MM, CLASSE PN 25,  INSTALADO EM RESERVAÇÃO DE ÁGUA DE EDIFICAÇÃO QUE POSSUA RESERVATÓRIO DE FIBRA/FIBROCIMENTO  FORNECIMENTO E INSTALAÇÃO. AF_06/2016</t>
  </si>
  <si>
    <t>54,81</t>
  </si>
  <si>
    <t>JOELHO 90 GRAUS, PPR, DN 90 MM, CLASSE PN 25,  INSTALADO EM RESERVAÇÃO DE ÁGUA DE EDIFICAÇÃO QUE POSSUA RESERVATÓRIO DE FIBRA/FIBROCIMENTO  FORNECIMENTO E INSTALAÇÃO. AF_06/2016</t>
  </si>
  <si>
    <t>76,63</t>
  </si>
  <si>
    <t>JOELHO 90 GRAUS, PPR, DN 110 MM, CLASSE PN 25,  INSTALADO EM RESERVAÇÃO DE ÁGUA DE EDIFICAÇÃO QUE POSSUA RESERVATÓRIO DE FIBRA/FIBROCIMENTO  FORNECIMENTO E INSTALAÇÃO. AF_06/2016</t>
  </si>
  <si>
    <t>115,84</t>
  </si>
  <si>
    <t>TÊ MISTURADOR, PPR, DN 20 MM, CLASSE PN 25,  INSTALADO EM RESERVAÇÃO DE ÁGUA DE EDIFICAÇÃO QUE POSSUA RESERVATÓRIO DE FIBRA/FIBROCIMENTO  FORNECIMENTO E INSTALAÇÃO. AF_06/2016</t>
  </si>
  <si>
    <t>9,45</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</si>
  <si>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</si>
  <si>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</si>
  <si>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</si>
  <si>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</si>
  <si>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22,13</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</si>
  <si>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</si>
  <si>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</si>
  <si>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59,97</t>
  </si>
  <si>
    <t>TÊ, PPR, DN 90 MM, CLASSE PN 25,  INSTALADO EM RESERVAÇÃO DE ÁGUA DE EDIFICAÇÃO QUE POSSUA RESERVATÓRIO DE FIBRA/FIBROCIMENTO  FORNECIMENTO E INSTALAÇÃO. AF_06/2016</t>
  </si>
  <si>
    <t>82,26</t>
  </si>
  <si>
    <t>TÊ, PPR, DN 110 MM, CLASSE PN 25,  INSTALADO EM RESERVAÇÃO DE ÁGUA DE EDIFICAÇÃO QUE POSSUA RESERVATÓRIO DE FIBRA/FIBROCIMENTO  FORNECIMENTO E INSTALAÇÃO. AF_06/2016</t>
  </si>
  <si>
    <t>131,10</t>
  </si>
  <si>
    <t>KIT CHASSI PEX, PRÉ-FABRICADO, PARA CHUVEIRO COM REGISTROS DE PRESSÃO E CONEXÕES POR CRIMPAGEM  FORNECIMENTO E INSTALAÇÃO. AF_06/2015</t>
  </si>
  <si>
    <t>200,89</t>
  </si>
  <si>
    <t>KIT CHASSI PEX, PRÉ-FABRICADO, PARA COZINHA COM CUBA SIMPLES E CONEXÕES POR CRIMPAGEM  FORNECIMENTO E INSTALAÇÃO. AF_06/2015</t>
  </si>
  <si>
    <t>102,97</t>
  </si>
  <si>
    <t>KIT CHASSI PEX, PRÉ-FABRICADO, PARA ÁREA DE SERVIÇO COM TANQUE E MÁQUINA DE LAVAR ROUPA, E CONEXÕES POR CRIMPAGEM  FORNECIMENTO E INSTALAÇÃO. AF_06/2015</t>
  </si>
  <si>
    <t>183,78</t>
  </si>
  <si>
    <t>KIT CHASSI PEX, PRÉ-FABRICADO, PARA CHUVEIRO COM REGISTROS DE PRESSÃO E CONEXÕES POR ANEL DESLIZANTE  FORNECIMENTO E INSTALAÇÃO. AF_06/2015</t>
  </si>
  <si>
    <t>207,08</t>
  </si>
  <si>
    <t>KIT CHASSI PEX, PRÉ-FABRICADO, PARA COZINHA COM CUBA SIMPLES E CONEXÕES POR ANEL DESLIZANTE  FORNECIMENTO E INSTALAÇÃO. AF_06/2015</t>
  </si>
  <si>
    <t>100,09</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</si>
  <si>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</si>
  <si>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</si>
  <si>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</si>
  <si>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10,61</t>
  </si>
  <si>
    <t>CONEXÃO MÓVEL, ROSCA FÊMEA, METÁLICA, PARA INSTALAÇÕES EM PEX, DN 16 MM X 3/4", COM ANEL DESLIZANTE. FORNECIMENTO E INSTALAÇÃO. AF_06/2015</t>
  </si>
  <si>
    <t>11,53</t>
  </si>
  <si>
    <t>UNIÃO METÁLICA PARA INSTALAÇÕES EM PEX, DN 20 MM, FIXAÇÃO DAS CONEXÕES POR ANEL DESLIZANTE  FORNECIMENTO E INSTALAÇÃO . AF_06/2015</t>
  </si>
  <si>
    <t>12,38</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</si>
  <si>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</si>
  <si>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</si>
  <si>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13,72</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</si>
  <si>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</si>
  <si>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</si>
  <si>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</si>
  <si>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16,10</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</si>
  <si>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</si>
  <si>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</si>
  <si>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</si>
  <si>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</si>
  <si>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31,07</t>
  </si>
  <si>
    <t>CONEXÃO FIXA, ROSCA FÊMEA, METÁLICA, PARA INSTALAÇÕES EM PEX, DN 32 MM X 1", COM ANEL DESLIZANTE  FORNECIMENTO E INSTALAÇÃO. AF_06/2015</t>
  </si>
  <si>
    <t>UNIÃO DE REDUÇÃO, METÁLICA, PEX, DN 32 X 25 MM, CONEXÃO POR ANEL DESLIZANTE  FORNECIMENTO E INSTALAÇÃO. AF_06/2015</t>
  </si>
  <si>
    <t>26,81</t>
  </si>
  <si>
    <t>LUVA PARA INSTALAÇÕES EM PEX, DN 16 MM, CONEXÃO POR CRIMPAGEM  FORNECIMENTO E INSTALAÇÃO . AF_06/2015</t>
  </si>
  <si>
    <t>11,05</t>
  </si>
  <si>
    <t>CONEXÃO FIXA, ROSCA FÊMEA, PARA INSTALAÇÕES EM PEX, DN 16MM X 1/2", CONEXÃO POR CRIMPAGEM  FORNECIMENTO E INSTALAÇÃO. AF_06/2015</t>
  </si>
  <si>
    <t>12,47</t>
  </si>
  <si>
    <t>CONEXÃO FIXA, ROSCA FÊMEA, PARA INSTALAÇÕES EM PEX, DN 16MM X 3/4", CONEXÃO POR CRIMPAGEM  FORNECIMENTO E INSTALAÇÃO. AF_06/2015</t>
  </si>
  <si>
    <t>16,91</t>
  </si>
  <si>
    <t>LUVA PARA INSTALAÇÕES EM PEX, DN 20 MM, CONEXÃO POR CRIMPAGEM   FORNECIMENTO E INSTALAÇÃO. AF_06/2015</t>
  </si>
  <si>
    <t>15,33</t>
  </si>
  <si>
    <t>CONEXÃO FIXA, ROSCA FÊMEA, PARA INSTALAÇÕES EM PEX, DN 20MM X 1/2", CONEXÃO POR CRIMPAGEM  FORNECIMENTO E INSTALAÇÃO. AF_06/2015</t>
  </si>
  <si>
    <t>15,90</t>
  </si>
  <si>
    <t>CONEXÃO FIXA, ROSCA FÊMEA, PARA INSTALAÇÕES EM PEX, DN 20MM X 3/4", CONEXÃO POR CRIMPAGEM  FORNECIMENTO E INSTALAÇÃO. AF_06/2015</t>
  </si>
  <si>
    <t>19,97</t>
  </si>
  <si>
    <t>LUVA DE REDUÇÃO PARA INSTALAÇÕES EM PEX, DN 20 X 16 MM, CONEXÃO POR CRIMPAGEM  FORNECIMENTO E INSTALAÇÃO. AF_06/2015</t>
  </si>
  <si>
    <t>LUVA PARA INSTALAÇÕES EM PEX, DN 25 MM, CONEXÃO POR CRIMPAGEM   FORNECIMENTO E INSTALAÇÃO. AF_06/2015</t>
  </si>
  <si>
    <t>22,26</t>
  </si>
  <si>
    <t>CONEXÃO FIXA, ROSCA FÊMEA, PARA INSTALAÇÕES EM PEX, DN 25MM X 1/2", CONEXÃO POR CRIMPAGEM  FORNECIMENTO E INSTALAÇÃO. AF_06/2015</t>
  </si>
  <si>
    <t>18,15</t>
  </si>
  <si>
    <t>CONEXÃO FIXA, ROSCA FÊMEA, PARA INSTALAÇÕES EM PEX, DN 25MM X 3/4", CONEXÃO POR CRIMPAGEM  FORNECIMENTO E INSTALAÇÃO. AF_06/2015</t>
  </si>
  <si>
    <t>20,98</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</si>
  <si>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</si>
  <si>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</si>
  <si>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</si>
  <si>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</si>
  <si>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</si>
  <si>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16,17</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</si>
  <si>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</si>
  <si>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</si>
  <si>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</si>
  <si>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18,91</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</si>
  <si>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</si>
  <si>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</si>
  <si>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</si>
  <si>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20,26</t>
  </si>
  <si>
    <t>JOELHO ROSCA FÊMEA, MÓVEL, METÁLICO, PARA INSTALAÇÕES EM PEX, DN 20MM X 3/4", CONEXÃO POR ANEL DESLIZANTE  FORNECIMENTO E INSTALAÇÃO. AF_06/2015</t>
  </si>
  <si>
    <t>27,64</t>
  </si>
  <si>
    <t>JOELHO 90 GRAUS, METÁLICO, PARA INSTALAÇÕES EM PEX, DN 25 MM, CONEXÃO POR ANEL DESLIZANTE   FORNECIMENTO E INSTALAÇÃO. AF_06/2015</t>
  </si>
  <si>
    <t>29,59</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</si>
  <si>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</si>
  <si>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</si>
  <si>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</si>
  <si>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</si>
  <si>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</si>
  <si>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16,28</t>
  </si>
  <si>
    <t>JOELHO 90 GRAUS, ROSCA FÊMEA TERMINAL, PARA INSTALAÇÕES EM PEX, DN 16MM X 3/4", CONEXÃO POR CRIMPAGEM  FORNECIMENTO E INSTALAÇÃO. AF_06/2015</t>
  </si>
  <si>
    <t>21,57</t>
  </si>
  <si>
    <t>JOELHO 90 GRAUS, PARA INSTALAÇÕES EM PEX, DN 20 MM, CONEXÃO POR CRIMPAGEM   FORNECIMENTO E INSTALAÇÃO. AF_06/2015</t>
  </si>
  <si>
    <t>18,53</t>
  </si>
  <si>
    <t>JOELHO 90 GRAUS, ROSCA FÊMEA TERMINAL, PARA INSTALAÇÕES EM PEX, DN 20MM X 1/2", CONEXÃO POR CRIMPAGEM  FORNECIMENTO E INSTALAÇÃO. AF_06/2015</t>
  </si>
  <si>
    <t>20,84</t>
  </si>
  <si>
    <t>JOELHO 90 GRAUS, ROSCA FÊMEA TERMINAL, PARA INSTALAÇÕES EM PEX, DN 20MM X 3/4", CONEXÃO POR CRIMPAGEM  FORNECIMENTO E INSTALAÇÃO. AF_06/2015</t>
  </si>
  <si>
    <t>24,93</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</si>
  <si>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</si>
  <si>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</si>
  <si>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</si>
  <si>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</si>
  <si>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37,59</t>
  </si>
  <si>
    <t>JOELHO 90 GRAUS, ROSCA FÊMEA TERMINAL, PARA INSTALAÇÕES EM PEX, DN 32 MM X 1", CONEXÃO POR CRIMPAGEM  FORNECIMENTO E INSTALAÇÃO. AF_06/2015</t>
  </si>
  <si>
    <t>46,57</t>
  </si>
  <si>
    <t>TÊ, METÁLICO, PARA INSTALAÇÕES EM PEX, DN 16 MM, CONEXÃO POR ANEL DESLIZANTE  FORNECIMENTO E INSTALAÇÃO. AF_06/2015</t>
  </si>
  <si>
    <t>18,78</t>
  </si>
  <si>
    <t>TÊ, ROSCA FÊMEA, METÁLICO, PARA INSTALAÇÕES EM PEX, DN 16 MM X ½, CONEXÃO POR ANEL DESLIZANTE   FORNECIMENTO E INSTALAÇÃO. AF_06/2015</t>
  </si>
  <si>
    <t>20,27</t>
  </si>
  <si>
    <t>TÊ, METÁLICO, PARA INSTALAÇÕES EM PEX, DN 20 MM, CONEXÃO POR ANEL DESLIZANTE  FORNECIMENTO E INSTALAÇÃO. AF_06/2015</t>
  </si>
  <si>
    <t>22,64</t>
  </si>
  <si>
    <t>TÊ, ROSCA FÊMEA, METÁLICO, PARA INSTALAÇÕES EM PEX, DN 20 MM X ½, CONEXÃO POR ANEL DESLIZANTE   FORNECIMENTO E INSTALAÇÃO. AF_06/2015</t>
  </si>
  <si>
    <t>TÊ, METÁLICO, PARA INSTALAÇÕES EM PEX, DN 25 MM, CONEXÃO POR ANEL DESLIZANTE  FORNECIMENTO E INSTALAÇÃO. AF_06/2015</t>
  </si>
  <si>
    <t>35,44</t>
  </si>
  <si>
    <t>TÊ, ROSCA FÊMEA, METÁLICO, PARA INSTALAÇÕES EM PEX, DN 25 MM X 3/4", CONEXÃO POR ANEL DESLIZANTE  FORNECIMENTO E INSTALAÇÃO. AF_06/2015</t>
  </si>
  <si>
    <t>34,72</t>
  </si>
  <si>
    <t>TÊ, METÁLICO, PARA INSTALAÇÕES EM PEX, DN 32 MM, CONEXÃO POR ANEL DESLIZANTE  FORNECIMENTO E INSTALAÇÃO. AF_06/2015</t>
  </si>
  <si>
    <t>46,59</t>
  </si>
  <si>
    <t>TÊ, ROSCA MACHO, METÁLICO, PARA INSTALAÇÕES EM PEX, DN 32 MM X 1", CONEXÃO POR ANEL DESLIZANTE  FORNECIMENTO E INSTALAÇÃO. AF_06/2015</t>
  </si>
  <si>
    <t>54,13</t>
  </si>
  <si>
    <t>TÊ, PARA INSTALAÇÕES EM PEX, DN 16 MM, CONEXÃO POR CRIMPAGEM  FORNECIMENTO E INSTALAÇÃO. AF_06/2015</t>
  </si>
  <si>
    <t>TÊ, PARA INSTALAÇÕES EM PEX, DN 20 MM, CONEXÃO POR CRIMPAGEM  FORNECIMENTO E INSTALAÇÃO. AF_06/2015</t>
  </si>
  <si>
    <t>25,78</t>
  </si>
  <si>
    <t>TÊ, PEX, DN 25 MM, CONEXÃO POR CRIMPAGEM  FORNECIMENTO E INSTALAÇÃO. AF_06/2015</t>
  </si>
  <si>
    <t>40,71</t>
  </si>
  <si>
    <t>TÊ, PARA INSTALAÇÕES EM PEX, DN 32 MM, CONEXÃO POR CRIMPAGEM  FORNECIMENTO E INSTALAÇÃO. AF_06/2015</t>
  </si>
  <si>
    <t>59,01</t>
  </si>
  <si>
    <t>DISTRIBUIDOR 2 SAÍDAS, METÁLICO, PARA INSTALAÇÕES EM PEX, ENTRADA DE 3/4" X 2 SAÍDAS DE 1/2", CONEXÃO POR ANEL DESLIZANTE  FORNECIMENTO E INSTALAÇÃO. AF_06/2015</t>
  </si>
  <si>
    <t>54,65</t>
  </si>
  <si>
    <t>DISTRIBUIDOR 2 SAÍDAS, METÁLICO, PARA INSTALAÇÕES EM PEX, ENTRADA DE 1" X 2 SAÍDAS DE 1/2", CONEXÃO POR ANEL DESLIZANTE  FORNECIMENTO E INSTALAÇÃO. AF_06/2015</t>
  </si>
  <si>
    <t>62,98</t>
  </si>
  <si>
    <t>DISTRIBUIDOR 3 SAÍDAS, METÁLICO, PARA INSTALAÇÕES EM PEX, ENTRADA DE 3/4" X 3 SAÍDAS DE 1/2", CONEXÃO POR ANEL DESLIZANTE  FORNECIMENTO E INSTALAÇÃO . AF_06/2015</t>
  </si>
  <si>
    <t>66,46</t>
  </si>
  <si>
    <t>DISTRIBUIDOR 3 SAÍDAS, METÁLICO, PARA INSTALAÇÕES EM PEX, ENTRADA DE 1 X 3 SAÍDAS DE 1/2, CONEXÃO POR ANEL DESLIZANTE   FORNECIMENTO E INSTALAÇÃO. AF_06/2015</t>
  </si>
  <si>
    <t>79,84</t>
  </si>
  <si>
    <t>DISTRIBUIDOR 2 SAÍDAS, PARA INSTALAÇÕES EM PEX, ENTRADA DE 32 MM X 2 SAÍDAS DE 16 MM, CONEXÃO POR CRIMPAGEM FORNECIMENTO E INSTALAÇÃO. AF_06/2015</t>
  </si>
  <si>
    <t>139,94</t>
  </si>
  <si>
    <t>DISTRIBUIDOR 2 SAÍDAS, PARA INSTALAÇÕES EM PEX, ENTRADA DE 32 MM X 2 SAÍDAS DE 20 MM, CONEXÃO POR CRIMPAGEM  FORNECIMENTO E INSTALAÇÃO. AF_06/2015</t>
  </si>
  <si>
    <t>149,65</t>
  </si>
  <si>
    <t>DISTRIBUIDOR 2 SAÍDAS, PARA INSTALAÇÕES EM PEX, ENTRADA DE 32 MM X 2 SAÍDAS DE 25 MM, CONEXÃO POR CRIMPAGEM  FORNECIMENTO E INSTALAÇÃO. AF_06/2015</t>
  </si>
  <si>
    <t>151,47</t>
  </si>
  <si>
    <t>DISTRIBUIDOR 3 SAÍDAS, PARA INSTALAÇÕES EM PEX, ENTRADA DE 32 MM X 3 SAÍDAS DE 16 MM, CONEXÃO POR CRIMPAGEM  FORNECIMENTO E INSTALAÇÃO. AF_06/2015</t>
  </si>
  <si>
    <t>152,11</t>
  </si>
  <si>
    <t>DISTRIBUIDOR 3 SAÍDAS, PARA INSTALAÇÕES EM PEX, ENTRADA DE 32 MM X 3 SAÍDAS DE 20 MM, CONEXÃO POR CRIMPAGEM  FORNECIMENTO E INSTALAÇÃO. AF_06/2015</t>
  </si>
  <si>
    <t>173,86</t>
  </si>
  <si>
    <t>DISTRIBUIDOR 3 SAÍDAS, PARA INSTALAÇÕES EM PEX, ENTRADA DE 32 MM X 3 SAÍDAS DE 25 MM, CONEXÃO POR CRIMPAGEM  FORNECIMENTO E INSTALAÇÃO. AF_06/2015</t>
  </si>
  <si>
    <t>183,71</t>
  </si>
  <si>
    <t>FLANGE EM AÇO, DN 15 MM X 1/2'', INSTALADO EM RESERVAÇÃO DE ÁGUA DE EDIFICAÇÃO QUE POSSUA RESERVATÓRIO DE FIBRA/FIBROCIMENTO - FORNECIMENTO E INSTALAÇÃO. AF_06/2016</t>
  </si>
  <si>
    <t>17,81</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</si>
  <si>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</si>
  <si>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</si>
  <si>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</si>
  <si>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29,75</t>
  </si>
  <si>
    <t>FLANGE EM AÇO, DN 40 MM X 1 1/2'', INSTALADO EM RESERVAÇÃO DE ÁGUA DE EDIFICAÇÃO QUE POSSUA RESERVATÓRIO DE FIBRA/FIBROCIMENTO - FORNECIMENTO E INSTALAÇÃO. AF_06/2016</t>
  </si>
  <si>
    <t>35,25</t>
  </si>
  <si>
    <t>ACOPLAMENTO RÍGIDO EM AÇO, CONEXÃO RANHURADA, DN 50 (2"), INSTALADO EM PRUMADAS - FORNECIMENTO E INSTALAÇÃO. AF_12/2015</t>
  </si>
  <si>
    <t>28,14</t>
  </si>
  <si>
    <t>ACOPLAMENTO RÍGIDO EM AÇO, CONEXÃO RANHURADA, DN 65 (2 1/2"), INSTALADO EM PRUMADAS - FORNECIMENTO E INSTALAÇÃO. AF_12/2015</t>
  </si>
  <si>
    <t>31,34</t>
  </si>
  <si>
    <t>ACOPLAMENTO RÍGIDO EM AÇO, CONEXÃO RANHURADA, DN 80 (3"), INSTALADO EM PRUMADAS - FORNECIMENTO E INSTALAÇÃO. AF_12/2015</t>
  </si>
  <si>
    <t>35,35</t>
  </si>
  <si>
    <t>CURVA 45 GRAUS, EM AÇO, CONEXÃO RANHURADA, DN 50 (2"), INSTALADO EM PRUMADAS - FORNECIMENTO E INSTALAÇÃO. AF_12/2015,</t>
  </si>
  <si>
    <t>CURVA 90 GRAUS, EM AÇO, CONEXÃO RANHURADA, DN 50 (2"), INSTALADO EM PRUMADAS - FORNECIMENTO E INSTALAÇÃO. AF_12/2015</t>
  </si>
  <si>
    <t>66,43</t>
  </si>
  <si>
    <t>CURVA 45 GRAUS, EM AÇO, CONEXÃO RANHURADA, DN 65 (2 1/2"), INSTALADO EM PRUMADAS - FORNECIMENTO E INSTALAÇÃO. AF_12/2015</t>
  </si>
  <si>
    <t>76,27</t>
  </si>
  <si>
    <t>CURVA 90 GRAUS, EM AÇO, CONEXÃO RANHURADA, DN 65 (2 1/2"), INSTALADO EM PRUMADAS - FORNECIMENTO E INSTALAÇÃO. AF_12/2015,</t>
  </si>
  <si>
    <t>78,68</t>
  </si>
  <si>
    <t>CURVA 45 GRAUS, EM AÇO, CONEXÃO RANHURADA, DN 80 (3"), INSTALADO EM PRUMADAS - FORNECIMENTO E INSTALAÇÃO. AF_12/2015</t>
  </si>
  <si>
    <t>87,31</t>
  </si>
  <si>
    <t>CURVA 90 GRAUS, EM AÇO, CONEXÃO RANHURADA, DN 80 (3"), INSTALADO EM PRUMADAS - FORNECIMENTO E INSTALAÇÃO. AF_12/2015</t>
  </si>
  <si>
    <t>89,90</t>
  </si>
  <si>
    <t>TÊ, EM AÇO, CONEXÃO RANHURADA, DN 50 (2"), INSTALADO EM PRUMADAS - FORNECIMENTO E INSTALAÇÃO. AF_12/2015</t>
  </si>
  <si>
    <t>98,95</t>
  </si>
  <si>
    <t>TÊ, EM AÇO, CONEXÃO RANHURADA, DN 65 (2 1/2"), INSTALADO EM PRUMADAS - FORNECIMENTO E INSTALAÇÃO. AF_12/2015</t>
  </si>
  <si>
    <t>118,75</t>
  </si>
  <si>
    <t>TÊ, EM AÇO, CONEXÃO RANHURADA, DN 80 (3"), INSTALADO EM PRUMADAS - FORNECIMENTO E INSTALAÇÃO. AF_12/2015</t>
  </si>
  <si>
    <t>131,09</t>
  </si>
  <si>
    <t>LUVA, EM AÇO, CONEXÃO SOLDADA, DN 50 (2"), INSTALADO EM PRUMADAS - FORNECIMENTO E INSTALAÇÃO. AF_12/2015</t>
  </si>
  <si>
    <t>58,15</t>
  </si>
  <si>
    <t>LUVA COM REDUÇÃO, EM AÇO, CONEXÃO SOLDADA, DN 50 X 40 MM (2" X 1 1/2"), INSTALADO EM PRUMADAS - FORNECIMENTO E INSTALAÇÃO. AF_12/2015,</t>
  </si>
  <si>
    <t>67,38</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</si>
  <si>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</si>
  <si>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</si>
  <si>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</si>
  <si>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120,20</t>
  </si>
  <si>
    <t>LUVA COM REDUÇÃO, EM AÇO, CONEXÃO SOLDADA, DN 80 X 65 MM (3" X 2 1/2"), INSTALADO EM PRUMADAS - FORNECIMENTO E INSTALAÇÃO. AF_12/2015</t>
  </si>
  <si>
    <t>145,33</t>
  </si>
  <si>
    <t>CURVA 45 GRAUS, EM AÇO, CONEXÃO SOLDADA, DN 50 (2"), INSTALADO EM PRUMADAS - FORNECIMENTO E INSTALAÇÃO. AF_12/2015,</t>
  </si>
  <si>
    <t>94,84</t>
  </si>
  <si>
    <t>CURVA 90 GRAUS, EM AÇO, CONEXÃO SOLDADA, DN 50 (2"), INSTALADO EM PRUMADAS - FORNECIMENTO E INSTALAÇÃO. AF_12/2015,</t>
  </si>
  <si>
    <t>100,11</t>
  </si>
  <si>
    <t>CURVA 45 GRAUS, EM AÇO, CONEXÃO SOLDADA, DN 65 (2 1/2"), INSTALADO EM PRUMADAS - FORNECIMENTO E INSTALAÇÃO. AF_12/2015,</t>
  </si>
  <si>
    <t>155,90</t>
  </si>
  <si>
    <t>CURVA 90 GRAUS, EM AÇO, CONEXÃO SOLDADA, DN 65 (2 1/2"), INSTALADO EM PRUMADAS - FORNECIMENTO E INSTALAÇÃO. AF_12/2015,</t>
  </si>
  <si>
    <t>164,33</t>
  </si>
  <si>
    <t>CURVA 45 GRAUS, EM AÇO, CONEXÃO SOLDADA, DN 80 (3"), INSTALADO EM PRUMADAS - FORNECIMENTO E INSTALAÇÃO. AF_12/2015,</t>
  </si>
  <si>
    <t>341,29</t>
  </si>
  <si>
    <t>CURVA 90 GRAUS, EM AÇO, CONEXÃO SOLDADA, DN 80 (3"), INSTALADO EM PRUMADAS - FORNECIMENTO E INSTALAÇÃO. AF_12/2015,</t>
  </si>
  <si>
    <t>303,48</t>
  </si>
  <si>
    <t>TÊ, EM AÇO, CONEXÃO SOLDADA, DN 50 (2"), INSTALADO EM PRUMADAS - FORNECIMENTO E INSTALAÇÃO. AF_12/2015</t>
  </si>
  <si>
    <t>147,63</t>
  </si>
  <si>
    <t>TÊ, EM AÇO, CONEXÃO SOLDADA, DN 65 (2 1/2"), INSTALADO EM PRUMADAS - FORNECIMENTO E INSTALAÇÃO. AF_12/2015</t>
  </si>
  <si>
    <t>245,67</t>
  </si>
  <si>
    <t>TÊ, EM AÇO, CONEXÃO SOLDADA, DN 80 (3"), INSTALADO EM PRUMADAS - FORNECIMENTO E INSTALAÇÃO. AF_12/2015</t>
  </si>
  <si>
    <t>371,61</t>
  </si>
  <si>
    <t>LUVA, EM AÇO, CONEXÃO SOLDADA, DN 25 (1"), INSTALADO EM REDE DE ALIMENTAÇÃO PARA HIDRANTE - FORNECIMENTO E INSTALAÇÃO. AF_12/2015,</t>
  </si>
  <si>
    <t>18,16</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</si>
  <si>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</si>
  <si>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</si>
  <si>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</si>
  <si>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30,43</t>
  </si>
  <si>
    <t>LUVA, EM AÇO, CONEXÃO SOLDADA, DN 40 (1 1/2"), INSTALADO EM REDE DE ALIMENTAÇÃO PARA HIDRANTE - FORNECIMENTO E INSTALAÇÃO. AF_12/2015,</t>
  </si>
  <si>
    <t>32,80</t>
  </si>
  <si>
    <t>LUVA COM REDUÇÃO, EM AÇO, CONEXÃO SOLDADA, DN 40  X 32 MM (1 1/2" X 1 1/4"), INSTALADO EM REDE DE ALIMENTAÇÃO PARA HIDRANTE - FORNECIMENTO E INSTALAÇÃO. AF_12/2015,</t>
  </si>
  <si>
    <t>38,64</t>
  </si>
  <si>
    <t>LUVA, EM AÇO, CONEXÃO SOLDADA, DN 50 (2"), INSTALADO EM REDE DE ALIMENTAÇÃO PARA HIDRANTE - FORNECIMENTO E INSTALAÇÃO. AF_12/2015,</t>
  </si>
  <si>
    <t>47,79</t>
  </si>
  <si>
    <t>LUVA COM REDUÇÃO, EM AÇO, CONEXÃO SOLDADA, DN 50 X 40 MM (2" X 1 1/2"), INSTALADO EM REDE DE ALIMENTAÇÃO PARA HIDRANTE - FORNECIMENTO E INSTALAÇÃO. AF_12/2015,</t>
  </si>
  <si>
    <t>57,02</t>
  </si>
  <si>
    <t>LUVA, EM AÇO, CONEXÃO SOLDADA, DN 65 (2 1/2"), INSTALADO EM REDE DE ALIMENTAÇÃO PARA HIDRANTE - FORNECIMENTO E INSTALAÇÃO. AF_12/2015,</t>
  </si>
  <si>
    <t>85,46</t>
  </si>
  <si>
    <t>LUVA COM REDUÇÃO, EM AÇO, CONEXÃO SOLDADA, DN 65 X 50 MM (2 1/2" X 2"), INSTALADO EM REDE DE ALIMENTAÇÃO PARA HIDRANTE - FORNECIMENTO E INSTALAÇÃO. AF_12/2015,</t>
  </si>
  <si>
    <t>104,12</t>
  </si>
  <si>
    <t>LUVA, EM AÇO, CONEXÃO SOLDADA, DN 80 (3"), INSTALADO EM REDE DE ALIMENTAÇÃO PARA HIDRANTE - FORNECIMENTO E INSTALAÇÃO. AF_12/2015,</t>
  </si>
  <si>
    <t>113,38</t>
  </si>
  <si>
    <t>LUVA COM REDUÇÃO, EM AÇO, CONEXÃO SOLDADA, DN 80 X 65 MM (3" X 2 1/2"), INSTALADO EM REDE DE ALIMENTAÇÃO PARA HIDRANTE - FORNECIMENTO E INSTALAÇÃO. AF_12/2015,</t>
  </si>
  <si>
    <t>138,51</t>
  </si>
  <si>
    <t>CURVA 45 GRAUS, EM AÇO, CONEXÃO SOLDADA, DN 25 (1"), INSTALADO EM REDE DE ALIMENTAÇÃO PARA HIDRANTE - FORNECIMENTO E INSTALAÇÃO. AF_12/2015,</t>
  </si>
  <si>
    <t>29,13</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</si>
  <si>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</si>
  <si>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</si>
  <si>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41,75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</si>
  <si>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</si>
  <si>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</si>
  <si>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57,95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</si>
  <si>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</si>
  <si>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</si>
  <si>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79,33</t>
  </si>
  <si>
    <t>CURVA 90 GRAUS, EM AÇO, CONEXÃO SOLDADA, DN 50 (2"), INSTALADO EM REDE DE ALIMENTAÇÃO PARA HIDRANTE - FORNECIMENTO E INSTALAÇÃO. AF_12/2015</t>
  </si>
  <si>
    <t>84,60</t>
  </si>
  <si>
    <t>CURVA 45 GRAUS, EM AÇO, CONEXÃO SOLDADA, DN 65 (2 1/2"), INSTALADO EM REDE DE ALIMENTAÇÃO PARA HIDRANTE - FORNECIMENTO E INSTALAÇÃO. AF_12/2015</t>
  </si>
  <si>
    <t>143,03</t>
  </si>
  <si>
    <t>CURVA 90 GRAUS, EM AÇO, CONEXÃO SOLDADA, DN 65 (2 1/2"), INSTALADO EM REDE DE ALIMENTAÇÃO PARA HIDRANTE - FORNECIMENTO E INSTALAÇÃO. AF_12/2015</t>
  </si>
  <si>
    <t>151,46</t>
  </si>
  <si>
    <t>CURVA 45 GRAUS, EM AÇO, CONEXÃO SOLDADA, DN 80 (3"), INSTALADO EM REDE DE ALIMENTAÇÃO PARA HIDRANTE - FORNECIMENTO E INSTALAÇÃO. AF_12/2015</t>
  </si>
  <si>
    <t>331,03</t>
  </si>
  <si>
    <t>CURVA 90 GRAUS, EM AÇO, CONEXÃO SOLDADA, DN 80 (3"), INSTALADO EM REDE DE ALIMENTAÇÃO PARA HIDRANTE - FORNECIMENTO E INSTALAÇÃO. AF_12/2015</t>
  </si>
  <si>
    <t>293,22</t>
  </si>
  <si>
    <t>TÊ, EM AÇO, CONEXÃO SOLDADA, DN 25 (1"), INSTALADO EM REDE DE ALIMENTAÇÃO PARA HIDRANTE - FORNECIMENTO E INSTALAÇÃO. AF_12/2015</t>
  </si>
  <si>
    <t>44,40</t>
  </si>
  <si>
    <t>TÊ, EM AÇO, CONEXÃO SOLDADA, DN 32 (1 1/4"), INSTALADO EM REDE DE ALIMENTAÇÃO PARA HIDRANTE - FORNECIMENTO E INSTALAÇÃO. AF_12/2015</t>
  </si>
  <si>
    <t>64,48</t>
  </si>
  <si>
    <t>TÊ, EM AÇO, CONEXÃO SOLDADA, DN 40 (1 1/2"), INSTALADO EM REDE DE ALIMENTAÇÃO PARA HIDRANTE - FORNECIMENTO E INSTALAÇÃO. AF_12/2015</t>
  </si>
  <si>
    <t>82,97</t>
  </si>
  <si>
    <t>TÊ, EM AÇO, CONEXÃO SOLDADA, DN 50 (2"), INSTALADO EM REDE DE ALIMENTAÇÃO PARA HIDRANTE - FORNECIMENTO E INSTALAÇÃO. AF_12/2015</t>
  </si>
  <si>
    <t>126,91</t>
  </si>
  <si>
    <t>TÊ, EM AÇO, CONEXÃO SOLDADA, DN 65 (2 1/2"), INSTALADO EM REDE DE ALIMENTAÇÃO PARA HIDRANTE - FORNECIMENTO E INSTALAÇÃO. AF_12/2015</t>
  </si>
  <si>
    <t>228,49</t>
  </si>
  <si>
    <t>TÊ, EM AÇO, CONEXÃO SOLDADA, DN 80 (3"), INSTALADO EM REDE DE ALIMENTAÇÃO PARA HIDRANTE - FORNECIMENTO E INSTALAÇÃO. AF_12/2015</t>
  </si>
  <si>
    <t>357,97</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</si>
  <si>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</si>
  <si>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</si>
  <si>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</si>
  <si>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22,77</t>
  </si>
  <si>
    <t>LUVA COM REDUÇÃO, EM AÇO, CONEXÃO SOLDADA, DN 32 X 25 MM (1 1/4"  X 1"), INSTALADO EM REDE DE ALIMENTAÇÃO PARA SPRINKLER - FORNECIMENTO E INSTALAÇÃO. AF_12/2015</t>
  </si>
  <si>
    <t>27,49</t>
  </si>
  <si>
    <t>LUVA, EM AÇO, CONEXÃO SOLDADA, DN 40 (1 1/2"), INSTALADO EM REDE DE ALIMENTAÇÃO PARA SPRINKLER - FORNECIMENTO E INSTALAÇÃO. AF_12/2015</t>
  </si>
  <si>
    <t>28,43</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</si>
  <si>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</si>
  <si>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</si>
  <si>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41,60</t>
  </si>
  <si>
    <t>LUVA COM REDUÇÃO, EM AÇO, CONEXÃO SOLDADA, DN 50 X 40 MM (2" X 1 1/2"), INSTALADO EM REDE DE ALIMENTAÇÃO PARA SPRINKLER - FORNECIMENTO E INSTALAÇÃO. AF_12/2015</t>
  </si>
  <si>
    <t>50,83</t>
  </si>
  <si>
    <t>LUVA, EM AÇO, CONEXÃO SOLDADA, DN 65 (2 1/2"), INSTALADO EM REDE DE ALIMENTAÇÃO PARA SPRINKLER - FORNECIMENTO E INSTALAÇÃO. AF_12/2015</t>
  </si>
  <si>
    <t>76,57</t>
  </si>
  <si>
    <t>LUVA COM REDUÇÃO, EM AÇO, CONEXÃO SOLDADA, DN 65 X 50 MM (2 1/2" X 2"), INSTALADO EM REDE DE ALIMENTAÇÃO PARA SPRINKLER - FORNECIMENTO E INSTALAÇÃO. AF_12/2015</t>
  </si>
  <si>
    <t>95,23</t>
  </si>
  <si>
    <t>LUVA, EM AÇO, CONEXÃO SOLDADA, DN 80 (3"), INSTALADO EM REDE DE ALIMENTAÇÃO PARA SPRINKLER - FORNECIMENTO E INSTALAÇÃO. AF_12/2015</t>
  </si>
  <si>
    <t>101,68</t>
  </si>
  <si>
    <t>LUVA COM REDUÇÃO, EM AÇO, CONEXÃO SOLDADA, DN 80 X 65 MM (3" X 2 1/2"), INSTALADO EM REDE DE ALIMENTAÇÃO PARA SPRINKLER - FORNECIMENTO E INSTALAÇÃO. AF_12/2015</t>
  </si>
  <si>
    <t>126,81</t>
  </si>
  <si>
    <t>CURVA 45 GRAUS, EM AÇO, CONEXÃO SOLDADA, DN 25 (1"), INSTALADO EM REDE DE ALIMENTAÇÃO PARA SPRINKLER - FORNECIMENTO E INSTALAÇÃO. AF_12/2015</t>
  </si>
  <si>
    <t>26,63</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</si>
  <si>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</si>
  <si>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</si>
  <si>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</si>
  <si>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</si>
  <si>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51,38</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</si>
  <si>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</si>
  <si>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</si>
  <si>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</si>
  <si>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75,32</t>
  </si>
  <si>
    <t>CURVA 45 GRAUS, EM AÇO, CONEXÃO SOLDADA, DN 65 (2 1/2"), INSTALADO EM REDE DE ALIMENTAÇÃO PARA SPRINKLER - FORNECIMENTO E INSTALAÇÃO. AF_12/2015</t>
  </si>
  <si>
    <t>129,64</t>
  </si>
  <si>
    <t>CURVA 90 GRAUS, EM AÇO, CONEXÃO SOLDADA, DN 65 (2 1/2"), INSTALADO EM REDE DE ALIMENTAÇÃO PARA SPRINKLER - FORNECIMENTO E INSTALAÇÃO. AF_12/2015</t>
  </si>
  <si>
    <t>138,07</t>
  </si>
  <si>
    <t>CURVA 45 GRAUS, EM AÇO, CONEXÃO SOLDADA, DN 80 (3"), INSTALADO EM REDE DE ALIMENTAÇÃO PARA SPRINKLER - FORNECIMENTO E INSTALAÇÃO. AF_12/2015</t>
  </si>
  <si>
    <t>313,55</t>
  </si>
  <si>
    <t>CURVA 90 GRAUS, EM AÇO, CONEXÃO SOLDADA, DN 80 (3"), INSTALADO EM REDE DE ALIMENTAÇÃO PARA SPRINKLER - FORNECIMENTO E INSTALAÇÃO. AF_12/2015</t>
  </si>
  <si>
    <t>275,74</t>
  </si>
  <si>
    <t>TÊ, EM AÇO, CONEXÃO SOLDADA, DN 25 (1"), INSTALADO EM REDE DE ALIMENTAÇÃO PARA SPRINKLER - FORNECIMENTO E INSTALAÇÃO. AF_12/2015</t>
  </si>
  <si>
    <t>41,11</t>
  </si>
  <si>
    <t>TÊ, EM AÇO, CONEXÃO SOLDADA, DN 32 (1 1/4"), INSTALADO EM REDE DE ALIMENTAÇÃO PARA SPRINKLER - FORNECIMENTO E INSTALAÇÃO. AF_12/2015</t>
  </si>
  <si>
    <t>58,58</t>
  </si>
  <si>
    <t>TÊ, EM AÇO, CONEXÃO SOLDADA, DN 40 (1 1/2"), INSTALADO EM REDE DE ALIMENTAÇÃO PARA SPRINKLER - FORNECIMENTO E INSTALAÇÃO. AF_12/2015</t>
  </si>
  <si>
    <t>74,17</t>
  </si>
  <si>
    <t>TÊ, EM AÇO, CONEXÃO SOLDADA, DN 50 (2"), INSTALADO EM REDE DE ALIMENTAÇÃO PARA SPRINKLER - FORNECIMENTO E INSTALAÇÃO. AF_12/2015</t>
  </si>
  <si>
    <t>114,53</t>
  </si>
  <si>
    <t>TÊ, EM AÇO, CONEXÃO SOLDADA, DN 65 (2 1/2"), INSTALADO EM REDE DE ALIMENTAÇÃO PARA SPRINKLER - FORNECIMENTO E INSTALAÇÃO. AF_12/2015</t>
  </si>
  <si>
    <t>213,27</t>
  </si>
  <si>
    <t>TÊ, EM AÇO, CONEXÃO SOLDADA, DN 80 (3"), INSTALADO EM REDE DE ALIMENTAÇÃO PARA SPRINKLER - FORNECIMENTO E INSTALAÇÃO. AF_12/2015</t>
  </si>
  <si>
    <t>334,63</t>
  </si>
  <si>
    <t>LUVA, EM AÇO, CONEXÃO SOLDADA, DN 15 (1/2"), INSTALADO EM RAMAIS E SUB-RAMAIS DE GÁS - FORNECIMENTO E INSTALAÇÃO. AF_12/2015</t>
  </si>
  <si>
    <t>12,73</t>
  </si>
  <si>
    <t>LUVA, EM AÇO, CONEXÃO SOLDADA, DN 20 (3/4"), INSTALADO EM RAMAIS E SUB-RAMAIS DE GÁS - FORNECIMENTO E INSTALAÇÃO. AF_12/2015</t>
  </si>
  <si>
    <t>17,65</t>
  </si>
  <si>
    <t>LUVA COM REDUÇÃO, EM AÇO, CONEXÃO SOLDADA, DN 20 X 15 MM (3/4 " X 1/2"), INSTALADO EM RAMAIS E SUB-RAMAIS DE GÁS - FORNECIMENTO E INSTALAÇÃO. AF_12/2015</t>
  </si>
  <si>
    <t>15,40</t>
  </si>
  <si>
    <t>LUVA, EM AÇO, CONEXÃO SOLDADA, DN 25 (1"), INSTALADO EM RAMAIS E SUB-RAMAIS DE GÁS - FORNECIMENTO E INSTALAÇÃO. AF_12/2015</t>
  </si>
  <si>
    <t>29,50</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</si>
  <si>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</si>
  <si>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</si>
  <si>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17,97</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</si>
  <si>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</si>
  <si>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</si>
  <si>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</si>
  <si>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</si>
  <si>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46,17</t>
  </si>
  <si>
    <t>CURVA 90 GRAUS, EM AÇO, CONEXÃO SOLDADA, DN 25 (1"), INSTALADO EM RAMAIS E SUB-RAMAIS DE GÁS - FORNECIMENTO E INSTALAÇÃO. AF_12/2015</t>
  </si>
  <si>
    <t>TÊ, EM AÇO, CONEXÃO SOLDADA, DN 15 (1/2"), INSTALADO EM RAMAIS E SUB-RAMAIS DE GÁS - FORNECIMENTO E INSTALAÇÃO. AF_12/2015</t>
  </si>
  <si>
    <t>25,93</t>
  </si>
  <si>
    <t>TÊ, EM AÇO, CONEXÃO SOLDADA, DN 20 (3/4"), INSTALADO EM RAMAIS E SUB-RAMAIS DE GÁS - FORNECIMENTO E INSTALAÇÃO. AF_12/2015</t>
  </si>
  <si>
    <t>38,17</t>
  </si>
  <si>
    <t>TÊ, EM AÇO, CONEXÃO SOLDADA, DN 25 (1"), INSTALADO EM RAMAIS E SUB-RAMAIS DE GÁS - FORNECIMENTO E INSTALAÇÃO. AF_12/2015</t>
  </si>
  <si>
    <t>67,19</t>
  </si>
  <si>
    <t>CONECTOR EM BRONZE/LATÃO, SEM ANEL DE SOLDA, BOLSA X ROSCA F, 22 MM X 1/2", INSTALADO EM PRUMADA  FORNECIMENTO E INSTALAÇÃO. AF_01/2016_P</t>
  </si>
  <si>
    <t>TAMPA DE CONCRETO ARMADO 60X60X5CM PARA CAIXA</t>
  </si>
  <si>
    <t>74166/1</t>
  </si>
  <si>
    <t>CAIXA DE INSPEÇÃO EM CONCRETO PRÉ-MOLDADO DN 60CM COM TAMPA H= 60CM - FORNECIMENTO E INSTALACAO</t>
  </si>
  <si>
    <t>167,10</t>
  </si>
  <si>
    <t>74166/2</t>
  </si>
  <si>
    <t>CAIXA DE INSPECAO EM ANEL DE CONCRETO PRE MOLDADO, COM 950MM DE ALTURA TOTAL. ANEIS COM ESP=50MM, DIAM.=600MM. EXCLUSIVE TAMPAO E ESCAVACAO - FORNECIMENTO E INSTALACAO</t>
  </si>
  <si>
    <t>213,80</t>
  </si>
  <si>
    <t>CAIXA D´ÁGUA EM POLIETILENO, 1000 LITROS, COM ACESSÓRIOS</t>
  </si>
  <si>
    <t>639,88</t>
  </si>
  <si>
    <t>CAIXA D´AGUA EM POLIETILENO, 500 LITROS, COM ACESSÓRIOS</t>
  </si>
  <si>
    <t>522,37</t>
  </si>
  <si>
    <t>CAIXA ENTERRADA HIDRÁULICA RETANGULAR EM ALVENARIA COM TIJOLOS CERÂMICOS MACIÇOS, DIMENSÕES INTERNAS: 0,3X0,3X0,3 M PARA REDE DE ESGOTO. AF_05/2018</t>
  </si>
  <si>
    <t>125,52</t>
  </si>
  <si>
    <t>CAIXA ENTERRADA HIDRÁULICA RETANGULAR EM ALVENARIA COM TIJOLOS CERÂMICOS MACIÇOS, DIMENSÕES INTERNAS: 0,4X0,4X0,4 M PARA REDE DE ESGOTO. AF_05/2018</t>
  </si>
  <si>
    <t>199,20</t>
  </si>
  <si>
    <t>CAIXA ENTERRADA HIDRÁULICA RETANGULAR EM ALVENARIA COM TIJOLOS CERÂMICOS MACIÇOS, DIMENSÕES INTERNAS: 0,6X0,6X0,6 M PARA REDE DE ESGOTO. AF_05/2018</t>
  </si>
  <si>
    <t>393,03</t>
  </si>
  <si>
    <t>CAIXA ENTERRADA HIDRÁULICA RETANGULAR EM ALVENARIA COM TIJOLOS CERÂMICOS MACIÇOS, DIMENSÕES INTERNAS: 0,8X0,8X0,6 M PARA REDE DE ESGOTO. AF_05/2018</t>
  </si>
  <si>
    <t>542,73</t>
  </si>
  <si>
    <t>CAIXA ENTERRADA HIDRÁULICA RETANGULAR EM ALVENARIA COM TIJOLOS CERÂMICOS MACIÇOS, DIMENSÕES INTERNAS: 1X1X0,6 M PARA REDE DE ESGOTO. AF_05/2018</t>
  </si>
  <si>
    <t>643,09</t>
  </si>
  <si>
    <t>CAIXA ENTERRADA HIDRÁULICA RETANGULAR, EM ALVENARIA COM BLOCOS DE CONCRETO, DIMENSÕES INTERNAS: 0,4X0,4X0,4 M PARA REDE DE ESGOTO. AF_05/2018</t>
  </si>
  <si>
    <t>161,00</t>
  </si>
  <si>
    <t>CAIXA ENTERRADA HIDRÁULICA RETANGULAR, EM ALVENARIA COM BLOCOS DE CONCRETO, DIMENSÕES INTERNAS: 0,6X0,6X0,6 M PARA REDE DE ESGOTO. AF_05/2018</t>
  </si>
  <si>
    <t>301,33</t>
  </si>
  <si>
    <t>CAIXA ENTERRADA HIDRÁULICA RETANGULAR, EM ALVENARIA COM BLOCOS DE CONCRETO, DIMENSÕES INTERNAS: 0,8X0,8X0,6 M PARA REDE DE ESGOTO. AF_05/2018</t>
  </si>
  <si>
    <t>425,72</t>
  </si>
  <si>
    <t>CAIXA ENTERRADA HIDRÁULICA RETANGULAR, EM ALVENARIA COM BLOCOS DE CONCRETO, DIMENSÕES INTERNAS: 1X1X0,6 M PARA REDE DE ESGOTO. AF_05/2018</t>
  </si>
  <si>
    <t>504,63</t>
  </si>
  <si>
    <t>CAIXA DE GORDURA SIMPLES, CIRCULAR, EM CONCRETO PRÉ-MOLDADO, DIÂMETRO INTERNO = 0,4 M, ALTURA INTERNA = 0,4 M. AF_05/2018</t>
  </si>
  <si>
    <t>54,39</t>
  </si>
  <si>
    <t>CAIXA DE GORDURA DUPLA, CIRCULAR, EM CONCRETO PRÉ-MOLDADO, DIÂMETRO INTERNO = 0,6 M, ALTURA INTERNA = 0,6 M. AF_05/2018</t>
  </si>
  <si>
    <t>113,45</t>
  </si>
  <si>
    <t>CAIXA DE GORDURA SIMPLES (CAPACIDADE: 36L), RETANGULAR, EM ALVENARIA COM TIJOLOS CERÂMICOS MACIÇOS, DIMENSÕES INTERNAS = 0,2X0,4 M, ALTURA INTERNA = 0,8 M. AF_05/2018</t>
  </si>
  <si>
    <t>264,09</t>
  </si>
  <si>
    <t>CAIXA DE GORDURA DUPLA (CAPACIDADE: 126 L), RETANGULAR, EM ALVENARIA COM TIJOLOS CERÂMICOS MACIÇOS, DIMENSÕES INTERNAS = 0,4X0,7 M, ALTURA INTERNA = 0,8 M. AF_05/2018</t>
  </si>
  <si>
    <t>457,34</t>
  </si>
  <si>
    <t>CAIXA DE GORDURA ESPECIAL (CAPACIDADE: 312 L - PARA ATÉ 146 PESSOAS SERVIDAS NO PICO), RETANGULAR, EM ALVENARIA COM TIJOLOS CERÂMICOS MACIÇOS, DIMENSÕES INTERNAS = 0,4X1,2 M, ALTURA INTERNA = 1 M. AF_05/2018</t>
  </si>
  <si>
    <t>756,64</t>
  </si>
  <si>
    <t>CAIXA DE GORDURA SIMPLES (CAPACIDADE: 36 L), RETANGULAR, EM ALVENARIA COM BLOCOS DE CONCRETO, DIMENSÕES INTERNAS = 0,2X0,4 M, ALTURA INTERNA = 0,8 M. AF_05/2018</t>
  </si>
  <si>
    <t>192,72</t>
  </si>
  <si>
    <t>CAIXA DE GORDURA DUPLA (CAPACIDADE: 126 L), RETANGULAR, EM ALVENARIA COM BLOCOS DE CONCRETO, DIMENSÕES INTERNAS = 0,4X0,7 M, ALTURA INTERNA = 0,8 M. AF_05/2018</t>
  </si>
  <si>
    <t>342,29</t>
  </si>
  <si>
    <t>CAIXA SIFONADA, PVC, DN 100 X 100 X 50 MM, FORNECIDA E INSTALADA EM RAMAIS DE ENCAMINHAMENTO DE ÁGUA PLUVIAL. AF_12/2014</t>
  </si>
  <si>
    <t>17,17</t>
  </si>
  <si>
    <t>CAIXA SIFONADA, PVC, DN 150 X 185 X 75 MM, FORNECIDA E INSTALADA EM RAMAIS DE ENCAMINHAMENTO DE ÁGUA PLUVIAL. AF_12/2014</t>
  </si>
  <si>
    <t>RALO SIFONADO, PVC, DN 100 X 40 MM, JUNTA SOLDÁVEL, FORNECIDO E INSTALADO EM RAMAIS DE ENCAMINHAMENTO DE ÁGUA PLUVIAL.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</si>
  <si>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</si>
  <si>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</si>
  <si>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46,93</t>
  </si>
  <si>
    <t>RALO SIFONADO, PVC, DN 100 X 40 MM, JUNTA SOLDÁVEL, FORNECIDO E INSTALADO EM RAMAL DE DESCARGA OU EM RAMAL DE ESGOTO SANITÁRIO. AF_12/2014</t>
  </si>
  <si>
    <t>7,88</t>
  </si>
  <si>
    <t>RALO SECO, PVC, DN 100 X 40 MM, JUNTA SOLDÁVEL, FORNECIDO E INSTALADO EM RAMAL DE DESCARGA OU EM RAMAL DE ESGOTO SANITÁRIO. AF_12/2014</t>
  </si>
  <si>
    <t>7,73</t>
  </si>
  <si>
    <t>VASO SANITARIO INFANTIL SIFONADO, PARA VALVULA DE DESCARGA, EM LOUCA BRANCA, COM ACESSORIOS, INCLUSIVE ASSENTO PLASTICO, BOLSA DE BORRACHA PARA LIGACAO, TUBO PVC LIGACAO - FORNECIMENTO E INSTALACAO</t>
  </si>
  <si>
    <t>416,68</t>
  </si>
  <si>
    <t>74234/1</t>
  </si>
  <si>
    <t>MICTORIO SIFONADO DE LOUCA BRANCA COM PERTENCES, COM REGISTRO DE PRESSAO 1/2" COM CANOPLA CROMADA ACABAMENTO SIMPLES E CONJUNTO PARA FIXACAO  - FORNECIMENTO E INSTALACAO</t>
  </si>
  <si>
    <t>419,34</t>
  </si>
  <si>
    <t>TANQUE DE LOUÇA BRANCA COM COLUNA, 30L OU EQUIVALENTE - FORNECIMENTO E INSTALAÇÃO. AF_12/2013</t>
  </si>
  <si>
    <t>573,30</t>
  </si>
  <si>
    <t>TANQUE DE LOUÇA BRANCA SUSPENSO, 18L OU EQUIVALENTE - FORNECIMENTO E INSTALAÇÃO. AF_12/2013</t>
  </si>
  <si>
    <t>350,94</t>
  </si>
  <si>
    <t>TANQUE DE MÁRMORE SINTÉTICO COM COLUNA, 22L OU EQUIVALENTE  FORNECIMENTO E INSTALAÇÃO. AF_12/2013</t>
  </si>
  <si>
    <t>289,58</t>
  </si>
  <si>
    <t>TANQUE DE MÁRMORE SINTÉTICO SUSPENSO, 22L OU EQUIVALENTE - FORNECIMENTO E INSTALAÇÃO. AF_12/2013</t>
  </si>
  <si>
    <t>165,00</t>
  </si>
  <si>
    <t>VÁLVULA EM METAL CROMADO 1.1/2" X 1.1/2" PARA TANQUE OU LAVATÓRIO, COM OU SEM LADRÃO - FORNECIMENTO E INSTALAÇÃO. AF_12/2013</t>
  </si>
  <si>
    <t>25,95</t>
  </si>
  <si>
    <t>VÁLVULA EM METAL CROMADO TIPO AMERICANA 3.1/2" X 1.1/2" PARA PIA - FORNECIMENTO E INSTALAÇÃO. AF_12/2013</t>
  </si>
  <si>
    <t>48,56</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</si>
  <si>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</si>
  <si>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</si>
  <si>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</si>
  <si>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137,16</t>
  </si>
  <si>
    <t>SIFÃO DO TIPO GARRAFA/COPO EM PVC 1.1/4 X 1.1/2" - FORNECIMENTO E INSTALAÇÃO. AF_12/2013</t>
  </si>
  <si>
    <t>14,50</t>
  </si>
  <si>
    <t>SIFÃO DO TIPO FLEXÍVEL EM PVC 1 X 1.1/2 - FORNECIMENTO E INSTALAÇÃO. AF_12/2013</t>
  </si>
  <si>
    <t>ENGATE FLEXÍVEL EM PLÁSTICO BRANCO, 1/2" X 30CM - FORNECIMENTO E INSTALAÇÃO. AF_12/2013</t>
  </si>
  <si>
    <t>6,25</t>
  </si>
  <si>
    <t>ENGATE FLEXÍVEL EM PLÁSTICO BRANCO, 1/2" X 40CM - FORNECIMENTO E INSTALAÇÃO. AF_12/2013</t>
  </si>
  <si>
    <t>8,15</t>
  </si>
  <si>
    <t>ENGATE FLEXÍVEL EM INOX, 1/2 X 30CM - FORNECIMENTO E INSTALAÇÃO. AF_12/2013</t>
  </si>
  <si>
    <t>33,44</t>
  </si>
  <si>
    <t>ENGATE FLEXÍVEL EM INOX, 1/2 X 40CM - FORNECIMENTO E INSTALAÇÃO. AF_12/2013</t>
  </si>
  <si>
    <t>VASO SANITÁRIO SIFONADO COM CAIXA ACOPLADA LOUÇA BRANCA - FORNECIMENTO E INSTALAÇÃO. AF_12/2013</t>
  </si>
  <si>
    <t>342,68</t>
  </si>
  <si>
    <t>BANCADA DE GRANITO CINZA POLIDO PARA PIA DE COZINHA 1,50 X 0,60 M - FORNECIMENTO E INSTALAÇÃO. AF_12/2013</t>
  </si>
  <si>
    <t>625,94</t>
  </si>
  <si>
    <t>BANCADA DE MÁRMORE BRANCO POLIDO PARA PIA DE COZINHA 1,50 X 0,60 M - FORNECIMENTO E INSTALAÇÃO. AF_12/2013</t>
  </si>
  <si>
    <t>491,08</t>
  </si>
  <si>
    <t>BANCADA DE MÁRMORE SINTÉTICO 120 X 60CM, COM CUBA INTEGRADA - FORNECIMENTO E INSTALAÇÃO. AF_12/2013</t>
  </si>
  <si>
    <t>231,86</t>
  </si>
  <si>
    <t>BANCADA DE GRANITO CINZA POLIDO PARA LAVATÓRIO 0,50 X 0,60 M - FORNECIMENTO E INSTALAÇÃO. AF_12/2013</t>
  </si>
  <si>
    <t>303,26</t>
  </si>
  <si>
    <t>BANCADA DE MÁRMORE BRANCO POLIDO PARA LAVATÓRIO 0,50 X 0,60 M - FORNECIMENTO E INSTALAÇÃO. AF_12/2013</t>
  </si>
  <si>
    <t>252,67</t>
  </si>
  <si>
    <t>CUBA DE EMBUTIR DE AÇO INOXIDÁVEL MÉDIA - FORNECIMENTO E INSTALAÇÃO. AF_12/2013</t>
  </si>
  <si>
    <t>126,35</t>
  </si>
  <si>
    <t>CUBA DE EMBUTIR OVAL EM LOUÇA BRANCA, 35 X 50CM OU EQUIVALENTE - FORNECIMENTO E INSTALAÇÃO. AF_12/2013</t>
  </si>
  <si>
    <t>104,51</t>
  </si>
  <si>
    <t>LAVATÓRIO LOUÇA BRANCA COM COLUNA, *44 X 35,5* CM, PADRÃO POPULAR - FORNECIMENTO E INSTALAÇÃO. AF_12/2013</t>
  </si>
  <si>
    <t>187,56</t>
  </si>
  <si>
    <t>LAVATÓRIO LOUÇA BRANCA COM COLUNA, 45 X 55CM OU EQUIVALENTE, PADRÃO MÉDIO - FORNECIMENTO E INSTALAÇÃO. AF_12/2013</t>
  </si>
  <si>
    <t>250,93</t>
  </si>
  <si>
    <t>LAVATÓRIO LOUÇA BRANCA SUSPENSO, 29,5 X 39CM OU EQUIVALENTE, PADRÃO POPULAR - FORNECIMENTO E INSTALAÇÃO. AF_12/2013</t>
  </si>
  <si>
    <t>99,12</t>
  </si>
  <si>
    <t>APARELHO MISTURADOR DE MESA PARA LAVATÓRIO, PADRÃO MÉDIO - FORNECIMENTO E INSTALAÇÃO. AF_12/2013</t>
  </si>
  <si>
    <t>218,78</t>
  </si>
  <si>
    <t>51,19</t>
  </si>
  <si>
    <t>APARELHO MISTURADOR DE MESA PARA PIA DE COZINHA, PADRÃO MÉDIO - FORNECIMENTO E INSTALAÇÃO. AF_12/2013</t>
  </si>
  <si>
    <t>263,62</t>
  </si>
  <si>
    <t>TORNEIRA CROMADA TUBO MÓVEL, DE MESA, 1/2" OU 3/4", PARA PIA DE COZINHA, PADRÃO ALTO - FORNECIMENTO E INSTALAÇÃO. AF_12/2013</t>
  </si>
  <si>
    <t>102,42</t>
  </si>
  <si>
    <t>TORNEIRA CROMADA TUBO MÓVEL, DE PAREDE, 1/2" OU 3/4", PARA PIA DE COZINHA, PADRÃO MÉDIO - FORNECIMENTO E INSTALAÇÃO. AF_12/2013</t>
  </si>
  <si>
    <t>97,95</t>
  </si>
  <si>
    <t>TORNEIRA CROMADA LONGA, DE PAREDE, 1/2" OU 3/4", PARA PIA DE COZINHA, PADRÃO POPULAR - FORNECIMENTO E INSTALAÇÃO. AF_12/2013</t>
  </si>
  <si>
    <t>43,29</t>
  </si>
  <si>
    <t>TORNEIRA CROMADA LONGA, DE PAREDE, 1/2" OU 3/4", PARA PIA DE COZINHA, PADRÃO MÉDIO - FORNECIMENTO E INSTALAÇÃO. AF_12/2013</t>
  </si>
  <si>
    <t>TORNEIRA CROMADA 1/2" OU 3/4" PARA TANQUE, PADRÃO POPULAR - FORNECIMENTO E INSTALAÇÃO. AF_12/2013</t>
  </si>
  <si>
    <t>TORNEIRA CROMADA 1/2" OU 3/4" PARA TANQUE, PADRÃO MÉDIO - FORNECIMENTO E INSTALAÇÃO. AF_12/2013</t>
  </si>
  <si>
    <t>39,18</t>
  </si>
  <si>
    <t>TORNEIRA CROMADA DE MESA, 1/2" OU 3/4", PARA LAVATÓRIO, PADRÃO MÉDIO - FORNECIMENTO E INSTALAÇÃO. AF_12/2013</t>
  </si>
  <si>
    <t>86,41</t>
  </si>
  <si>
    <t>TORNEIRA PLÁSTICA 3/4" PARA TANQUE - FORNECIMENTO E INSTALAÇÃO. AF_12/2013</t>
  </si>
  <si>
    <t>24,40</t>
  </si>
  <si>
    <t>TANQUE DE LOUÇA BRANCA COM COLUNA, 30L OU EQUIVALENTE, INCLUSO SIFÃO FLEXÍVEL EM PVC, VÁLVULA METÁLICA E TORNEIRA DE METAL CROMADO PADRÃO MÉDIO - FORNECIMENTO E INSTALAÇÃO. AF_12/2013</t>
  </si>
  <si>
    <t>646,72</t>
  </si>
  <si>
    <t>TANQUE DE LOUÇA BRANCA COM COLUNA, 30L OU EQUIVALENTE, INCLUSO SIFÃO FLEXÍVEL EM PVC, VÁLVULA PLÁSTICA E TORNEIRA DE METAL CROMADO PADRÃO POPULAR - FORNECIMENTO E INSTALAÇÃO. AF_12/2013_P</t>
  </si>
  <si>
    <t>605,61</t>
  </si>
  <si>
    <t>TANQUE DE LOUÇA BRANCA COM COLUNA, 30L OU EQUIVALENTE, INCLUSO SIFÃO FLEXÍVEL EM PVC, VÁLVULA PLÁSTICA E TORNEIRA DE PLÁSTICO - FORNECIMENTO E INSTALAÇÃO. AF_12/2013</t>
  </si>
  <si>
    <t>611,08</t>
  </si>
  <si>
    <t>TANQUE DE LOUÇA BRANCA SUSPENSO, 18L OU EQUIVALENTE, INCLUSO SIFÃO TIPO GARRAFA EM METAL CROMADO, VÁLVULA METÁLICA E TORNEIRA DE METAL CROMADO PADRÃO MÉDIO - FORNECIMENTO E INSTALAÇÃO. AF_12/2013</t>
  </si>
  <si>
    <t>553,23</t>
  </si>
  <si>
    <t>TANQUE DE LOUÇA BRANCA SUSPENSO, 18L OU EQUIVALENTE, INCLUSO SIFÃO TIPO GARRAFA EM PVC, VÁLVULA PLÁSTICA E TORNEIRA DE METAL CROMADO PADRÃO POPULAR - FORNECIMENTO E INSTALAÇÃO. AF_12/2013</t>
  </si>
  <si>
    <t>389,46</t>
  </si>
  <si>
    <t>TANQUE DE LOUÇA BRANCA SUSPENSO, 18L OU EQUIVALENTE, INCLUSO SIFÃO TIPO GARRAFA EM PVC, VÁLVULA PLÁSTICA E TORNEIRA DE PLÁSTICO - FORNECIMENTO E INSTALAÇÃO. AF_12/2013</t>
  </si>
  <si>
    <t>394,93</t>
  </si>
  <si>
    <t>TANQUE DE MÁRMORE SINTÉTICO COM COLUNA, 22L OU EQUIVALENTE, INCLUSO SIFÃO FLEXÍVEL EM PVC, VÁLVULA PLÁSTICA E TORNEIRA DE METAL CROMADO PADRÃO POPULAR - FORNECIMENTO E INSTALAÇÃO. AF_12/2013</t>
  </si>
  <si>
    <t>321,89</t>
  </si>
  <si>
    <t>TANQUE DE MÁRMORE SINTÉTICO COM COLUNA, 22L OU EQUIVALENTE, INCLUSO SIFÃO FLEXÍVEL EM PVC, VÁLVULA PLÁSTICA E TORNEIRA DE PLÁSTICO - FORNECIMENTO E INSTALAÇÃO. AF_12/2013</t>
  </si>
  <si>
    <t>327,36</t>
  </si>
  <si>
    <t>TANQUE DE MÁRMORE SINTÉTICO SUSPENSO, 22L OU EQUIVALENTE, INCLUSO SIFÃO TIPO GARRAFA EM PVC, VÁLVULA PLÁSTICA E TORNEIRA DE METAL CROMADO PADRÃO POPULAR - FORNECIMENTO E INSTALAÇÃO. AF_12/2013</t>
  </si>
  <si>
    <t>203,52</t>
  </si>
  <si>
    <t>TANQUE DE MÁRMORE SINTÉTICO SUSPENSO, 22L OU EQUIVALENTE, INCLUSO SIFÃO TIPO GARRAFA EM PVC, VÁLVULA PLÁSTICA E TORNEIRA DE PLÁSTICO - FORNECIMENTO E INSTALAÇÃO. AF_12/2013</t>
  </si>
  <si>
    <t>208,99</t>
  </si>
  <si>
    <t>TANQUE DE MÁRMORE SINTÉTICO SUSPENSO, 22L OU EQUIVALENTE, INCLUSO SIFÃO FLEXÍVEL EM PVC, VÁLVULA PLÁSTICA E TORNEIRA DE METAL CROMADO PADRÃO POPULAR - FORNECIMENTO E INSTALAÇÃO. AF_12/2013</t>
  </si>
  <si>
    <t>197,31</t>
  </si>
  <si>
    <t>TANQUE DE MÁRMORE SINTÉTICO SUSPENSO, 22L OU EQUIVALENTE, INCLUSO SIFÃO FLEXÍVEL EM PVC, VÁLVULA PLÁSTICA E TORNEIRA DE PLÁSTICO - FORNECIMENTO E INSTALAÇÃO. AF_12/2013</t>
  </si>
  <si>
    <t>202,78</t>
  </si>
  <si>
    <t>VASO SANITÁRIO SIFONADO COM CAIXA ACOPLADA LOUÇA BRANCA, INCLUSO ENGATE FLEXÍVEL EM PLÁSTICO BRANCO, 1/2  X 40CM - FORNECIMENTO E INSTALAÇÃO. AF_12/2013</t>
  </si>
  <si>
    <t>350,83</t>
  </si>
  <si>
    <t>VASO SANITÁRIO SIFONADO COM CAIXA ACOPLADA LOUÇA BRANCA - PADRÃO MÉDIO, INCLUSO ENGATE FLEXÍVEL EM METAL CROMADO, 1/2 X 40CM - FORNECIMENTO E INSTALAÇÃO. AF_12/2013</t>
  </si>
  <si>
    <t>378,96</t>
  </si>
  <si>
    <t>BANCADA DE MÁRMORE SINTÉTICO 120 X 60CM, COM CUBA INTEGRADA, INCLUSO SIFÃO TIPO GARRAFA EM PVC, VÁLVULA EM PLÁSTICO CROMADO TIPO AMERICANA E TORNEIRA CROMADA LONGA, DE PAREDE, PADRÃO POPULAR - FORNECIMENTO E INSTALAÇÃO. AF_12/2013</t>
  </si>
  <si>
    <t>303,64</t>
  </si>
  <si>
    <t>BANCADA DE MÁRMORE SINTÉTICO 120 X 60CM, COM CUBA INTEGRADA, INCLUSO SIFÃO TIPO FLEXÍVEL EM PVC, VÁLVULA EM PLÁSTICO CROMADO TIPO AMERICANA E TORNEIRA CROMADA LONGA, DE PAREDE, PADRÃO POPULAR - FORNECIMENTO E INSTALAÇÃO. AF_12/2013</t>
  </si>
  <si>
    <t>297,43</t>
  </si>
  <si>
    <t>CUBA DE EMBUTIR DE AÇO INOXIDÁVEL MÉDIA, INCLUSO VÁLVULA TIPO AMERICANA EM METAL CROMADO E SIFÃO FLEXÍVEL EM PVC - FORNECIMENTO E INSTALAÇÃO. AF_12/2013</t>
  </si>
  <si>
    <t>183,20</t>
  </si>
  <si>
    <t>CUBA DE EMBUTIR DE AÇO INOXIDÁVEL MÉDIA, INCLUSO VÁLVULA TIPO AMERICANA E SIFÃO TIPO GARRAFA EM METAL CROMADO - FORNECIMENTO E INSTALAÇÃO. AF_12/2013</t>
  </si>
  <si>
    <t>312,07</t>
  </si>
  <si>
    <t>CUBA DE EMBUTIR OVAL EM LOUÇA BRANCA, 35 X 50CM OU EQUIVALENTE, INCLUSO VÁLVULA EM METAL CROMADO E SIFÃO FLEXÍVEL EM PVC - FORNECIMENTO E INSTALAÇÃO. AF_12/2013</t>
  </si>
  <si>
    <t>138,75</t>
  </si>
  <si>
    <t>CUBA DE EMBUTIR OVAL EM LOUÇA BRANCA, 35 X 50CM OU EQUIVALENTE, INCLUSO VÁLVULA E SIFÃO TIPO GARRAFA EM METAL CROMADO - FORNECIMENTO E INSTALAÇÃO. AF_12/2013</t>
  </si>
  <si>
    <t>267,62</t>
  </si>
  <si>
    <t>LAVATÓRIO LOUÇA BRANCA COM COLUNA, *44 X 35,5* CM, PADRÃO POPULAR, INCLUSO SIFÃO FLEXÍVEL EM PVC, VÁLVULA E ENGATE FLEXÍVEL 30CM EM PLÁSTICO E COM TORNEIRA CROMADA PADRÃO POPULAR - FORNECIMENTO E INSTALAÇÃO. AF_12/2013</t>
  </si>
  <si>
    <t>258,38</t>
  </si>
  <si>
    <t>LAVATÓRIO LOUÇA BRANCA COM COLUNA, 45 X 55CM OU EQUIVALENTE, PADRÃO MÉDIO, INCLUSO SIFÃO TIPO GARRAFA, VÁLVULA E ENGATE FLEXÍVEL DE 40CM EM METAL CROMADO, COM APARELHO MISTURADOR PADRÃO MÉDIO - FORNECIMENTO E INSTALAÇÃO. AF_12/2013</t>
  </si>
  <si>
    <t>705,38</t>
  </si>
  <si>
    <t>LAVATÓRIO LOUÇA BRANCA COM COLUNA, 45 X 55CM OU EQUIVALENTE, PADRÃO MÉDIO, INCLUSO SIFÃO TIPO GARRAFA, VÁLVULA E ENGATE FLEXÍVEL DE 40CM EM METAL CROMADO, COM TORNEIRA CROMADA DE MESA, PADRÃO MÉDIO - FORNECIMENTO E INSTALAÇÃO. AF_12/2013</t>
  </si>
  <si>
    <t>536,73</t>
  </si>
  <si>
    <t>LAVATÓRIO LOUÇA BRANCA SUSPENSO, 29,5 X 39CM OU EQUIVALENTE, PADRÃO POPULAR, INCLUSO SIFÃO TIPO GARRAFA EM PVC, VÁLVULA E ENGATE FLEXÍVEL 30CM EM PLÁSTICO E TORNEIRA CROMADA DE MESA, PADRÃO POPULAR - FORNECIMENTO E INSTALAÇÃO. AF_12/2013</t>
  </si>
  <si>
    <t>176,15</t>
  </si>
  <si>
    <t>LAVATÓRIO LOUÇA BRANCA SUSPENSO, 29,5 X 39CM OU EQUIVALENTE, PADRÃO POPULAR, INCLUSO SIFÃO FLEXÍVEL EM PVC, VÁLVULA E ENGATE FLEXÍVEL 30CM EM PLÁSTICO E TORNEIRA CROMADA DE MESA, PADRÃO POPULAR - FORNECIMENTO E INSTALAÇÃO. AF_12/2013</t>
  </si>
  <si>
    <t>169,94</t>
  </si>
  <si>
    <t>BANCADA MÁRMORE BRANCO POLIDO 0,50 X 0,60M, INCLUSO CUBA DE EMBUTIR OVAL EM LOUÇA BRANCA 35 X 50CM, VÁLVULA, SIFÃO TIPO GARRAFA E ENGATE FLEXÍVEL 40CM EM METAL CROMADO E APARELHO MISTURADOR DE MESA, PADRÃO MÉDIO - FORNECIMENTO E INSTALAÇÃO. AF_12/2013</t>
  </si>
  <si>
    <t>811,63</t>
  </si>
  <si>
    <t>SABONETEIRA DE SOBREPOR (FIXADA NA PAREDE), TIPO CONCHA, EM ACO INOXIDAVEL - FORNECIMENTO E INSTALACAO</t>
  </si>
  <si>
    <t>57,79</t>
  </si>
  <si>
    <t>BANCADA GRANITO CINZA POLIDO 0,50 X 0,60M, INCL. CUBA DE EMBUTIR OVAL LOUÇA BRANCA 35 X 50CM, VÁLVULA METAL CROMADO, SIFÃO FLEXÍVEL PVC, ENGATE 30CM FLEXÍVEL PLÁSTICO E TORNEIRA CROMADA DE MESA, PADRÃO POPULAR - FORNEC. E INSTALAÇÃO. AF_12/2013</t>
  </si>
  <si>
    <t>499,45</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</si>
  <si>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</si>
  <si>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858,68</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</si>
  <si>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</si>
  <si>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911,82</t>
  </si>
  <si>
    <t>VASO SANITARIO SIFONADO CONVENCIONAL COM  LOUÇA BRANCA - FORNECIMENTO E INSTALAÇÃO. AF_10/2016</t>
  </si>
  <si>
    <t>159,39</t>
  </si>
  <si>
    <t>VASO SANITARIO SIFONADO CONVENCIONAL COM LOUÇA BRANCA, INCLUSO CONJUNTO DE LIGAÇÃO PARA BACIA SANITÁRIA AJUSTÁVEL - FORNECIMENTO E INSTALAÇÃO. AF_10/2016</t>
  </si>
  <si>
    <t>164,66</t>
  </si>
  <si>
    <t>VASO SANITARIO SIFONADO CONVENCIONAL PARA PCD SEM FURO FRONTAL COM  LOUÇA BRANCA SEM ASSENTO -  FORNECIMENTO E INSTALAÇÃO. AF_10/2016</t>
  </si>
  <si>
    <t>597,42</t>
  </si>
  <si>
    <t>VASO SANITARIO SIFONADO CONVENCIONAL PARA PCD SEM FURO FRONTAL COM LOUÇA BRANCA SEM ASSENTO, INCLUSO CONJUNTO DE LIGAÇÃO PARA BACIA SANITÁRIA AJUSTÁVEL - FORNECIMENTO E INSTALAÇÃO. AF_10/2016</t>
  </si>
  <si>
    <t>602,69</t>
  </si>
  <si>
    <t>PORTA TOALHA ROSTO EM METAL CROMADO, TIPO ARGOLA, INCLUSO FIXAÇÃO. AF_10/2016</t>
  </si>
  <si>
    <t>36,03</t>
  </si>
  <si>
    <t>PORTA TOALHA BANHO EM METAL CROMADO, TIPO BARRA, INCLUSO FIXAÇÃO. AF_10/2016</t>
  </si>
  <si>
    <t>57,53</t>
  </si>
  <si>
    <t>PAPELEIRA DE PAREDE EM METAL CROMADO SEM TAMPA, INCLUSO FIXAÇÃO. AF_10/2016</t>
  </si>
  <si>
    <t>46,18</t>
  </si>
  <si>
    <t>SABONETEIRA DE PAREDE EM METAL CROMADO, INCLUSO FIXAÇÃO. AF_10/2016</t>
  </si>
  <si>
    <t>KIT DE ACESSORIOS PARA BANHEIRO EM METAL CROMADO, 5 PECAS, INCLUSO FIXAÇÃO. AF_10/2016</t>
  </si>
  <si>
    <t>129,66</t>
  </si>
  <si>
    <t>SABONETEIRA PLASTICA TIPO DISPENSER PARA SABONETE LIQUIDO COM RESERVATORIO 800 A 1500 ML, INCLUSO FIXAÇÃO. AF_10/2016</t>
  </si>
  <si>
    <t>56,02</t>
  </si>
  <si>
    <t>21,50</t>
  </si>
  <si>
    <t>TANQUE SÉPTICO CIRCULAR, EM CONCRETO PRÉ-MOLDADO, DIÂMETRO INTERNO = 1,10 M, ALTURA INTERNA = 2,50 M, VOLUME ÚTIL: 2138,2 L (PARA 5 CONTRIBUINTES). AF_05/2018</t>
  </si>
  <si>
    <t>961,11</t>
  </si>
  <si>
    <t>TANQUE SÉPTICO CIRCULAR, EM CONCRETO PRÉ-MOLDADO, DIÂMETRO INTERNO = 1,40 M, ALTURA INTERNA = 2,50 M, VOLUME ÚTIL: 3463,6 L (PARA 13 CONTRIBUINTES). AF_05/2018</t>
  </si>
  <si>
    <t>1.401,10</t>
  </si>
  <si>
    <t>TANQUE SÉPTICO CIRCULAR, EM CONCRETO PRÉ-MOLDADO, DIÂMETRO INTERNO = 1,88 M, ALTURA INTERNA = 2,50 M, VOLUME ÚTIL: 6245,8 L (PARA 32 CONTRIBUINTES). AF_05/2018</t>
  </si>
  <si>
    <t>2.055,77</t>
  </si>
  <si>
    <t>TANQUE SÉPTICO CIRCULAR, EM CONCRETO PRÉ-MOLDADO, DIÂMETRO INTERNO = 2,38 M, ALTURA INTERNA = 2,50 M, VOLUME ÚTIL: 10009,8 L (PARA 69 CONTRIBUINTES). AF_05/2018</t>
  </si>
  <si>
    <t>2.734,55</t>
  </si>
  <si>
    <t>TANQUE SÉPTICO CIRCULAR, EM CONCRETO PRÉ-MOLDADO, DIÂMETRO INTERNO = 2,38 M, ALTURA INTERNA = 3,0 M, VOLUME ÚTIL: 12234,2 L (PARA 86 CONTRIBUINTES). AF_05/2018</t>
  </si>
  <si>
    <t>3.148,52</t>
  </si>
  <si>
    <t>TANQUE SÉPTICO CIRCULAR, EM CONCRETO PRÉ-MOLDADO, DIÂMETRO INTERNO = 2,88 M, ALTURA INTERNA = 2,50 M, VOLUME ÚTIL: 14657,4 L (PARA 105 CONTRIBUINTES). AF_05/2018</t>
  </si>
  <si>
    <t>4.140,38</t>
  </si>
  <si>
    <t>TANQUE SÉPTICO RETANGULAR, EM ALVENARIA COM TIJOLOS CERÂMICOS MACIÇOS, DIMENSÕES INTERNAS: 1,0 X 2,0 X 1,4 M, VOLUME ÚTIL: 2000 L (PARA 5 CONTRIBUINTES). AF_05/2018</t>
  </si>
  <si>
    <t>3.366,28</t>
  </si>
  <si>
    <t>TANQUE SÉPTICO RETANGULAR, EM ALVENARIA COM TIJOLOS CERÂMICOS MACIÇOS, DIMENSÕES INTERNAS: 1,2 X 2,4 X 1,6 M, VOLUME ÚTIL: 3456 L (PARA 13 CONTRIBUINTES). AF_05/2018</t>
  </si>
  <si>
    <t>4.500,44</t>
  </si>
  <si>
    <t>TANQUE SÉPTICO RETANGULAR, EM ALVENARIA COM TIJOLOS CERÂMICOS MACIÇOS, DIMENSÕES INTERNAS: 1,4 X 3,2 X 1,8 M, VOLUME ÚTIL: 6272 L (PARA 32 CONTRIBUINTES). AF_05/2018</t>
  </si>
  <si>
    <t>6.366,22</t>
  </si>
  <si>
    <t>TANQUE SÉPTICO RETANGULAR, EM ALVENARIA COM TIJOLOS CERÂMICOS MACIÇOS, DIMENSÕES INTERNAS: 1,6 X 4,4 X 1,8 M, VOLUME ÚTIL: 9856 L (PARA 68 CONTRIBUINTES). AF_05/2018</t>
  </si>
  <si>
    <t>8.529,56</t>
  </si>
  <si>
    <t>TANQUE SÉPTICO RETANGULAR, EM ALVENARIA COM TIJOLOS CERÂMICOS MACIÇOS, DIMENSÕES INTERNAS: 1,6 X 4,8 X 2,0 M, VOLUME ÚTIL: 12288 L (PARA 86 CONTRIBUINTES). AF_05/2018</t>
  </si>
  <si>
    <t>9.781,91</t>
  </si>
  <si>
    <t>TANQUE SÉPTICO RETANGULAR, EM ALVENARIA COM TIJOLOS CERÂMICOS MACIÇOS, DIMENSÕES INTERNAS: 1,6 X 4,6 X 2,4 M, VOLUME ÚTIL: 14720 L (PARA 105 CONTRIBUINTES). AF_05/2018</t>
  </si>
  <si>
    <t>10.750,61</t>
  </si>
  <si>
    <t>FILTRO ANAERÓBIO RETANGULAR, EM ALVENARIA COM TIJOLOS CERÂMICOS MACIÇOS, DIMENSÕES INTERNAS: 0,8 X 1,2 X 1,67 M, VOLUME ÚTIL: 1152 L (PARA 5 CONTRIBUINTES). AF_05/2018</t>
  </si>
  <si>
    <t>2.801,89</t>
  </si>
  <si>
    <t>FILTRO ANAERÓBIO RETANGULAR, EM ALVENARIA COM TIJOLOS CERÂMICOS MACIÇOS, DIMENSÕES INTERNAS: 1,2 X 1,8 X 1,67 M, VOLUME ÚTIL: 2592 L (PARA 13 CONTRIBUINTES). AF_05/2018</t>
  </si>
  <si>
    <t>4.371,33</t>
  </si>
  <si>
    <t>FILTRO ANAERÓBIO RETANGULAR, EM ALVENARIA COM TIJOLOS CERÂMICOS MACIÇOS, DIMENSÕES INTERNAS: 1,4 X 3,0 X 1,67 M, VOLUME ÚTIL: 5040 L (PARA 32 CONTRIBUINTES). AF_05/2018</t>
  </si>
  <si>
    <t>6.775,94</t>
  </si>
  <si>
    <t>FILTRO ANAERÓBIO RETANGULAR, EM ALVENARIA COM TIJOLOS CERÂMICOS MACIÇOS, DIMENSÕES INTERNAS: 1,4 X 4,2 X 1,67 M, VOLUME ÚTIL: 7056 L (PARA 67 CONTRIBUINTES). AF_05/2018</t>
  </si>
  <si>
    <t>8.805,07</t>
  </si>
  <si>
    <t>FILTRO ANAERÓBIO RETANGULAR, EM ALVENARIA COM TIJOLOS CERÂMICOS MACIÇOS, DIMENSÕES INTERNAS: 1,6 X 4,6 X 1,67 M, VOLUME ÚTIL: 8832 L (PARA 84 CONTRIBUINTES). AF_05/2018</t>
  </si>
  <si>
    <t>10.139,46</t>
  </si>
  <si>
    <t>FILTRO ANAERÓBIO RETANGULAR, EM ALVENARIA COM TIJOLOS CERÂMICOS MACIÇOS, DIMENSÕES INTERNAS: 1,6 X 5,6 X 1,67 M, VOLUME ÚTIL: 10752 L (PARA 103 CONTRIBUINTES). AF_05/2018</t>
  </si>
  <si>
    <t>11.933,18</t>
  </si>
  <si>
    <t>SUMIDOURO RETANGULAR, EM ALVENARIA COM TIJOLOS CERÂMICOS MACIÇOS, DIMENSÕES INTERNAS: 0,8 X 1,4 X 3,0 M, ÁREA DE INFILTRAÇÃO: 13,2 M² (PARA 5 CONTRIBUINTES). AF_05/2018</t>
  </si>
  <si>
    <t>2.855,47</t>
  </si>
  <si>
    <t>SUMIDOURO RETANGULAR, EM ALVENARIA COM TIJOLOS CERÂMICOS MACIÇOS, DIMENSÕES INTERNAS: 1,0 X 3,0 X 3,0 M, ÁREA DE INFILTRAÇÃO: 25 M² (PARA 10 CONTRIBUINTES). AF_05/2018</t>
  </si>
  <si>
    <t>5.002,63</t>
  </si>
  <si>
    <t>SUMIDOURO RETANGULAR, EM ALVENARIA COM TIJOLOS CERÂMICOS MACIÇOS, DIMENSÕES INTERNAS: 1,6 X 3,4 X 3,0 M, ÁREA DE INFILTRAÇÃO: 32,9 M² (PARA 13 CONTRIBUINTES). AF_05/2018</t>
  </si>
  <si>
    <t>6.431,66</t>
  </si>
  <si>
    <t>SUMIDOURO RETANGULAR, EM ALVENARIA COM TIJOLOS CERÂMICOS MACIÇOS, DIMENSÕES INTERNAS: 1,6 X 5,8 X 3,0 M, ÁREA DE INFILTRAÇÃO: 50 M² (PARA 20 CONTRIBUINTES). AF_05/2018</t>
  </si>
  <si>
    <t>9.527,29</t>
  </si>
  <si>
    <t>,</t>
  </si>
  <si>
    <t>TANQUE SÉPTICO RETANGULAR, EM ALVENARIA COM BLOCOS DE CONCRETO, DIMENSÕES INTERNAS: 1,0 X 2,0 X 1,4 M, VOLUME ÚTIL: 2000 L (PARA 5 CONTRIBUINTES). AF_05/2018</t>
  </si>
  <si>
    <t>2.634,23</t>
  </si>
  <si>
    <t>TANQUE SÉPTICO RETANGULAR, EM ALVENARIA COM BLOCOS DE CONCRETO, DIMENSÕES INTERNAS: 1,2 X 2,4 X 1,6 M, VOLUME ÚTIL: 3456 L (PARA 13 CONTRIBUINTES). AF_05/2018</t>
  </si>
  <si>
    <t>3.486,28</t>
  </si>
  <si>
    <t>TANQUE SÉPTICO RETANGULAR, EM ALVENARIA COM BLOCOS DE CONCRETO, DIMENSÕES INTERNAS: 1,4 X 3,2 X 1,8 M, VOLUME ÚTIL: 6272 L (PARA 32 CONTRIBUINTES). AF_05/2018</t>
  </si>
  <si>
    <t>4.900,41</t>
  </si>
  <si>
    <t>TANQUE SÉPTICO RETANGULAR, EM ALVENARIA COM BLOCOS DE CONCRETO, DIMENSÕES INTERNAS: 1,6 X 4,4 X 1,8 M, VOLUME ÚTIL: 9856 L (PARA 68 CONTRIBUINTES). AF_05/2018</t>
  </si>
  <si>
    <t>6.632,55</t>
  </si>
  <si>
    <t>TANQUE SÉPTICO RETANGULAR, EM ALVENARIA COM BLOCOS DE CONCRETO, DIMENSÕES INTERNAS: 1,6 X 4,8 X 2,0 M, VOLUME ÚTIL: 12288 L (PARA 86 CONTRIBUINTES). AF_05/2018</t>
  </si>
  <si>
    <t>7.511,54</t>
  </si>
  <si>
    <t>TANQUE SÉPTICO RETANGULAR, EM ALVENARIA COM BLOCOS DE CONCRETO, DIMENSÕES INTERNAS: 1,6 X 4,6 X 2,4 M, VOLUME ÚTIL: 14720 L (PARA 105 CONTRIBUINTES). AF_05/2018</t>
  </si>
  <si>
    <t>8.065,98</t>
  </si>
  <si>
    <t>FILTRO ANAERÓBIO RETANGULAR, EM ALVENARIA COM BLOCOS DE CONCRETO, DIMENSÕES INTERNAS: 0,8 X 1,2 X 1,67 M, VOLUME ÚTIL: 1152 L (PARA 5 CONTRIBUINTES). AF_05/2018</t>
  </si>
  <si>
    <t>2.244,07</t>
  </si>
  <si>
    <t>FILTRO ANAERÓBIO RETANGULAR, EM ALVENARIA COM BLOCOS DE CONCRETO, DIMENSÕES INTERNAS: 1,2 X 1,8 X 1,67 M, VOLUME ÚTIL: 2592 L (PARA 13 CONTRIBUINTES). AF_05/2018</t>
  </si>
  <si>
    <t>3.544,85</t>
  </si>
  <si>
    <t>FILTRO ANAERÓBIO RETANGULAR, EM ALVENARIA COM BLOCOS DE CONCRETO, DIMENSÕES INTERNAS: 1,4 X 3,0 X 1,67 M, VOLUME ÚTIL: 5040 L (PARA 32 CONTRIBUINTES). AF_05/2018</t>
  </si>
  <si>
    <t>5.562,87</t>
  </si>
  <si>
    <t>FILTRO ANAERÓBIO RETANGULAR, EM ALVENARIA COM BLOCOS DE CONCRETO, DIMENSÕES INTERNAS: 1,4 X 4,2 X 1,67 M, VOLUME ÚTIL: 7056 L (PARA 67 CONTRIBUINTES). AF_05/2018</t>
  </si>
  <si>
    <t>7.184,29</t>
  </si>
  <si>
    <t>FILTRO ANAERÓBIO RETANGULAR, EM ALVENARIA COM BLOCOS DE CONCRETO, DIMENSÕES INTERNAS: 1,6 X 4,6 X 1,67 M, VOLUME ÚTIL: 8832 L (PARA 84 CONTRIBUINTES). AF_05/2018</t>
  </si>
  <si>
    <t>8.429,47</t>
  </si>
  <si>
    <t>FILTRO ANAERÓBIO RETANGULAR, EM ALVENARIA COM BLOCOS DE CONCRETO, DIMENSÕES INTERNAS: 1,6 X 5,6 X 1,67 M, VOLUME ÚTIL: 10752 L (PARA 103 CONTRIBUINTES). AF_05/2018</t>
  </si>
  <si>
    <t>9.948,35</t>
  </si>
  <si>
    <t>SUMIDOURO RETANGULAR, EM ALVENARIA COM BLOCOS DE CONCRETO, DIMENSÕES INTERNAS: 0,8 X 1,4 X 3,0 M, ÁREA DE INFILTRAÇÃO: 13,2 M² (PARA 5 CONTRIBUINTES). AF_05/2018</t>
  </si>
  <si>
    <t>1.896,26</t>
  </si>
  <si>
    <t>SUMIDOURO RETANGULAR, EM ALVENARIA COM BLOCOS DE CONCRETO, DIMENSÕES INTERNAS: 1,0 X 3,0 X 3,0 M, ÁREA DE INFILTRAÇÃO: 25 M² (PARA 10 CONTRIBUINTES). AF_05/2018</t>
  </si>
  <si>
    <t>3.258,06</t>
  </si>
  <si>
    <t>SUMIDOURO RETANGULAR, EM ALVENARIA COM BLOCOS DE CONCRETO, DIMENSÕES INTERNAS: 1,6 X 3,4 X 3,0 M, ÁREA DE INFILTRAÇÃO: 32,9 M² (PARA 13 CONTRIBUINTES). AF_05/2018</t>
  </si>
  <si>
    <t>4.250,77</t>
  </si>
  <si>
    <t>SUMIDOURO RETANGULAR, EM ALVENARIA COM BLOCOS DE CONCRETO, DIMENSÕES INTERNAS: 1,6 X 5,8 X 3,0 M, ÁREA DE INFILTRAÇÃO: 50 M² (PARA 20 CONTRIBUINTES). AF_05/2018</t>
  </si>
  <si>
    <t>6.287,61</t>
  </si>
  <si>
    <t>CAIXA DE GORDURA ESPECIAL (CAPACIDADE: 312 L - PARA ATÉ 146 PESSOAS SERVIDAS NO PICO), RETANGULAR, EM ALVENARIA COM BLOCOS DE CONCRETO, DIMENSÕES INTERNAS = 0,4X1,2 M, ALTURA INTERNA = 1 M. AF_05/2018</t>
  </si>
  <si>
    <t>558,13</t>
  </si>
  <si>
    <t>CAIXA DE GORDURA PEQUENA (CAPACIDADE: 19 L), CIRCULAR, EM PVC, DIÂMETRO INTERNO= 0,3 M. AF_05/2018</t>
  </si>
  <si>
    <t>338,20</t>
  </si>
  <si>
    <t>CAIXA DE INSPEÇÃO PARA ATERRAMENTO, CIRCULAR, EM POLIETILENO, DIÂMETRO INTERNO = 0,3 M. AF_05/2018</t>
  </si>
  <si>
    <t>TAMPA CIRCULAR PARA ESGOTO E DRENAGEM, EM FERRO FUNDIDO, DIÂMETRO INTERNO = 0,6 M. AF_05/2018</t>
  </si>
  <si>
    <t>450,53</t>
  </si>
  <si>
    <t>TAMPA CIRCULAR PARA ESGOTO E DRENAGEM, EM CONCRETO PRÉ-MOLDADO, DIÂMETRO INTERNO = 0,6 M. AF_05/2018</t>
  </si>
  <si>
    <t>82,14</t>
  </si>
  <si>
    <t>PONTO DE CONSUMO TERMINAL DE ÁGUA FRIA (SUBRAMAL) COM TUBULAÇÃO DE PVC, DN 25 MM, INSTALADO EM RAMAL DE ÁGUA, INCLUSOS RASGO E CHUMBAMENTO EM ALVENARIA. AF_12/2014</t>
  </si>
  <si>
    <t>95,57</t>
  </si>
  <si>
    <t>PONTO DE CONSUMO TERMINAL DE ÁGUA QUENTE (SUBRAMAL) COM TUBULAÇÃO DE CPVC, DN 22 MM, INSTALADO EM RAMAL DE ÁGUA, INCLUSOS RASGO E CHUMBAMENTO EM ALVENARIA. AF_12/2014</t>
  </si>
  <si>
    <t>161,68</t>
  </si>
  <si>
    <t>176,45</t>
  </si>
  <si>
    <t>73795/1</t>
  </si>
  <si>
    <t>VÁLVULA DE RETENÇÃO VERTICAL Ø 20MM (3/4") - FORNECIMENTO E INSTALAÇÃO</t>
  </si>
  <si>
    <t>50,72</t>
  </si>
  <si>
    <t>73795/2</t>
  </si>
  <si>
    <t>VÁLVULA DE RETENÇÃO VERTICAL Ø 25MM (1") - FORNECIMENTO E INSTALAÇÃO</t>
  </si>
  <si>
    <t>53,68</t>
  </si>
  <si>
    <t>73795/3</t>
  </si>
  <si>
    <t>VÁLVULA DE RETENÇÃO VERTICAL Ø 32MM (1.1/4") - FORNECIMENTO E INSTALAÇÃO</t>
  </si>
  <si>
    <t>70,94</t>
  </si>
  <si>
    <t>73795/4</t>
  </si>
  <si>
    <t>VÁLVULA DE RETENÇÃO VERTICAL Ø 40MM (1.1/2") - FORNECIMENTO E INSTALAÇÃO</t>
  </si>
  <si>
    <t>82,07</t>
  </si>
  <si>
    <t>73795/5</t>
  </si>
  <si>
    <t>VÁLVULA DE RETENÇÃO VERTICAL Ø 50MM (2") - FORNECIMENTO E INSTALAÇÃO</t>
  </si>
  <si>
    <t>109,27</t>
  </si>
  <si>
    <t>73795/6</t>
  </si>
  <si>
    <t>VÁLVULA DE RETENÇÃO VERTICAL Ø 80MM (3") - FORNECIMENTO E INSTALAÇÃO</t>
  </si>
  <si>
    <t>215,46</t>
  </si>
  <si>
    <t>73795/7</t>
  </si>
  <si>
    <t>VÁLVULA DE RETENÇÃO VERTICAL Ø 100MM (4") - FORNECIMENTO E INSTALAÇÃO</t>
  </si>
  <si>
    <t>361,13</t>
  </si>
  <si>
    <t>73795/8</t>
  </si>
  <si>
    <t>VÁLVULA DE RETENÇÃO HORIZONTAL Ø 20MM (3/4") - FORNECIMENTO E INSTALAÇÃO</t>
  </si>
  <si>
    <t>68,31</t>
  </si>
  <si>
    <t>73795/9</t>
  </si>
  <si>
    <t>VALVULA DE RETENCAO HORIZONTAL Ø 25MM (1) - FORNECIMENTO E INSTALACAO</t>
  </si>
  <si>
    <t>86,13</t>
  </si>
  <si>
    <t>73795/10</t>
  </si>
  <si>
    <t>VÁLVULA DE RETENÇÃO HORIZONTAL Ø 32MM (1.1/4") - FORNECIMENTO E INSTALAÇÃO</t>
  </si>
  <si>
    <t>119,14</t>
  </si>
  <si>
    <t>73795/11</t>
  </si>
  <si>
    <t>VÁLVULA DE RETENÇÃO HORIZONTAL Ø 40MM (1.1/2") - FORNECIMENTO E INSTALAÇÃO</t>
  </si>
  <si>
    <t>134,16</t>
  </si>
  <si>
    <t>73795/12</t>
  </si>
  <si>
    <t>VÁLVULA DE RETENÇÃO HORIZONTAL Ø 50MM (2") - FORNECIMENTO E INSTALAÇÃO</t>
  </si>
  <si>
    <t>178,93</t>
  </si>
  <si>
    <t>73795/13</t>
  </si>
  <si>
    <t>VÁLVULA DE RETENÇÃO HORIZONTAL Ø 65MM (2.1/2") - FORNECIMENTO E INSTALAÇÃO</t>
  </si>
  <si>
    <t>255,25</t>
  </si>
  <si>
    <t>73795/14</t>
  </si>
  <si>
    <t>VÁLVULA DE RETENÇÃO HORIZONTAL Ø 80MM (3") - FORNECIMENTO E INSTALAÇÃO</t>
  </si>
  <si>
    <t>73795/15</t>
  </si>
  <si>
    <t>VÁLVULA DE RETENÇÃO HORIZONTAL Ø 100MM (4") - FORNECIMENTO E INSTALAÇÃO</t>
  </si>
  <si>
    <t>511,08</t>
  </si>
  <si>
    <t>73796/1</t>
  </si>
  <si>
    <t>VÁLVULA DE PÉ COM CRIVO Ø 20MM (3/4") - FORNECIMENTO E INSTALAÇÃO</t>
  </si>
  <si>
    <t>49,97</t>
  </si>
  <si>
    <t>73796/2</t>
  </si>
  <si>
    <t>VÁLVULA DE PÉ COM CRIVO Ø 25MM (1") - FORNECIMENTO E INSTALAÇÃO</t>
  </si>
  <si>
    <t>53,26</t>
  </si>
  <si>
    <t>73796/3</t>
  </si>
  <si>
    <t>VÁLVULA DE PÉ COM CRIVO Ø 40MM (1.1/2") - FORNECIMENTO E INSTALAÇÃO</t>
  </si>
  <si>
    <t>80,18</t>
  </si>
  <si>
    <t>73796/4</t>
  </si>
  <si>
    <t>VÁLVULA DE PÉ COM CRIVO Ø 50MM (2") - FORNECIMENTO E INSTALAÇÃO</t>
  </si>
  <si>
    <t>109,83</t>
  </si>
  <si>
    <t>73796/5</t>
  </si>
  <si>
    <t>VÁLVULA DE PÉ COM CRIVO Ø 65MM (2.1/2") - FORNECIMENTO E INSTALAÇÃO</t>
  </si>
  <si>
    <t>187,48</t>
  </si>
  <si>
    <t>73796/6</t>
  </si>
  <si>
    <t>VÁLVULA DE PÉ COM CRIVO Ø 80MM (3") - FORNECIMENTO E INSTALAÇÃO</t>
  </si>
  <si>
    <t>239,43</t>
  </si>
  <si>
    <t>73796/7</t>
  </si>
  <si>
    <t>VÁLVULA DE PÉ COM CRIVO Ø 100MM (4") - FORNECIMENTO E INSTALAÇÃO</t>
  </si>
  <si>
    <t>407,93</t>
  </si>
  <si>
    <t>73870/4</t>
  </si>
  <si>
    <t>REGISTRO DE ESFERA EM BRONZE D= 1.1/4" FORNEC E COLOCACAO</t>
  </si>
  <si>
    <t>52,24</t>
  </si>
  <si>
    <t>74091/1</t>
  </si>
  <si>
    <t>VALVULA RETENCAO VERTICAL BRONZE (PN-16) 2.1/2" 200PSI - EXTREMIDADES COM ROSCA - FORNECIMENTO E INSTALACAO</t>
  </si>
  <si>
    <t>166,66</t>
  </si>
  <si>
    <t>74093/1</t>
  </si>
  <si>
    <t>VALVULA PE COM CRIVO BRONZE 1.1/4" - FORNECIMENTO E INSTALACAO</t>
  </si>
  <si>
    <t>73,14</t>
  </si>
  <si>
    <t>74169/1</t>
  </si>
  <si>
    <t>REGISTRO/VALVULA GLOBO ANGULAR 45 GRAUS EM LATAO PARA HIDRANTES DE INCÊNDIO PREDIAL DN 2.1/2, COM VOLANTE, CLASSE DE PRESSAO DE ATE 200 PSI - FORNECIMENTO E INSTALACAO</t>
  </si>
  <si>
    <t>186,63</t>
  </si>
  <si>
    <t>VALVULA DE RETENCAO VERTICAL BRONZE (PN-16) 1/2" 200 PSI - EXTREMIDADE COM ROSCA - FORNECIMENTO E INSTALACAO</t>
  </si>
  <si>
    <t>REGISTRO DE PRESSÃO BRUTO, LATÃO, ROSCÁVEL, 1/2", FORNECIDO E INSTALADO EM RAMAL DE ÁGUA. AF_12/2014</t>
  </si>
  <si>
    <t>REGISTRO DE PRESSÃO BRUTO, ROSCÁVEL, 3/4", FORNECIDO E INSTALADO EM RAMAL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</si>
  <si>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</si>
  <si>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</si>
  <si>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</si>
  <si>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247,91</t>
  </si>
  <si>
    <t>KIT DE REGISTRO DE PRESSÃO BRUTO DE LATÃO ½", INCLUSIVE CONEXÕES,  ROSCÁVEL, INSTALADO EM RAMAL DE ÁGUA FRIA - FORNECIMENTO E INSTALAÇÃO. AF_12/2014</t>
  </si>
  <si>
    <t>23,32</t>
  </si>
  <si>
    <t>KIT DE REGISTRO DE PRESSÃO BRUTO DE LATÃO ¾", INCLUSIVE CONEXÕES, ROSCÁVEL, INSTALADO EM RAMAL DE ÁGUA FRIA - FORNECIMENTO E INSTALAÇÃO. AF_12/2014</t>
  </si>
  <si>
    <t>24,22</t>
  </si>
  <si>
    <t>KIT DE REGISTRO DE GAVETA BRUTO DE LATÃO ½", INCLUSIVE CONEXÕES, ROSCÁVEL, INSTALADO EM RAMAL DE ÁGUA FRIA - FORNECIMENTO E INSTALAÇÃO. AF_12/2014</t>
  </si>
  <si>
    <t>24,02</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</si>
  <si>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</si>
  <si>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</si>
  <si>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404,05</t>
  </si>
  <si>
    <t>KIT DE TÊ MISTURADOR EM CPVC ¾" COM DUPLO COMANDO PARA CHUVEIRO, INCLUSIVE CONEXÕES, INSTALADO EM RAMAL DE ÁGUA - FORNECIMENTO E INSTALAÇÃO. AF_12/2014</t>
  </si>
  <si>
    <t>198,74</t>
  </si>
  <si>
    <t>REGISTRO DE PRESSÃO BRUTO, LATÃO, ROSCÁVEL, 1/2", COM ACABAMENTO E CANOPLA CROMADOS. FORNECIDO E INSTALADO EM RAMAL DE ÁGUA. AF_12/2014</t>
  </si>
  <si>
    <t>30,79</t>
  </si>
  <si>
    <t>31,54</t>
  </si>
  <si>
    <t>REGISTRO DE GAVETA BRUTO, LATÃO, ROSCÁVEL, 1/2", COM ACABAMENTO E CANOPLA CROMADOS. FORNECIDO E INSTALADO EM RAMAL DE ÁGUA. AF_12/2014</t>
  </si>
  <si>
    <t>30,17</t>
  </si>
  <si>
    <t>REGISTRO DE GAVETA BRUTO, LATÃO, ROSCÁVEL, 3/4", COM ACABAMENTO E CANOPLA CROMADOS. FORNECIDO E INSTALADO EM RAMAL DE ÁGUA. AF_12/2014</t>
  </si>
  <si>
    <t>32,92</t>
  </si>
  <si>
    <t>REGISTRO DE ESFERA, PVC, ROSCÁVEL, 3/4", FORNECIDO E INSTALADO EM RAMAL DE ÁGUA. AF_03/2015</t>
  </si>
  <si>
    <t>23,22</t>
  </si>
  <si>
    <t>REGISTRO DE ESFERA, PVC, SOLDÁVEL, DN  25 MM, INSTALADO EM RESERVAÇÃO DE ÁGUA DE EDIFICAÇÃO QUE POSSUA RESERVATÓRIO DE FIBRA/FIBROCIMENTO   FORNECIMENTO E INSTALAÇÃO. AF_06/2016</t>
  </si>
  <si>
    <t>20,20</t>
  </si>
  <si>
    <t>REGISTRO DE ESFERA, PVC, SOLDÁVEL, DN  32 MM, INSTALADO EM RESERVAÇÃO DE ÁGUA DE EDIFICAÇÃO QUE POSSUA RESERVATÓRIO DE FIBRA/FIBROCIMENTO   FORNECIMENTO E INSTALAÇÃO. AF_06/2016</t>
  </si>
  <si>
    <t>33,54</t>
  </si>
  <si>
    <t>REGISTRO DE ESFERA, PVC, SOLDÁVEL, DN  40 MM, INSTALADO EM RESERVAÇÃO DE ÁGUA DE EDIFICAÇÃO QUE POSSUA RESERVATÓRIO DE FIBRA/FIBROCIMENTO   FORNECIMENTO E INSTALAÇÃO. AF_06/2016</t>
  </si>
  <si>
    <t>46,11</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</si>
  <si>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</si>
  <si>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</si>
  <si>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86,21</t>
  </si>
  <si>
    <t>REGISTRO DE GAVETA BRUTO, LATÃO, ROSCÁVEL, 3/4, INSTALADO EM RESERVAÇÃO DE ÁGUA DE EDIFICAÇÃO QUE POSSUA RESERVATÓRIO DE FIBRA/FIBROCIMENTO  FORNECIMENTO E INSTALAÇÃO. AF_06/2016</t>
  </si>
  <si>
    <t>34,63</t>
  </si>
  <si>
    <t>REGISTRO DE GAVETA BRUTO, LATÃO, ROSCÁVEL, 1, INSTALADO EM RESERVAÇÃO DE ÁGUA DE EDIFICAÇÃO QUE POSSUA RESERVATÓRIO DE FIBRA/FIBROCIMENTO  FORNECIMENTO E INSTALAÇÃO. AF_06/2016</t>
  </si>
  <si>
    <t>40,38</t>
  </si>
  <si>
    <t>REGISTRO DE GAVETA BRUTO, LATÃO, ROSCÁVEL, 1 1/4, INSTALADO EM RESERVAÇÃO DE ÁGUA DE EDIFICAÇÃO QUE POSSUA RESERVATÓRIO DE FIBRA/FIBROCIMENTO  FORNECIMENTO E INSTALAÇÃO. AF_06/2016</t>
  </si>
  <si>
    <t>46,63</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</si>
  <si>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</si>
  <si>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</si>
  <si>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63,98</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</si>
  <si>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</si>
  <si>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</si>
  <si>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121,87</t>
  </si>
  <si>
    <t>REGISTRO DE GAVETA BRUTO, LATÃO, ROSCÁVEL, 4, INSTALADO EM RESERVAÇÃO DE ÁGUA DE EDIFICAÇÃO QUE POSSUA RESERVATÓRIO DE FIBRA/FIBROCIMENTO  FORNECIMENTO E INSTALAÇÃO. AF_06/2016</t>
  </si>
  <si>
    <t>224,06</t>
  </si>
  <si>
    <t>REGISTRO DE GAVETA BRUTO, LATÃO, ROSCÁVEL, 1, COM ACABAMENTO E CANOPLA CROMADOS, INSTALADO EM RESERVAÇÃO DE ÁGUA DE EDIFICAÇÃO QUE POSSUA RESERVATÓRIO DE FIBRA/FIBROCIMENTO  FORNECIMENTO E INSTALAÇÃO. AF_06/2016</t>
  </si>
  <si>
    <t>54,35</t>
  </si>
  <si>
    <t>REGISTRO DE GAVETA BRUTO, LATÃO, ROSCÁVEL, 1 1/4, COM ACABAMENTO E CANOPLA CROMADOS, INSTALADO EM RESERVAÇÃO DE ÁGUA DE EDIFICAÇÃO QUE POSSUA RESERVATÓRIO DE FIBRA/FIBROCIMENTO  FORNECIMENTO E INSTALAÇÃO. AF_06/2016</t>
  </si>
  <si>
    <t>66,50</t>
  </si>
  <si>
    <t>REGISTRO DE GAVETA BRUTO, LATÃO, ROSCÁVEL, 1 1/2, COM ACABAMENTO E CANOPLA CROMADOS, INSTALADO EM RESERVAÇÃO DE ÁGUA DE EDIFICAÇÃO QUE POSSUA RESERVATÓRIO DE FIBRA/FIBROCIMENTO  FORNECIMENTO E INSTALAÇÃO. AF_06/2016</t>
  </si>
  <si>
    <t>68,39</t>
  </si>
  <si>
    <t>TORNEIRA DE BÓIA REAL, ROSCÁVEL, 1/2", FORNECIDA E INSTALADA EM RESERVAÇÃO DE ÁGUA. AF_06/2016</t>
  </si>
  <si>
    <t>TORNEIRA DE BÓIA REAL, ROSCÁVEL, 3/4", FORNECIDA E INSTALADA EM RESERVAÇÃO DE ÁGUA. AF_06/2016</t>
  </si>
  <si>
    <t>34,37</t>
  </si>
  <si>
    <t>TORNEIRA DE BÓIA REAL, ROSCÁVEL, 1", FORNECIDA E INSTALADA EM RESERVAÇÃO DE ÁGUA. AF_06/2016</t>
  </si>
  <si>
    <t>32,78</t>
  </si>
  <si>
    <t>TORNEIRA DE BÓIA REAL, ROSCÁVEL, 1 1/4", FORNECIDA E INSTALADA EM RESERVAÇÃO DE ÁGUA. AF_06/2016</t>
  </si>
  <si>
    <t>69,53</t>
  </si>
  <si>
    <t>TORNEIRA DE BÓIA REAL, ROSCÁVEL, 1 1/2", FORNECIDA E INSTALADA EM RESERVAÇÃO DE ÁGUA. AF_06/2016</t>
  </si>
  <si>
    <t>TORNEIRA DE BÓIA REAL, ROSCÁVEL, 2", FORNECIDA E INSTALADA EM RESERVAÇÃO DE ÁGUA. AF_06/2016</t>
  </si>
  <si>
    <t>114,77</t>
  </si>
  <si>
    <t>VÁLVULA DE ESFERA BRUTA, BRONZE, ROSCÁVEL, 1/2  , INSTALADO EM RESERVAÇÃO DE ÁGUA DE EDIFICAÇÃO QUE POSSUA RESERVATÓRIO DE FIBRA/FIBROCIMENTO - FORNECIMENTO E INSTALAÇÃO. AF_06/2016</t>
  </si>
  <si>
    <t>38,81</t>
  </si>
  <si>
    <t>VÁLVULA DE ESFERA BRUTA, BRONZE, ROSCÁVEL, 3/4'', INSTALADO EM RESERVAÇÃO DE ÁGUA DE EDIFICAÇÃO QUE POSSUA RESERVATÓRIO DE FIBRA/FIBROCIMENTO - FORNECIMENTO E INSTALAÇÃO. AF_06/2016</t>
  </si>
  <si>
    <t>40,99</t>
  </si>
  <si>
    <t>VÁLVULA DE ESFERA BRUTA, BRONZE, ROSCÁVEL, 1'', INSTALADO EM RESERVAÇÃO DE ÁGUA DE EDIFICAÇÃO QUE POSSUA RESERVATÓRIO DE FIBRA/FIBROCIMENTO -   FORNECIMENTO E INSTALAÇÃO. AF_06/2016</t>
  </si>
  <si>
    <t>46,69</t>
  </si>
  <si>
    <t>VÁLVULA DE ESFERA BRUTA, BRONZE, ROSCÁVEL, 1 1/4'', INSTALADO EM RESERVAÇÃO DE ÁGUA DE EDIFICAÇÃO QUE POSSUA RESERVATÓRIO DE FIBRA/FIBROCIMENTO -   FORNECIMENTO E INSTALAÇÃO. AF_06/2016</t>
  </si>
  <si>
    <t>58,05</t>
  </si>
  <si>
    <t>VÁLVULA DE ESFERA BRUTA, BRONZE, ROSCÁVEL, 1 1/2'', INSTALADO EM RESERVAÇÃO DE ÁGUA DE EDIFICAÇÃO QUE POSSUA RESERVATÓRIO DE FIBRA/FIBROCIMENTO -   FORNECIMENTO E INSTALAÇÃO. AF_06/2016</t>
  </si>
  <si>
    <t>64,76</t>
  </si>
  <si>
    <t>VÁLVULA DE ESFERA BRUTA, BRONZE, ROSCÁVEL, 2'', INSTALADO EM RESERVAÇÃO DE ÁGUA DE EDIFICAÇÃO QUE POSSUA RESERVATÓRIO DE FIBRA/FIBROCIMENTO - FORNECIMENTO E INSTALAÇÃO. AF_06/2016</t>
  </si>
  <si>
    <t>87,32</t>
  </si>
  <si>
    <t>KIT CAVALETE PARA MEDIÇÃO DE ÁGUA - ENTRADA PRINCIPAL, EM PVC SOLDÁVEL DN 20 (½ )   FORNECIMENTO E INSTALAÇÃO (EXCLUSIVE HIDRÔMETRO). AF_11/2016</t>
  </si>
  <si>
    <t>113,37</t>
  </si>
  <si>
    <t>KIT CAVALETE PARA MEDIÇÃO DE ÁGUA - ENTRADA PRINCIPAL, EM PVC SOLDÁVEL DN 25 (¾ )   FORNECIMENTO E INSTALAÇÃO (EXCLUSIVE HIDRÔMETRO). AF_11/2016</t>
  </si>
  <si>
    <t>KIT CAVALETE PARA MEDIÇÃO DE ÁGUA - ENTRADA PRINCIPAL, EM AÇO GALVANIZADO DN 32 (1 ¼)  FORNECIMENTO E INSTALAÇÃO (EXCLUSIVE HIDRÔMETRO). AF_11/2016</t>
  </si>
  <si>
    <t>312,26</t>
  </si>
  <si>
    <t>KIT CAVALETE PARA MEDIÇÃO DE ÁGUA - ENTRADA PRINCIPAL, EM AÇO GALVANIZADO DN 40 (1 ½)  FORNECIMENTO E INSTALAÇÃO (EXCLUSIVE HIDRÔMETRO). AF_11/2016</t>
  </si>
  <si>
    <t>376,38</t>
  </si>
  <si>
    <t>KIT CAVALETE PARA MEDIÇÃO DE ÁGUA - ENTRADA PRINCIPAL, EM AÇO GALVANIZADO DN 50 (2)  FORNECIMENTO E INSTALAÇÃO (EXCLUSIVE HIDRÔMETRO). AF_11/2016</t>
  </si>
  <si>
    <t>467,63</t>
  </si>
  <si>
    <t>KIT CAVALETE PARA MEDIÇÃO DE ÁGUA - ENTRADA INDIVIDUALIZADA, EM PVC DN 25 (¾), PARA 2 MEDIDORES  FORNECIMENTO E INSTALAÇÃO (EXCLUSIVE HIDRÔMETRO). AF_11/2016</t>
  </si>
  <si>
    <t>179,30</t>
  </si>
  <si>
    <t>KIT CAVALETE PARA MEDIÇÃO DE ÁGUA - ENTRADA INDIVIDUALIZADA, EM PVC DN 25 (¾), PARA 3 MEDIDORES  FORNECIMENTO E INSTALAÇÃO (EXCLUSIVE HIDRÔMETRO). AF_11/2016</t>
  </si>
  <si>
    <t>264,30</t>
  </si>
  <si>
    <t>KIT CAVALETE PARA MEDIÇÃO DE ÁGUA - ENTRADA INDIVIDUALIZADA, EM PVC DN 25 (¾), PARA 4 MEDIDORES  FORNECIMENTO E INSTALAÇÃO (EXCLUSIVE HIDRÔMETRO). AF_11/2016</t>
  </si>
  <si>
    <t>344,89</t>
  </si>
  <si>
    <t>KIT CAVALETE PARA MEDIÇÃO DE ÁGUA - ENTRADA INDIVIDUALIZADA, EM PVC DN 32 (1), PARA 1 MEDIDOR  FORNECIMENTO E INSTALAÇÃO (EXCLUSIVE HIDRÔMETRO). AF_11/2016</t>
  </si>
  <si>
    <t>128,25</t>
  </si>
  <si>
    <t>KIT CAVALETE PARA MEDIÇÃO DE ÁGUA - ENTRADA INDIVIDUALIZADA, EM PVC DN 32 (1), PARA 2 MEDIDORES  FORNECIMENTO E INSTALAÇÃO (EXCLUSIVE HIDRÔMETRO). AF_11/2016</t>
  </si>
  <si>
    <t>231,26</t>
  </si>
  <si>
    <t>KIT CAVALETE PARA MEDIÇÃO DE ÁGUA - ENTRADA INDIVIDUALIZADA, EM PVC DN 32 (1), PARA 3 MEDIDORES  FORNECIMENTO E INSTALAÇÃO (EXCLUSIVE HIDRÔMETRO). AF_11/2016</t>
  </si>
  <si>
    <t>343,87</t>
  </si>
  <si>
    <t>KIT CAVALETE PARA MEDIÇÃO DE ÁGUA - ENTRADA INDIVIDUALIZADA, EM PVC DN 32 (1), PARA 4 MEDIDORES  FORNECIMENTO E INSTALAÇÃO (EXCLUSIVE HIDRÔMETRO). AF_11/2016</t>
  </si>
  <si>
    <t>449,65</t>
  </si>
  <si>
    <t>HIDRÔMETRO DN 20 (½), 1,5 M³/H  FORNECIMENTO E INSTALAÇÃO. AF_11/2016</t>
  </si>
  <si>
    <t>91,19</t>
  </si>
  <si>
    <t>HIDRÔMETRO DN 20 (½), 3,0 M³/H  FORNECIMENTO E INSTALAÇÃO. AF_11/2016</t>
  </si>
  <si>
    <t>96,82</t>
  </si>
  <si>
    <t>HIDRÔMETRO DN 25 (¾ ), 5,0 M³/H FORNECIMENTO E INSTALAÇÃO. AF_11/2016</t>
  </si>
  <si>
    <t>118,28</t>
  </si>
  <si>
    <t>CAIXA EM CONCRETO PRÉ-MOLDADO PARA ABRIGO DE HIDRÔMETRO COM DN 20 (½)  FORNECIMENTO E INSTALAÇÃO. AF_11/2016</t>
  </si>
  <si>
    <t>59,54</t>
  </si>
  <si>
    <t>KIT CAVALETE PARA MEDIÇÃO DE ÁGUA - ENTRADA INDIVIDUALIZADA, EM PVC DN 25 (¾), PARA 1 MEDIDOR  FORNECIMENTO E INSTALAÇÃO (EXCLUSIVE HIDRÔMETRO). AF_11/2016</t>
  </si>
  <si>
    <t>101,96</t>
  </si>
  <si>
    <t>CAIXA DE AREIA 40X40X40CM EM ALVENARIA - EXECUÇÃO</t>
  </si>
  <si>
    <t>75,45</t>
  </si>
  <si>
    <t>FURO EM ALVENARIA PARA DIÂMETROS MENORES OU IGUAIS A 40 MM. AF_05/2015</t>
  </si>
  <si>
    <t>FURO EM ALVENARIA PARA DIÂMETROS MAIORES QUE 40 MM E MENORES OU IGUAIS A 75 MM. AF_05/2015</t>
  </si>
  <si>
    <t>24,00</t>
  </si>
  <si>
    <t>FURO EM ALVENARIA PARA DIÂMETROS MAIORES QUE 75 MM. AF_05/2015</t>
  </si>
  <si>
    <t>34,40</t>
  </si>
  <si>
    <t>FURO EM CONCRETO PARA DIÂMETROS MENORES OU IGUAIS A 40 MM. AF_05/2015</t>
  </si>
  <si>
    <t>39,53</t>
  </si>
  <si>
    <t>FURO EM CONCRETO PARA DIÂMETROS MAIORES QUE 40 MM E MENORES OU IGUAIS A 75 MM. AF_05/2015</t>
  </si>
  <si>
    <t>63,31</t>
  </si>
  <si>
    <t>FURO EM CONCRETO PARA DIÂMETROS MAIORES QUE 75 MM. AF_05/2015</t>
  </si>
  <si>
    <t>80,87</t>
  </si>
  <si>
    <t>RASGO EM ALVENARIA PARA RAMAIS/ DISTRIBUIÇÃO COM DIAMETROS MENORES OU IGUAIS A 40 MM. AF_05/2015</t>
  </si>
  <si>
    <t>RASGO EM CONTRAPISO PARA RAMAIS/ DISTRIBUIÇÃO COM DIÂMETROS MENORES OU IGUAIS A 40 MM. AF_05/2015</t>
  </si>
  <si>
    <t>16,96</t>
  </si>
  <si>
    <t>RASGO EM CONTRAPISO PARA RAMAIS/ DISTRIBUIÇÃO COM DIÂMETROS MAIORES QUE 40 MM E MENORES OU IGUAIS A 75 MM. AF_05/2015</t>
  </si>
  <si>
    <t>18,11</t>
  </si>
  <si>
    <t>RASGO EM CONTRAPISO PARA RAMAIS/ DISTRIBUIÇÃO COM DIÂMETROS MAIORES QUE 75 MM. AF_05/2015</t>
  </si>
  <si>
    <t>19,67</t>
  </si>
  <si>
    <t>RASGO EM ALVENARIA PARA ELETRODUTOS COM DIAMETROS MENORES OU IGUAIS A 40 MM. AF_05/2015</t>
  </si>
  <si>
    <t>4,36</t>
  </si>
  <si>
    <t>PASSANTE TIPO PEÇA EM POLIESTIRENO PARA ABERTURA PARA PASSAGEM DE 1 TUBO, FIXADO EM LAJE. AF_05/2015</t>
  </si>
  <si>
    <t>PASSANTE TIPO PEÇA EM POLIESTIRENO PARA ABERTURA PARA PASSAGEM DE MAIS DE 1 TUBO, FIXADO EM LAJE. AF_05/2015</t>
  </si>
  <si>
    <t>14,53</t>
  </si>
  <si>
    <t>PASSANTE TIPO TUBO DE DIÂMETRO MENOR OU IGUAL A 40 MM, FIXADO EM LAJE. AF_05/2015</t>
  </si>
  <si>
    <t>1,80</t>
  </si>
  <si>
    <t>PASSANTE TIPO TUBO DE DIÂMETRO MAIORES QUE 40 MM E MENORES OU IGUAIS A 75 MM, FIXADO EM LAJE. AF_05/2015</t>
  </si>
  <si>
    <t>PASSANTE TIPO TUBO DE DIÂMETRO MAIOR QUE 75 MM, FIXADO EM LAJE. AF_05/2015</t>
  </si>
  <si>
    <t>4,21</t>
  </si>
  <si>
    <t>QUEBRA EM ALVENARIA PARA INSTALAÇÃO DE CAIXA DE TOMADA (4X4 OU 4X2). AF_05/2015</t>
  </si>
  <si>
    <t>2,88</t>
  </si>
  <si>
    <t>QUEBRA EM ALVENARIA PARA INSTALAÇÃO DE QUADRO DISTRIBUIÇÃO PEQUENO (19X25 CM). AF_05/2015</t>
  </si>
  <si>
    <t>QUEBRA EM ALVENARIA PARA INSTALAÇÃO DE QUADRO DISTRIBUIÇÃO GRANDE (76X40 CM). AF_05/2015</t>
  </si>
  <si>
    <t>18,65</t>
  </si>
  <si>
    <t>QUEBRA EM ALVENARIA PARA INSTALAÇÃO DE ABRIGO PARA MANGUEIRAS (90X60 CM). AF_05/2015</t>
  </si>
  <si>
    <t>26,30</t>
  </si>
  <si>
    <t>PERFILADO DE SEÇÃO 38X76 MM PARA SUPORTE DE ATÉ 3 TUBOS HORIZONTAIS. AF_05/2015</t>
  </si>
  <si>
    <t>20,38</t>
  </si>
  <si>
    <t>PERFILADO DE SEÇÃO 38X76 MM PARA SUPORTE DE MAIS DE 3 TUBOS HORIZONTAIS. AF_05/2015</t>
  </si>
  <si>
    <t>PERFILADO DE SEÇÃO 38X38 MM PARA SUPORTE DE ATÉ 3 TUBOS VERTICAIS. AF_05/2015</t>
  </si>
  <si>
    <t>2,43</t>
  </si>
  <si>
    <t>PERFILADO DE SEÇÃO 38X38 MM PARA SUPORTE DE MAIS DE 3 TUBOS VERTICAIS. AF_05/2015</t>
  </si>
  <si>
    <t>1,94</t>
  </si>
  <si>
    <t>CHUMBAMENTO LINEAR EM ALVENARIA PARA RAMAIS/DISTRIBUIÇÃO COM DIÂMETROS MENORES OU IGUAIS A 40 MM. AF_05/2015</t>
  </si>
  <si>
    <t>8,96</t>
  </si>
  <si>
    <t>CHUMBAMENTO LINEAR EM ALVENARIA PARA RAMAIS/DISTRIBUIÇÃO COM DIÂMETROS MAIORES QUE 40 MM E MENORES OU IGUAIS A 75 MM. AF_05/2015</t>
  </si>
  <si>
    <t>14,18</t>
  </si>
  <si>
    <t>CHUMBAMENTO LINEAR EM CONTRAPISO PARA RAMAIS/DISTRIBUIÇÃO COM DIÂMETROS MENORES OU IGUAIS A 40 MM. AF_05/2015</t>
  </si>
  <si>
    <t>3,93</t>
  </si>
  <si>
    <t>CHUMBAMENTO LINEAR EM CONTRAPISO PARA RAMAIS/DISTRIBUIÇÃO COM DIÂMETROS MAIORES QUE 40 MM E MENORES OU IGUAIS A 75 MM. AF_05/2015</t>
  </si>
  <si>
    <t>CHUMBAMENTO LINEAR EM CONTRAPISO PARA RAMAIS/DISTRIBUIÇÃO COM DIÂMETROS MAIORES QUE 75 MM. AF_05/2015</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</si>
  <si>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</si>
  <si>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</si>
  <si>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7,94</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</si>
  <si>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</si>
  <si>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</si>
  <si>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7,12</t>
  </si>
  <si>
    <t>FIXAÇÃO DE TUBOS HORIZONTAIS DE PVC, CPVC OU COBRE DIÂMETROS MENORES OU IGUAIS A 40 MM OU ELETROCALHAS ATÉ 150MM DE LARGURA, COM ABRAÇADEIRA METÁLICA RÍGIDA TIPO D 1/2, FIXADA EM PERFILADO EM LAJE. AF_05/2015</t>
  </si>
  <si>
    <t>2,04</t>
  </si>
  <si>
    <t>FIXAÇÃO DE TUBOS HORIZONTAIS DE PVC, CPVC OU COBRE DIÂMETROS MAIORES QUE 40 MM E MENORES OU IGUAIS A 75 MM COM ABRAÇADEIRA METÁLICA RÍGIDA TIPO D 1 1/2", FIXADA EM PERFILADO EM LAJE. AF_05/2015</t>
  </si>
  <si>
    <t>2,54</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</si>
  <si>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</si>
  <si>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</si>
  <si>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1,02</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</si>
  <si>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</si>
  <si>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</si>
  <si>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</si>
  <si>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29,14</t>
  </si>
  <si>
    <t>FIXAÇÃO DE TUBOS HORIZONTAIS DE PPR DIÂMETROS MAIORES QUE 40 MM E MENORES OU IGUAIS A 75 MM COM ABRAÇADEIRA METÁLICA RÍGIDA TIPO  D  1 1/2" , FIXADA DIRETAMENTE NA LAJE. AF_05/2015</t>
  </si>
  <si>
    <t>13,10</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</si>
  <si>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</si>
  <si>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</si>
  <si>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</si>
  <si>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6,02</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</si>
  <si>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</si>
  <si>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</si>
  <si>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</si>
  <si>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</si>
  <si>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</si>
  <si>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4,79</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</si>
  <si>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</si>
  <si>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</si>
  <si>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</si>
  <si>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CHUMBAMENTO PONTUAL DE ABERTURA EM LAJE COM PASSAGEM DE MAIS DE 1 TUBO DE  DIAMETRO EQUIVALENTE IGUAL À  50 MM. AF_05/2015</t>
  </si>
  <si>
    <t>32,26</t>
  </si>
  <si>
    <t>CHUMBAMENTO PONTUAL EM PASSAGEM DE TUBO COM DIÂMETRO MENOR OU IGUAL A 40 MM. AF_05/2015</t>
  </si>
  <si>
    <t>3,47</t>
  </si>
  <si>
    <t>CHUMBAMENTO PONTUAL EM PASSAGEM DE TUBO COM DIÂMETROS ENTRE 40 MM E 75 MM. AF_05/2015</t>
  </si>
  <si>
    <t>3,69</t>
  </si>
  <si>
    <t>CHUMBAMENTO PONTUAL EM PASSAGEM DE TUBO COM DIÂMETRO MAIOR QUE 75 MM. AF_05/2015</t>
  </si>
  <si>
    <t>RASGO EM ALVENARIA PARA RAMAIS/ DISTRIBUIÇÃO COM DIÂMETROS MAIORES QUE 40 MM E MENORES OU IGUAIS A 75 MM. AF_05/2015</t>
  </si>
  <si>
    <t>9,66</t>
  </si>
  <si>
    <t>CONJUNTO HIDRÁULICO PARA INSTALAÇÃO DE BOMBA EM AÇO ROSCÁVEL, DN SUCÇÃO 65 (2½) E DN RECALQUE 50 (2), PARA EDIFICAÇÃO ENTRE 12 E 18 PAVIMENTOS  FORNECIMENTO E INSTALAÇÃO. AF_06/2016</t>
  </si>
  <si>
    <t>1.426,85</t>
  </si>
  <si>
    <t>CONJUNTO HIDRÁULICO PARA INSTALAÇÃO DE BOMBA EM AÇO ROSCÁVEL, DN SUCÇÃO 50 (2) E DN RECALQUE 40 (1 1/2), PARA EDIFICAÇÃO ENTRE 8 E 12 PAVIMENTOS  FORNECIMENTO E INSTALAÇÃO. AF_06/2016</t>
  </si>
  <si>
    <t>1.040,30</t>
  </si>
  <si>
    <t>CONJUNTO HIDRÁULICO PARA INSTALAÇÃO DE BOMBA EM AÇO ROSCÁVEL, DN SUCÇÃO 40 (1 1/2) E DN RECALQUE 32 (1 1/4), PARA EDIFICAÇÃO ENTRE 4 E 8 PAVIMENTOS  FORNECIMENTO E INSTALAÇÃO. AF_06/2016</t>
  </si>
  <si>
    <t>838,55</t>
  </si>
  <si>
    <t>CONJUNTO HIDRÁULICO PARA INSTALAÇÃO DE BOMBA EM AÇO ROSCÁVEL, DN SUCÇÃO 32 (1 1/4) E DN RECALQUE 25 (1), PARA EDIFICAÇÃO ATÉ 4 PAVIMENTOS  FORNECIMENTO E INSTALAÇÃO. AF_06/2016</t>
  </si>
  <si>
    <t>716,95</t>
  </si>
  <si>
    <t>FIXAÇÃO UTILIZANDO PARAFUSO E BUCHA DE NYLON, SOMENTE MÃO DE OBRA. AF_10/2016</t>
  </si>
  <si>
    <t>MÃO-FRANCESA EM AÇO, ABAS IGUAIS 40 CM, CAPACIDADE MÍNIMA 70 KG, BRANCO  FORNECIMENTO E INSTALAÇÃO. AF_11/2016</t>
  </si>
  <si>
    <t>45,36</t>
  </si>
  <si>
    <t>MÃO-FRANCESA EM AÇO, ABAS IGUAIS 30 CM, CAPACIDADE MÍNIMA 60 KG, BRANCO  FORNECIMENTO E INSTALAÇÃO. AF_11/2016</t>
  </si>
  <si>
    <t>PERFILADO DE SEÇÃO 38X76 MM PARA SUPORTE DE DUTO EM CHAPA GALVANIZADA BITOLA 26. AF_07/2017</t>
  </si>
  <si>
    <t>57,48</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</si>
  <si>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</si>
  <si>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</si>
  <si>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</si>
  <si>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</si>
  <si>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33,32</t>
  </si>
  <si>
    <t>TIL (TUBO DE INSPEÇÃO E LIMPEZA) RADIAL PARA ESGOTO, EM PVC, DN 300 X 200 MM. AF_05/2018</t>
  </si>
  <si>
    <t>1.628,79</t>
  </si>
  <si>
    <t>73826/1</t>
  </si>
  <si>
    <t>INSTALACAO DE COMPRESSOR DE AR, POTENCIA &lt;= 5 CV</t>
  </si>
  <si>
    <t>360,60</t>
  </si>
  <si>
    <t>73826/2</t>
  </si>
  <si>
    <t>INSTALACAO DE COMPRESSOR DE AR, POTENCIA &gt; 5 E &lt;= 10 CV</t>
  </si>
  <si>
    <t>468,78</t>
  </si>
  <si>
    <t>73834/1</t>
  </si>
  <si>
    <t>INSTALACAO DE CONJ.MOTO BOMBA SUBMERSIVEL ATE 10 CV</t>
  </si>
  <si>
    <t>151,35</t>
  </si>
  <si>
    <t>73834/2</t>
  </si>
  <si>
    <t>INSTALACAO DE CONJ.MOTO BOMBA SUBMERSIVEL DE 11 A 25 CV</t>
  </si>
  <si>
    <t>242,16</t>
  </si>
  <si>
    <t>73834/3</t>
  </si>
  <si>
    <t>INSTALACAO DE CONJ.MOTO BOMBA SUBMERSIVEL DE 26 A 50 CV</t>
  </si>
  <si>
    <t>484,32</t>
  </si>
  <si>
    <t>73834/4</t>
  </si>
  <si>
    <t>INSTALACAO DE CONJ.MOTO BOMBA SUBMERSIVEL DE 51 A 100 CV</t>
  </si>
  <si>
    <t>726,48</t>
  </si>
  <si>
    <t>73835/1</t>
  </si>
  <si>
    <t>INSTALACAO DE CONJ.MOTO BOMBA VERTICAL POT &lt;= 100 CV</t>
  </si>
  <si>
    <t>936,50</t>
  </si>
  <si>
    <t>73835/2</t>
  </si>
  <si>
    <t>INSTALACAO DE CONJ.MOTO BOMBA VERTICAL 100 &lt; POT &lt;= 200 CV</t>
  </si>
  <si>
    <t>1.273,64</t>
  </si>
  <si>
    <t>73835/3</t>
  </si>
  <si>
    <t>INSTALACAO DE CONJ.MOTO BOMBA VERTICAL 200 &lt; POT &lt;= 300 CV</t>
  </si>
  <si>
    <t>1.423,48</t>
  </si>
  <si>
    <t>73836/1</t>
  </si>
  <si>
    <t>INSTALACAO DE CONJ.MOTO BOMBA HORIZONTAL ATE 10 CV</t>
  </si>
  <si>
    <t>374,60</t>
  </si>
  <si>
    <t>73836/2</t>
  </si>
  <si>
    <t>INSTALACAO DE CONJ.MOTO BOMBA HORIZONTAL DE 12,5 A 25 CV</t>
  </si>
  <si>
    <t>486,98</t>
  </si>
  <si>
    <t>73836/3</t>
  </si>
  <si>
    <t>INSTALACAO DE CONJ.MOTO BOMBA HORIZONTAL DE 30 A 75 CV</t>
  </si>
  <si>
    <t>749,20</t>
  </si>
  <si>
    <t>73836/4</t>
  </si>
  <si>
    <t>INSTALACAO DE CONJ.MOTO BOMBA HORIZONTAL DE 100 A 150 CV</t>
  </si>
  <si>
    <t>1.198,72</t>
  </si>
  <si>
    <t>73837/1</t>
  </si>
  <si>
    <t>INSTALACAO DE CONJ.MOTO BOMBA SUBMERSO ATE 5 CV</t>
  </si>
  <si>
    <t>73837/2</t>
  </si>
  <si>
    <t>INSTALACAO DE CONJ.MOTO BOMBA SUBMERSO DE 6 A 25 CV</t>
  </si>
  <si>
    <t>302,70</t>
  </si>
  <si>
    <t>73837/3</t>
  </si>
  <si>
    <t>INSTALACAO DE CONJ.MOTO BOMBA SUBMERSO DE 26 A 50 CV</t>
  </si>
  <si>
    <t>605,40</t>
  </si>
  <si>
    <t>INSTALACAO DE CLORADOR</t>
  </si>
  <si>
    <t>297,90</t>
  </si>
  <si>
    <t>LEITO FILTRANTE - ASSENTAMENTO DE BLOCOS LEOPOLD</t>
  </si>
  <si>
    <t>58,37</t>
  </si>
  <si>
    <t>FORNECIMENTO E INSTALACAO DE TALHA E TROLEY MANUAL DE 1 TONELADA</t>
  </si>
  <si>
    <t>1.964,96</t>
  </si>
  <si>
    <t>LEITO FILTRANTE - COLOCACAO DE LONA PLASTICA</t>
  </si>
  <si>
    <t>INSTALACAO DE BOMBA DOSADORA</t>
  </si>
  <si>
    <t>116,47</t>
  </si>
  <si>
    <t>INSTALACAO DE AGITADOR</t>
  </si>
  <si>
    <t>59,90</t>
  </si>
  <si>
    <t>73824/1</t>
  </si>
  <si>
    <t>INSTALACAO DE MISTURADOR VERTICAL</t>
  </si>
  <si>
    <t>73825/2</t>
  </si>
  <si>
    <t>VERTEDOR TRIANGULAR DE ALUMINIO</t>
  </si>
  <si>
    <t>776,87</t>
  </si>
  <si>
    <t>73873/1</t>
  </si>
  <si>
    <t>LEITO FILTRANTE - COLOCACAO E APILOAMENTO DE TERRA NO FILTRO</t>
  </si>
  <si>
    <t>66,25</t>
  </si>
  <si>
    <t>73873/2</t>
  </si>
  <si>
    <t>151,91</t>
  </si>
  <si>
    <t>73873/3</t>
  </si>
  <si>
    <t>LEITO FILTRANTE - COLOCACAO DE AREIA NOS FILTROS</t>
  </si>
  <si>
    <t>73873/4</t>
  </si>
  <si>
    <t>LEITO FILTRANTE - COLOCACAO DE PEDREGULHOS NOS FILTROS</t>
  </si>
  <si>
    <t>72,55</t>
  </si>
  <si>
    <t>73873/5</t>
  </si>
  <si>
    <t>LEITO FILTRANTE - COLOCACAO DE ANTRACITO NOS FILTROS</t>
  </si>
  <si>
    <t>73827/1</t>
  </si>
  <si>
    <t>KIT CAVALETE PVC COM REGISTRO 1/2" - FORNECIMENTO E INSTALAÇÃO</t>
  </si>
  <si>
    <t>75,54</t>
  </si>
  <si>
    <t>74218/1</t>
  </si>
  <si>
    <t>KIT CAVALETE PVC COM REGISTRO 3/4" - FORNECIMENTO E INSTALACAO</t>
  </si>
  <si>
    <t>74253/1</t>
  </si>
  <si>
    <t>RAMAL PREDIAL EM TUBO PEAD 20MM - FORNECIMENTO, INSTALAÇÃO, ESCAVAÇÃO E REATERRO</t>
  </si>
  <si>
    <t>20,70</t>
  </si>
  <si>
    <t>LIGACAO DA REDE 50MM AO RAMAL PREDIAL 1/2"</t>
  </si>
  <si>
    <t>43,57</t>
  </si>
  <si>
    <t>LIGACAO DA REDE 75MM AO RAMAL PREDIAL 1/2"</t>
  </si>
  <si>
    <t>50,87</t>
  </si>
  <si>
    <t>LIGAÇÃO DOMICILIAR DE ESGOTO DN 100MM, DA CASA ATÉ A CAIXA, COMPOSTO POR 10,0M TUBO DE PVC ESGOTO PREDIAL DN 100MM E CAIXA DE ALVENARIA COM TAMPA DE CONCRETO - FORNECIMENTO E INSTALAÇÃO</t>
  </si>
  <si>
    <t>465,89</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</si>
  <si>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</si>
  <si>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689,40</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</si>
  <si>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</si>
  <si>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561,16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</si>
  <si>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</si>
  <si>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433,72</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</si>
  <si>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</si>
  <si>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309,37</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</si>
  <si>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</si>
  <si>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446,59</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</si>
  <si>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</si>
  <si>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369,74</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</si>
  <si>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</si>
  <si>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292,31</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</si>
  <si>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</si>
  <si>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216,52</t>
  </si>
  <si>
    <t>ESCAVACAO SUBMERSA COM DRAGA DE MANDIBULA</t>
  </si>
  <si>
    <t>38,06</t>
  </si>
  <si>
    <t>DRAGAGEM (C/ ESCAVADEIRA DRAG LINE DE ARRASTE 140HP)</t>
  </si>
  <si>
    <t>25,21</t>
  </si>
  <si>
    <t>73903/1</t>
  </si>
  <si>
    <t>LIMPEZA SUPERFICIAL DA CAMADA VEGETAL EM JAZIDA</t>
  </si>
  <si>
    <t>73903/2</t>
  </si>
  <si>
    <t>EXPURGO DE JAZIDA (MATERIAL VEGETAL, OU INSERVÍVEL, EXCETO LAMA)</t>
  </si>
  <si>
    <t>1,73</t>
  </si>
  <si>
    <t>74151/1</t>
  </si>
  <si>
    <t>ESCAVACAO E CARGA MATERIAL 1A CATEGORIA, UTILIZANDO TRATOR DE ESTEIRAS DE 110 A 160HP COM LAMINA, PESO OPERACIONAL * 13T  E PA CARREGADEIRA COM 170 HP.</t>
  </si>
  <si>
    <t>74153/1</t>
  </si>
  <si>
    <t>ESPALHAMENTO MECANIZADO (COM MOTONIVELADORA 140 HP) MATERIAL 1A. CATEGORIA</t>
  </si>
  <si>
    <t>74154/1</t>
  </si>
  <si>
    <t>ESCAVACAO, CARGA E TRANSPORTE DE  MATERIAL DE 1A CATEGORIA COM TRATOR SOBRE ESTEIRAS 347 HP E CACAMBA 6M3,  DMT 50 A 200M</t>
  </si>
  <si>
    <t>74155/1</t>
  </si>
  <si>
    <t>ESCAVACAO E TRANSPORTE DE MATERIAL DE  1A CAT DMT 50M COM TRATOR SOBRE  ESTEIRAS 347 HP COM LAMINA E ESCARIFICADOR</t>
  </si>
  <si>
    <t>1,45</t>
  </si>
  <si>
    <t>74155/2</t>
  </si>
  <si>
    <t>ESCAVACAO E TRANSPORTE DE MATERIAL DE  2A CAT DMT 50M COM TRATOR SOBRE  ESTEIRAS 347 HP COM LAMINA E ESCARIFICADOR</t>
  </si>
  <si>
    <t>2,81</t>
  </si>
  <si>
    <t>74205/1</t>
  </si>
  <si>
    <t>ESCAVACAO MECANICA DE MATERIAL 1A. CATEGORIA, PROVENIENTE DE CORTE DE SUBLEITO (C/TRATOR ESTEIRAS  160HP)</t>
  </si>
  <si>
    <t>REGULARIZACAO DE SUPERFICIES EM TERRA COM MOTONIVELADORA</t>
  </si>
  <si>
    <t>CORTE E ATERRO COMPENSADO</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</si>
  <si>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</si>
  <si>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</si>
  <si>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</si>
  <si>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2,26</t>
  </si>
  <si>
    <t>ESCAVAÇÃO VERTICAL A CÉU ABERTO, INCLUINDO CARGA, DESCARGA E TRANSPORTE, EM SOLO DE 1ª CATEGORIA COM ESCAVADEIRA HIDRÁULICA (CAÇAMBA: 0,8 M³ / 111 HP), FROTA DE 3 CAMINHÕES BASCULANTES DE 14 M³, DMT DE 0,2 KM E VELOCIDADE MÉDIA 4 KM/H. AF_12/2013</t>
  </si>
  <si>
    <t>7,60</t>
  </si>
  <si>
    <t>ESCAVAÇÃO VERTICAL A CÉU ABERTO, INCLUINDO CARGA, DESCARGA E TRANSPORTE, EM SOLO DE 1ª CATEGORIA COM ESCAVADEIRA HIDRÁULICA (CAÇAMBA: 0,8 M³ / 111 HP), FROTA DE 3 CAMINHÕES BASCULANTES DE 14 M³, DMT DE 0,3 KM E VELOCIDADE MÉDIA 5,9 KM/H. AF_12/2013</t>
  </si>
  <si>
    <t>7,63</t>
  </si>
  <si>
    <t>ESCAVAÇÃO VERTICAL A CÉU ABERTO, INCLUINDO CARGA, DESCARGA E TRANSPORTE, EM SOLO DE 1ª CATEGORIA COM ESCAVADEIRA HIDRÁULICA (CAÇAMBA: 0,8 M³ / 111 HP), FROTA DE 3 CAMINHÕES BASCULANTES DE 14 M³, DMT DE 0,6 KM E VELOCIDADE MÉDIA 10 KM/H. AF_12/2013</t>
  </si>
  <si>
    <t>7,92</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</si>
  <si>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</si>
  <si>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</si>
  <si>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</si>
  <si>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</si>
  <si>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</si>
  <si>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15,59</t>
  </si>
  <si>
    <t>ESCAVAÇÃO VERTICAL A CÉU ABERTO, INCLUINDO CARGA, DESCARGA E TRANSPORTE, EM SOLO DE 1ª CATEGORIA COM ESCAVADEIRA HIDRÁULICA (CAÇAMBA: 0,8 M³ / 111 HP), FROTA DE 7 CAMINHÕES BASCULANTES DE 14 M³, DMT DE 6 KM E VELOCIDADE MÉDIA 22 KM/H. AF_12/2013</t>
  </si>
  <si>
    <t>18,99</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</si>
  <si>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</si>
  <si>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</si>
  <si>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6,80</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</si>
  <si>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</si>
  <si>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</si>
  <si>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</si>
  <si>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7,78</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</si>
  <si>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</si>
  <si>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</si>
  <si>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13,06</t>
  </si>
  <si>
    <t>ESCAVAÇÃO VERTICAL A CÉU ABERTO, INCLUINDO CARGA, DESCARGA E TRANSPORTE, EM SOLO DE 1ª CATEGORIA COM ESCAVADEIRA HIDRÁULICA (CAÇAMBA: 0,8 M³ / 111 HP), FROTA DE 5 CAMINHÕES BASCULANTES DE 18 M³, DMT DE 4 KM E VELOCIDADE MÉDIA 22 KM/H. AF_12/2013</t>
  </si>
  <si>
    <t>13,96</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</si>
  <si>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</si>
  <si>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</si>
  <si>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</si>
  <si>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6,28</t>
  </si>
  <si>
    <t>ESCAVAÇÃO VERTICAL A CÉU ABERTO, INCLUINDO CARGA, DESCARGA E TRANSPORTE, EM SOLO DE 1ª CATEGORIA COM ESCAVADEIRA HIDRÁULICA (CAÇAMBA: 1,2 M³ / 155 HP), FROTA DE 3 CAMINHÕES BASCULANTES DE 14 M³, DMT DE 0,6 KM E VELOCIDADE MÉDIA 10 KM/H. AF_12/2013</t>
  </si>
  <si>
    <t>6,56</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</si>
  <si>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</si>
  <si>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</si>
  <si>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6,77</t>
  </si>
  <si>
    <t>ESCAVAÇÃO VERTICAL A CÉU ABERTO, INCLUINDO CARGA, DESCARGA E TRANSPORTE, EM SOLO DE 1ª CATEGORIA COM ESCAVADEIRA HIDRÁULICA (CAÇAMBA: 1,2 M³ / 155 HP), FROTA DE 5 CAMINHÕES BASCULANTES DE 14 M³, DMT DE 1,5 KM E VELOCIDADE MÉDIA 18 KM/H. AF_12/2013</t>
  </si>
  <si>
    <t>10,25</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</si>
  <si>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</si>
  <si>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</si>
  <si>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14,14</t>
  </si>
  <si>
    <t>ESCAVAÇÃO VERTICAL A CÉU ABERTO, INCLUINDO CARGA, DESCARGA E TRANSPORTE, EM SOLO DE 1ª CATEGORIA COM ESCAVADEIRA HIDRÁULICA (CAÇAMBA: 1,2 M³ / 155 HP), FROTA DE 9 CAMINHÕES BASCULANTES DE 14 M³, DMT DE 6 KM E VELOCIDADE MÉDIA 22 KM/H. AF_12/2013</t>
  </si>
  <si>
    <t>17,80</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</si>
  <si>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</si>
  <si>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</si>
  <si>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5,87</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</si>
  <si>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</si>
  <si>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</si>
  <si>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</si>
  <si>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6,31</t>
  </si>
  <si>
    <t>ESCAVAÇÃO VERTICAL A CÉU ABERTO, INCLUINDO CARGA, DESCARGA E TRANSPORTE, EM SOLO DE 1ª CATEGORIA COM ESCAVADEIRA HIDRÁULICA (CAÇAMBA: 1,2 M³ / 155 HP), FROTA DE 5 CAMINHÕES BASCULANTES DE 18 M³, DMT DE 1,5 KM E VELOCIDADE MÉDIA 18 KM/H. AF_12/2013</t>
  </si>
  <si>
    <t>9,44</t>
  </si>
  <si>
    <t>ESCAVAÇÃO VERTICAL A CÉU ABERTO, INCLUINDO CARGA, DESCARGA E TRANSPORTE, EM SOLO DE 1ª CATEGORIA COM ESCAVADEIRA HIDRÁULICA (CAÇAMBA: 1,2 M³ / 155 HP), FROTA DE 6 CAMINHÕES BASCULANTES DE 18 M³, DMT DE 3 KM E VELOCIDADE MÉDIA 20 KM/H. AF_12/2013</t>
  </si>
  <si>
    <t>11,67</t>
  </si>
  <si>
    <t>ESCAVAÇÃO VERTICAL A CÉU ABERTO, INCLUINDO CARGA, DESCARGA E TRANSPORTE, EM SOLO DE 1ª CATEGORIA COM ESCAVADEIRA HIDRÁULICA (CAÇAMBA: 1,2 M³ / 155 HP), FROTA DE 7 CAMINHÕES BASCULANTES DE 18 M³, DMT DE 4 KM E VELOCIDADE MÉDIA 22 KM/H. AF_12/2013</t>
  </si>
  <si>
    <t>12,92</t>
  </si>
  <si>
    <t>ESCAVAÇÃO VERTICAL A CÉU ABERTO, INCLUINDO CARGA, DESCARGA E TRANSPORTE, EM SOLO DE 1ª CATEGORIA COM ESCAVADEIRA HIDRÁULICA (CAÇAMBA: 1,2 M³ / 155 HP), FROTA DE 8 CAMINHÕES BASCULANTES DE 18 M³, DMT DE 6 KM E VELOCIDADE MÉDIA 22 KM/H. AF_12/2013</t>
  </si>
  <si>
    <t>ESCAVAÇÃO MECANIZADA PARA BLOCO DE COROAMENTO OU SAPATA, SEM PREVISÃO DE FÔRMA, COM RETROESCAVADEIRA. AF_06/2017</t>
  </si>
  <si>
    <t>66,84</t>
  </si>
  <si>
    <t>ESCAVAÇÃO MECANIZADA PARA BLOCO DE COROAMENTO OU SAPATA, COM PREVISÃO DE FÔRMA, COM RETROESCAVADEIRA. AF_06/2017</t>
  </si>
  <si>
    <t>29,27</t>
  </si>
  <si>
    <t>ESCAVAÇÃO MANUAL PARA BLOCO DE COROAMENTO OU SAPATA, SEM PREVISÃO DE FÔRMA. AF_06/2017</t>
  </si>
  <si>
    <t>99,71</t>
  </si>
  <si>
    <t>ESCAVAÇÃO MANUAL PARA BLOCO DE COROAMENTO OU SAPATA, COM PREVISÃO DE FÔRMA. AF_06/2017</t>
  </si>
  <si>
    <t>63,84</t>
  </si>
  <si>
    <t>ESCAVAÇÃO MECANIZADA PARA VIGA BALDRAME, SEM PREVISÃO DE FÔRMA, COM MINI-ESCAVADEIRA. AF_06/2017</t>
  </si>
  <si>
    <t>118,35</t>
  </si>
  <si>
    <t>ESCAVAÇÃO MECANIZADA PARA VIGA BALDRAME, COM PREVISÃO DE FÔRMA, COM MINI-ESCAVADEIRA. AF_06/2017</t>
  </si>
  <si>
    <t>ESCAVAÇÃO MANUAL DE VALA PARA VIGA BALDRAME, SEM PREVISÃO DE FÔRMA. AF_06/2017</t>
  </si>
  <si>
    <t>201,14</t>
  </si>
  <si>
    <t>ESCAVAÇÃO MANUAL DE VALA PARA VIGA BALDRAME, COM PREVISÃO DE FÔRMA. AF_06/2017</t>
  </si>
  <si>
    <t>FABRICAÇÃO, MONTAGEM E DESMONTAGEM DE FÔRMA PARA BLOCO DE COROAMENTO, EM MADEIRA SERRADA, E=25 MM, 1 UTILIZAÇÃO. AF_06/2017</t>
  </si>
  <si>
    <t>84,58</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</si>
  <si>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</si>
  <si>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</si>
  <si>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</si>
  <si>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</si>
  <si>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9,90</t>
  </si>
  <si>
    <t>ESCAVACAO MECANICA DE VALA EM MATERIAL DE 2A. CATEGORIA ATE 2 M DE PROFUNDIDADE COM UTILIZACAO DE ESCAVADEIRA HIDRAULICA</t>
  </si>
  <si>
    <t>ESCAVACAO MECANICA DE VALA EM MATERIAL 2A. CATEGORIA DE 2,01 ATE 4,00 M DE PROFUNDIDADE COM UTILIZACAO DE ESCAVADEIRA HIDRAULICA</t>
  </si>
  <si>
    <t>ESCAVACAO MECANICA DE VALA EM MATERIAL 2A. CATEGORIA DE 4,01 ATE 6,00 M DE PROFUNDIDADE COM UTILIZACAO DE ESCAVADEIRA HIDRAULICA</t>
  </si>
  <si>
    <t>13,14</t>
  </si>
  <si>
    <t>73965/9</t>
  </si>
  <si>
    <t>ESCAVACAO MANUAL DE VALA EM LODO, DE 1,5 ATE 3M, EXCLUINDO ESGOTAMENTO/ESCORAMENTO.</t>
  </si>
  <si>
    <t>141,30</t>
  </si>
  <si>
    <t>79506/2</t>
  </si>
  <si>
    <t>ESCAVAÇÃO MANUAL DE VALA/CAVA EM LODO, ENTRE 3 E 4,5M DE PROFUNDIDADE</t>
  </si>
  <si>
    <t>211,95</t>
  </si>
  <si>
    <t>79518/1</t>
  </si>
  <si>
    <t>MARROAMENTO EM MATERIAL DE 3A CATEGORIA, ROCHA VIVA PARA REDUÇÃO A PEDRA-DE-MÃO</t>
  </si>
  <si>
    <t>33,91</t>
  </si>
  <si>
    <t>79518/2</t>
  </si>
  <si>
    <t>MARROAMENTO DE MATERIAL DE 2A CATEGORIA, ROCHA DECOMPOSTA PARA REDUÇÃO A PEDRA-DE-MÃO</t>
  </si>
  <si>
    <t>30,52</t>
  </si>
  <si>
    <t>ESCAVACAO MECANICA DE VALAS (SOLO COM AGUA), PROFUNDIDADE MAIOR QUE 4,00 M ATE 6,00 M.</t>
  </si>
  <si>
    <t>ESCAVAÇÃO MECANIZADA DE VALA COM PROF. ATÉ 1,5 M (MÉDIA ENTRE MONTANTE E JUSANTE/UMA COMPOSIÇÃO POR TRECHO), COM ESCAVADEIRA HIDRÁULICA (0,8 M3/111 HP), LARG. DE 1,5 M A 2,5 M, EM SOLO DE 1A CATEGORIA, EM LOCAIS COM ALTO NÍVEL DE INTERFERÊNCIA.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</si>
  <si>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</si>
  <si>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</si>
  <si>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</si>
  <si>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7,01</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</si>
  <si>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</si>
  <si>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</si>
  <si>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</si>
  <si>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</si>
  <si>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</si>
  <si>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</si>
  <si>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</si>
  <si>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</si>
  <si>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</si>
  <si>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</si>
  <si>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3,60</t>
  </si>
  <si>
    <t>ESCAVAÇÃO MECANIZADA DE VALA COM PROF. ATÉ 1,5 M (MÉDIA ENTRE MONTANTE E JUSANTE/UMA COMPOSIÇÃO POR TRECHO), COM RETROESCAVADEIRA (0,26 M3/88 HP), LARG. MENOR QUE 0,8 M, EM SOLO DE 1A CATEGORIA, EM LOCAIS COM ALTO NÍVEL DE INTERFERÊNCIA. AF_01/2015</t>
  </si>
  <si>
    <t>10,06</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</si>
  <si>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</si>
  <si>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</si>
  <si>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8,44</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</si>
  <si>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</si>
  <si>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</si>
  <si>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</si>
  <si>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</si>
  <si>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</si>
  <si>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ESCAVAÇÃO MANUAL DE VALA COM PROFUNDIDADE MENOR OU IGUAL A 1,30 M. AF_03/2016</t>
  </si>
  <si>
    <t>55,89</t>
  </si>
  <si>
    <t>ATERRO COM AREIA COM ADENSAMENTO HIDRAULICO</t>
  </si>
  <si>
    <t>61,46</t>
  </si>
  <si>
    <t>ATERRO MECANIZADO DE VALA COM ESCAVADEIRA HIDRÁULICA (CAPACIDADE DA CAÇAMBA: 0,8 M³ / POTÊNCIA: 111 HP), LARGURA DE 1,5 A 2,5 M, PROFUNDIDADE ATÉ 1,5 M, COM SOLO ARGILO-ARENOSO. AF_05/2016</t>
  </si>
  <si>
    <t>23,94</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</si>
  <si>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</si>
  <si>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</si>
  <si>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</si>
  <si>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</si>
  <si>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17,67</t>
  </si>
  <si>
    <t>ATERRO MECANIZADO DE VALA COM ESCAVADEIRA HIDRÁULICA (CAPACIDADE DA CAÇAMBA: 0,8 M³ / POTÊNCIA: 111 HP), LARGURA ATÉ 1,5 M, PROFUNDIDADE DE 4,5 A 6,0 M, COM SOLO ARGILO-ARENOSO. AF_05/2016</t>
  </si>
  <si>
    <t>18,49</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</si>
  <si>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</si>
  <si>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ATÉ 0,8 M, PROFUNDIDADE ATÉ 1,5 M, COM SOLO ARGILO-ARENOSO. AF_05/2016</t>
  </si>
  <si>
    <t>27,93</t>
  </si>
  <si>
    <t>ATERRO MECANIZADO DE VALA COM RETROESCAVADEIRA (CAPACIDADE DA CAÇAMBA DA RETRO: 0,26 M³ / POTÊNCIA: 88 HP), LARGURA DE 0,8 A 1,5 M, PROFUNDIDADE ATÉ 1,5 M, COM SOLO ARGILO-ARENOSO. AF_05/2016</t>
  </si>
  <si>
    <t>22,81</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</si>
  <si>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</si>
  <si>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PROFUNDIDADE DE 1,5 A 3,0 M, COM SOLO ARGILO-ARENOSO. AF_05/2016</t>
  </si>
  <si>
    <t>17,64</t>
  </si>
  <si>
    <t>ATERRO MANUAL DE VALAS COM SOLO ARGILO-ARENOSO E COMPACTAÇÃO MECANIZADA. AF_05/2016</t>
  </si>
  <si>
    <t>30,70</t>
  </si>
  <si>
    <t>ATERRO MECANIZADO DE VALA COM ESCAVADEIRA HIDRÁULICA (CAPACIDADE DA CAÇAMBA: 0,8 M³ / POTÊNCIA: 111 HP), LARGURA DE 1,5 A 2,5 M, PROFUNDIDADE ATÉ 1,5 M, COM AREIA PARA ATERRO. AF_05/2016</t>
  </si>
  <si>
    <t>62,93</t>
  </si>
  <si>
    <t>ATERRO MECANIZADO DE VALA COM ESCAVADEIRA HIDRÁULICA (CAPACIDADE DA CAÇAMBA: 0,8 M³ / POTÊNCIA: 111 HP), LARGURA ATÉ 1,5 M, PROFUNDIDADE DE 1,5 A 3,0 M, COM AREIA PARA ATERRO. AF_05/2016</t>
  </si>
  <si>
    <t>60,66</t>
  </si>
  <si>
    <t>ATERRO MECANIZADO DE VALA COM ESCAVADEIRA HIDRÁULICA (CAPACIDADE DA CAÇAMBA: 0,8 M³ / POTÊNCIA: 111 HP), LARGURA DE 1,5 A 2,5 M, PROFUNDIDADE DE 1,5 A 3,0 M, COM AREIA PARA ATERRO. AF_05/2016</t>
  </si>
  <si>
    <t>57,80</t>
  </si>
  <si>
    <t>ATERRO MECANIZADO DE VALA COM ESCAVADEIRA HIDRÁULICA (CAPACIDADE DA CAÇAMBA: 0,8 M³ / POTÊNCIA: 111 HP), LARGURA ATÉ 1,5 M, PROFUNDIDADE DE 3,0 A 4,5 M, COM AREIA PARA ATERRO. AF_05/2016</t>
  </si>
  <si>
    <t>58,46</t>
  </si>
  <si>
    <t>ATERRO MECANIZADO DE VALA COM ESCAVADEIRA HIDRÁULICA (CAPACIDADE DA CAÇAMBA: 0,8 M³ / POTÊNCIA: 111 HP), LARGURA DE 1,5 A 2,5 M, PROFUNDIDADE DE 3,0 A 4,5 M, COM AREIA PARA ATERRO. AF_05/2016</t>
  </si>
  <si>
    <t>56,66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</si>
  <si>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</si>
  <si>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</si>
  <si>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56,06</t>
  </si>
  <si>
    <t>ATERRO MECANIZADO DE VALA COM RETROESCAVADEIRA (CAPACIDADE DA CAÇAMBA DA RETRO: 0,26 M³ / POTÊNCIA: 88 HP), LARGURA ATÉ 0,8 M, PROFUNDIDADE ATÉ 1,5 M, COM AREIA PARA ATERRO. AF_05/2016</t>
  </si>
  <si>
    <t>66,92</t>
  </si>
  <si>
    <t>ATERRO MECANIZADO DE VALA COM RETROESCAVADEIRA (CAPACIDADE DA CAÇAMBA DA RETRO: 0,26 M³ / POTÊNCIA: 88 HP), LARGURA DE 0,8 A 1,5 M, PROFUNDIDADE ATÉ 1,5 M, COM AREIA PARA ATERRO. AF_05/2016</t>
  </si>
  <si>
    <t>61,80</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</si>
  <si>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</si>
  <si>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PROFUNDIDADE DE 1,5 A 3,0 M, COM AREIA PARA ATERRO. AF_05/2016</t>
  </si>
  <si>
    <t>56,63</t>
  </si>
  <si>
    <t>ATERRO MANUAL DE VALAS COM AREIA PARA ATERRO E COMPACTAÇÃO MECANIZADA. AF_05/2016</t>
  </si>
  <si>
    <t>69,69</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</si>
  <si>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</si>
  <si>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</si>
  <si>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4,61</t>
  </si>
  <si>
    <t>UMEDECIMENTO DE MATERIAL PARA FECHAMENTO DE VALAS.</t>
  </si>
  <si>
    <t>REATERRO MECANIZADO DE VALA COM ESCAVADEIRA HIDRÁULICA (CAPACIDADE DA CAÇAMBA: 0,8 M³ / POTÊNCIA: 111 HP), LARGURA DE 1,5 A 2,5 M, PROFUNDIDADE ATÉ 1,5 M, COM SOLO (SEM SUBSTITUIÇÃO) DE 1ª CATEGORIA EM LOCAIS COM ALTO NÍVEL DE INTERFERÊNCIA. AF_04/2016</t>
  </si>
  <si>
    <t>REATERRO MECANIZADO DE VALA COM ESCAVADEIRA HIDRÁULICA (CAPACIDADE DA CAÇAMBA: 0,8 M³ / POTÊNCIA: 111 HP), LARGURA ATÉ 1,5 M, PROFUNDIDADE DE 1,5 A 3,0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</si>
  <si>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ALTO NÍVEL DE INTERFERÊNCIA. AF_04/2016</t>
  </si>
  <si>
    <t>REATERRO MECANIZADO DE VALA COM ESCAVADEIRA HIDRÁULICA (CAPACIDADE DA CAÇAMBA: 0,8 M³ / POTÊNCIA: 111 HP), LARGURA ATÉ 1,5 M, PROFUNDIDADE DE 3,0 A 4,5 M COM SOLO (SEM SUBSTITUIÇÃO) DE 1ª CATEGORIA EM LOCAIS COM ALTO NÍVEL DE INTERFERÊNCIA. AF_04/2016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</si>
  <si>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</si>
  <si>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ATÉ 1,5 M, PROFUNDIDADE DE 4,5 A 6,0 M, COM SOLO (SEM SUBSTITUIÇÃO) DE 1ª CATEGORIA EM LOCAIS COM ALTO NÍVEL DE INTERFERÊNCIA. AF_04/2016</t>
  </si>
  <si>
    <t>7,70</t>
  </si>
  <si>
    <t>REATERRO MECANIZADO DE VALA COM ESCAVADEIRA HIDRÁULICA (CAPACIDADE DA CAÇAMBA: 0,8 M³ / POTÊNCIA: 111 HP), LARGURA DE 1,5 A 2,5 M, PROFUNDIDADE DE 4,5 A 6,0 M, COM SOLO (SEM SUBSTITUIÇÃO) DE 1ª CATEGORIA EM LOCAIS COM ALTO NÍVEL DE INTERFERÊNCIA. AF_04/2016</t>
  </si>
  <si>
    <t>6,33</t>
  </si>
  <si>
    <t>REATERRO MECANIZADO DE VALA COM ESCAVADEIRA HIDRÁULICA (CAPACIDADE DA CAÇAMBA: 0,8 M³ / POTÊNCIA: 111 HP), LARGURA DE 1,5 A 2,5 M, PROFUNDIDADE ATÉ 1,5 M, COM SOLO (SEM SUBSTITUIÇÃO) DE 1ª CATEGORIA EM LOCAIS COM BAIXO NÍVEL DE INTERFERÊNCIA. AF_04/2016</t>
  </si>
  <si>
    <t>REATERRO MECANIZADO DE VALA COM ESCAVADEIRA HIDRÁULICA (CAPACIDADE DA CAÇAMBA: 0,8 M³ / POTÊNCIA: 111 HP), LARGURA ATÉ 1,5 M, PROFUNDIDADE DE 1,5 A 3,0 M, COM SOLO (SEM SUBSTITUIÇÃO) DE 1ª CATEGORIA EM LOCAIS COM BAIXO NÍVEL DE INTERFERÊNCIA. AF_04/2016</t>
  </si>
  <si>
    <t>10,03</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</si>
  <si>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</si>
  <si>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ATÉ 1,5 M, PROFUNDIDADE DE 3,0 A 4,5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</si>
  <si>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</si>
  <si>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ATÉ 1,5 M, PROFUNDIDADE DE 4,5 A 6,0 M, COM SOLO (SEM SUBSTITUIÇÃO) DE 1ª CATEGORIA EM LOCAIS COM BAIXO NÍVEL DE INTERFERÊNCIA. AF_04/2016</t>
  </si>
  <si>
    <t>6,86</t>
  </si>
  <si>
    <t>REATERRO MECANIZADO DE VALA COM ESCAVADEIRA HIDRÁULICA (CAPACIDADE DA CAÇAMBA: 0,8 M³ / POTÊNCIA: 111 HP), LARGURA DE 1,5 A 2,5 M, PROFUNDIDADE DE 4,5 A 6,0 M, COM SOLO (SEM SUBSTITUIÇÃO) DE 1ª CATEGORIA EM LOCAIS COM BAIXO NÍVEL DE INTERFERÊNCIA. AF_04/2016</t>
  </si>
  <si>
    <t>5,45</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</si>
  <si>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</si>
  <si>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ATÉ 1,5 M, COM SOLO (SEM SUBSTITUIÇÃO) DE 1ª CATEGORIA EM LOCAIS COM ALTO NÍVEL DE INTERFERÊNCIA. AF_04/2016</t>
  </si>
  <si>
    <t>11,64</t>
  </si>
  <si>
    <t>REATERRO MECANIZADO DE VALA COM RETROESCAVADEIRA (CAPACIDADE DA CAÇAMBA DA RETRO: 0,26 M³ / POTÊNCIA: 88 HP), LARGURA ATÉ 0,8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</si>
  <si>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</si>
  <si>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6,45</t>
  </si>
  <si>
    <t>REATERRO MECANIZADO DE VALA COM RETROESCAVADEIRA (CAPACIDADE DA CAÇAMBA DA RETRO: 0,26 M³ / POTÊNCIA: 88 HP), LARGURA ATÉ 0,8 M, PROFUNDIDADE ATÉ 1,5 M, COM SOLO (SEM SUBSTITUIÇÃO) DE 1ª CATEGORIA EM LOCAIS COM BAIXO NÍVEL DE INTERFERÊNCIA. AF_04/2016</t>
  </si>
  <si>
    <t>14,09</t>
  </si>
  <si>
    <t>REATERRO MECANIZADO DE VALA COM RETROESCAVADEIRA (CAPACIDADE DA CAÇAMBA DA RETRO: 0,26 M³ / POTÊNCIA: 88 HP), LARGURA DE 0,8 A 1,5 M, PROFUNDIDADE ATÉ 1,5 M, COM SOLO (SEM SUBSTITUIÇÃO) DE 1ª CATEGORIA EM LOCAIS COM BAIXO NÍVEL DE INTERFERÊNCIA. AF_04/2016</t>
  </si>
  <si>
    <t>10,82</t>
  </si>
  <si>
    <t>REATERRO MECANIZADO DE VALA COM RETROESCAVADEIRA (CAPACIDADE DA CAÇAMBA DA RETRO: 0,26 M³ / POTÊNCIA: 88 HP), LARGURA ATÉ 0,8 M, PROFUNDIDADE DE 1,5 A 3,0 M, COM SOLO (SEM SUBSTITUIÇÃO) DE 1ª CATEGORIA EM LOCAIS COM BAIXO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</si>
  <si>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</si>
  <si>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REATERRO MANUAL DE VALAS COM COMPACTAÇÃO MECANIZADA. AF_04/2016</t>
  </si>
  <si>
    <t>REATERRO MANUAL APILOADO COM SOQUETE. AF_10/2017</t>
  </si>
  <si>
    <t>33,89</t>
  </si>
  <si>
    <t>TRANSPORTE COMERCIAL COM CAMINHAO CARROCERIA 9 T, RODOVIA EM LEITO NATURAL</t>
  </si>
  <si>
    <t>TXKM</t>
  </si>
  <si>
    <t>TRANSPORTE COMERCIAL COM CAMINHAO CARROCERIA 9 T, RODOVIA COM REVESTIMENTO PRIMARIO</t>
  </si>
  <si>
    <t>TRANSPORTE COMERCIAL COM CAMINHAO CARROCERIA 9 T, RODOVIA PAVIMENTADA</t>
  </si>
  <si>
    <t>CARGA, MANOBRAS E DESCARGA DE AREIA, BRITA, PEDRA DE MAO E SOLOS COM CAMINHAO BASCULANTE 6 M3 (DESCARGA LIVRE)</t>
  </si>
  <si>
    <t>T</t>
  </si>
  <si>
    <t>CARGA, MANOBRAS E DESCARGA DE BRITA PARA TRATAMENTOS SUPERFICIAIS, COM CAMINHAO BASCULANTE 6 M3</t>
  </si>
  <si>
    <t>CARGA, MANOBRAS E DESCARGA DE MISTURA BETUMINOSA A QUENTE, COM CAMINHAO BASCULANTE 6 M3</t>
  </si>
  <si>
    <t>3,79</t>
  </si>
  <si>
    <t>CARGA, MANOBRAS E DESCARGA DE MISTURA BETUMINOSA A FRIO,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</si>
  <si>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</si>
  <si>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</si>
  <si>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</si>
  <si>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10,99</t>
  </si>
  <si>
    <t>1,30</t>
  </si>
  <si>
    <t>1,04</t>
  </si>
  <si>
    <t>1,14</t>
  </si>
  <si>
    <t>CARGA, MANOBRAS E DESCARGA DE BRITA PARA TRATAMENTOS SUPERFICIAIS, COM CAMINHAO BASCULANTE 6 M3, DESCARGA EM DISTRIBUIDOR</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</si>
  <si>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</si>
  <si>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</si>
  <si>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</si>
  <si>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</si>
  <si>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</si>
  <si>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20,69</t>
  </si>
  <si>
    <t>CARGA MANUAL DE ENTULHO EM CAMINHAO BASCULANTE 6 M3</t>
  </si>
  <si>
    <t>17,12</t>
  </si>
  <si>
    <t>CARGA E DESCARGA MECANIZADAS DE ENTULHO EM CAMINHAO BASCULANTE 6 M3</t>
  </si>
  <si>
    <t>3,46</t>
  </si>
  <si>
    <t>TRANSPORTE DE ENTULHO COM CAMINHÃO BASCULANTE 6 M3, RODOVIA PAVIMENTADA, DMT ATE 0,5 KM</t>
  </si>
  <si>
    <t>TRANSPORTE DE ENTULHO COM CAMINHAO BASCULANTE 6 M3, RODOVIA PAVIMENTADA, DMT 0,5 A 1,0 KM</t>
  </si>
  <si>
    <t>74010/1</t>
  </si>
  <si>
    <t>CARGA E DESCARGA MECANICA DE SOLO UTILIZANDO CAMINHAO BASCULANTE 6,0M3/16T E PA CARREGADEIRA SOBRE PNEUS 128 HP, CAPACIDADE DA CAÇAMBA 1,7 A 2,8 M3, PESO OPERACIONAL 11632 KG</t>
  </si>
  <si>
    <t>74241/1</t>
  </si>
  <si>
    <t>EMPILHAMENTO DE SOLO ORGANICO RETIRADO NA AREA DO ATERRO COM TRATOR SOBRE ESTEIRAS D6</t>
  </si>
  <si>
    <t>2,91</t>
  </si>
  <si>
    <t>TRANSPORTE COMERCIAL DE BRITA</t>
  </si>
  <si>
    <t>TRANSPORTE DE PAVIMENTACAO REMOVIDA (RODOVIAS NAO URBANAS)</t>
  </si>
  <si>
    <t>TRANSPORTE COM CAMINHÃO BASCULANTE 10 M3 DE MASSA ASFALTICA PARA PAVIMENTAÇÃO URBANA</t>
  </si>
  <si>
    <t>0,99</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</si>
  <si>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</si>
  <si>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</si>
  <si>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</si>
  <si>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</si>
  <si>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</si>
  <si>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1,40</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</si>
  <si>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</si>
  <si>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</si>
  <si>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</si>
  <si>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0,72</t>
  </si>
  <si>
    <t>PREPARO DE FUNDO DE VALA COM LARGURA MENOR QUE 1,5 M, EM LOCAL COM NÍVEL BAIXO DE INTERFERÊNCIA. AF_06/2016</t>
  </si>
  <si>
    <t>PREPARO DE FUNDO DE VALA  COM LARGURA MENOR QUE 1,5 M, EM LOCAL COM NÍVEL ALTO DE INTERFERÊNCIA. AF_06/2016</t>
  </si>
  <si>
    <t>4,68</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</si>
  <si>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</si>
  <si>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</si>
  <si>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150,93</t>
  </si>
  <si>
    <t>LASTRO DE VALA COM PREPARO DE FUNDO, LARGURA MENOR QUE 1,5 M, COM CAMADA DE BRITA, LANÇAMENTO MANUAL, EM LOCAL COM NÍVEL BAIXO DE INTERFERÊNCIA. AF_06/2016</t>
  </si>
  <si>
    <t>190,05</t>
  </si>
  <si>
    <t>LASTRO DE VALA COM PREPARO DE FUNDO, LARGURA MENOR QUE 1,5 M, COM CAMADA DE AREIA, LANÇAMENTO MANUAL, EM LOCAL COM NÍVEL ALTO DE INTERFERÊNCIA. AF_06/2016</t>
  </si>
  <si>
    <t>154,18</t>
  </si>
  <si>
    <t>LASTRO DE VALA COM PREPARO DE FUNDO, LARGURA MENOR QUE 1,5 M, COM CAMADA DE BRITA, LANÇAMENTO MANUAL, EM LOCAL COM NÍVEL ALTO DE INTERFERÊNCIA. AF_06/2016</t>
  </si>
  <si>
    <t>193,34</t>
  </si>
  <si>
    <t>LASTRO COM PREPARO DE FUNDO, LARGURA MAIOR OU IGUAL A 1,5 M, COM CAMADA DE AREIA, LANÇAMENTO MANUAL, EM LOCAL COM NÍVEL BAIXO DE INTERFERÊNCIA. AF_06/2016</t>
  </si>
  <si>
    <t>134,58</t>
  </si>
  <si>
    <t>LASTRO COM PREPARO DE FUNDO, LARGURA MAIOR OU IGUAL A 1,5 M, COM CAMADA DE BRITA, LANÇAMENTO MANUAL, EM LOCAL COM NÍVEL BAIXO DE INTERFERÊNCIA. AF_06/2016</t>
  </si>
  <si>
    <t>173,72</t>
  </si>
  <si>
    <t>LASTRO COM PREPARO DE FUNDO, LARGURA MAIOR OU IGUAL A 1,5 M, COM CAMADA DE AREIA, LANÇAMENTO MANUAL, EM LOCAL COM NÍVEL ALTO DE INTERFERÊNCIA. AF_06/2016</t>
  </si>
  <si>
    <t>137,86</t>
  </si>
  <si>
    <t>LASTRO COM PREPARO DE FUNDO, LARGURA MAIOR OU IGUAL A 1,5 M, COM CAMADA DE BRITA, LANÇAMENTO MANUAL, EM LOCAL COM NÍVEL ALTO DE INTERFERÊNCIA. AF_06/2016</t>
  </si>
  <si>
    <t>176,98</t>
  </si>
  <si>
    <t>LASTRO DE VALA COM PREPARO DE FUNDO, LARGURA MENOR QUE 1,5 M, COM CAMADA DE AREIA, LANÇAMENTO MECANIZADO, EM LOCAL COM NÍVEL BAIXO DE INTERFERÊNCIA. AF_06/2016</t>
  </si>
  <si>
    <t>128,98</t>
  </si>
  <si>
    <t>LASTRO DE VALA COM PREPARO DE FUNDO, LARGURA MENOR QUE 1,5 M, COM CAMADA DE BRITA, LANÇAMENTO MECANIZADO, EM LOCAL COM NÍVEL BAIXO DE INTERFERÊNCIA. AF_06/2016</t>
  </si>
  <si>
    <t>163,01</t>
  </si>
  <si>
    <t>LASTRO DE VALA COM PREPARO DE FUNDO, LARGURA MENOR QUE 1,5 M, COM CAMADA DE AREIA, LANÇAMENTO MECANIZADO, EM LOCAL COM NÍVEL ALTO DE INTERFERÊNCIA. AF_06/2016</t>
  </si>
  <si>
    <t>134,27</t>
  </si>
  <si>
    <t>LASTRO DE VALA COM PREPARO DE FUNDO, LARGURA MENOR QUE 1,5 M, COM CAMADA DE BRITA, LANÇAMENTO MECANIZADO, EM LOCAL COM NÍVEL ALTO DE INTERFERÊNCIA. AF_06/2016</t>
  </si>
  <si>
    <t>168,97</t>
  </si>
  <si>
    <t>LASTRO COM PREPARO DE FUNDO, LARGURA MAIOR OU IGUAL A 1,5 M, COM CAMADA DE AREIA, LANÇAMENTO MECANIZADO, EM LOCAL COM NÍVEL BAIXO DE INTERFERÊNCIA. AF_06/2016</t>
  </si>
  <si>
    <t>104,36</t>
  </si>
  <si>
    <t>LASTRO COM PREPARO DE FUNDO, LARGURA MAIOR OU IGUAL A 1,5 M, COM CAMADA DE BRITA, LANÇAMENTO MECANIZADO, EM LOCAL COM NÍVEL BAIXO DE INTERFERÊNCIA. AF_06/2016</t>
  </si>
  <si>
    <t>134,79</t>
  </si>
  <si>
    <t>LASTRO COM PREPARO DE FUNDO, LARGURA MAIOR OU IGUAL A 1,5 M, COM CAMADA DE AREIA, LANÇAMENTO MECANIZADO, EM LOCAL COM NÍVEL ALTO DE INTERFERÊNCIA. AF_06/2016</t>
  </si>
  <si>
    <t>109,26</t>
  </si>
  <si>
    <t>LASTRO COM PREPARO DE FUNDO, LARGURA MAIOR OU IGUAL A 1,5 M, COM CAMADA DE BRITA, LANÇAMENTO MECANIZADO, EM LOCAL COM NÍVEL ALTO DE INTERFERÊNCIA. AF_06/2016</t>
  </si>
  <si>
    <t>140,56</t>
  </si>
  <si>
    <t>FORNECIMENTO E LANCAMENTO DE BRITA N. 4</t>
  </si>
  <si>
    <t>101,30</t>
  </si>
  <si>
    <t>FORNECIMENTO E ASSENTAMENTO DE BRITA 2-DRENOS E FILTROS   MM</t>
  </si>
  <si>
    <t>81,08</t>
  </si>
  <si>
    <t>COMPACTACAO MECANICA A 95% DO PROCTOR NORMAL - PAVIMENTACAO URBANA</t>
  </si>
  <si>
    <t>2,86</t>
  </si>
  <si>
    <t>COMPACTACAO MECANICA A 100% DO PROCTOR NORMAL - PAVIMENTACAO URBANA</t>
  </si>
  <si>
    <t>4,07</t>
  </si>
  <si>
    <t>74005/1</t>
  </si>
  <si>
    <t>COMPACTACAO MECANICA, SEM CONTROLE DO GC (C/COMPACTADOR PLACA 400 KG)</t>
  </si>
  <si>
    <t>74005/2</t>
  </si>
  <si>
    <t>COMPACTACAO MECANICA C/ CONTROLE DO GC&gt;=95% DO PN (AREAS) (C/MONIVELADORA 140 HP E ROLO COMPRESSOR VIBRATORIO 80 HP)</t>
  </si>
  <si>
    <t>74034/1</t>
  </si>
  <si>
    <t>ESPALHAMENTO DE MATERIAL DE 1A CATEGORIA COM TRATOR DE ESTEIRA COM 153HP</t>
  </si>
  <si>
    <t>1,54</t>
  </si>
  <si>
    <t>ESPALHAMENTO DE MATERIAL EM BOTA FORA, COM UTILIZACAO DE TRATOR DE ESTEIRAS DE 165 HP</t>
  </si>
  <si>
    <t>UMIDIFICAÇÃO DE MATERIAL PARA VALAS COM CAMINHÃO PIPA 10000L. AF_11/2016</t>
  </si>
  <si>
    <t>1,18</t>
  </si>
  <si>
    <t>112,25</t>
  </si>
  <si>
    <t>57,82</t>
  </si>
  <si>
    <t>ALVENARIA EM TIJOLO CERAMICO MACICO 5X10X20CM 1 1/2 VEZ (ESPESSURA 30CM), ASSENTADO COM ARGAMASSA TRACO 1:2:8 (CIMENTO, CAL E AREIA)</t>
  </si>
  <si>
    <t>197,79</t>
  </si>
  <si>
    <t>ALVENARIA DE VEDAÇÃO DE BLOCOS CERÂMICOS FURADOS NA VERTICAL DE 9X19X39CM (ESPESSURA 9CM) DE PAREDES COM ÁREA LÍQUIDA MENOR QUE 6M² SEM VÃOS E ARGAMASSA DE ASSENTAMENTO COM PREPARO EM BETONEIRA. AF_06/2014</t>
  </si>
  <si>
    <t>36,26</t>
  </si>
  <si>
    <t>ALVENARIA DE VEDAÇÃO DE BLOCOS CERÂMICOS FURADOS NA VERTICAL DE 9X19X39CM (ESPESSURA 9CM) DE PAREDES COM ÁREA LÍQUIDA MENOR QUE 6M² SEM VÃOS E ARGAMASSA DE ASSENTAMENTO COM PREPARO MANUAL. AF_06/2014</t>
  </si>
  <si>
    <t>37,18</t>
  </si>
  <si>
    <t>ALVENARIA DE VEDAÇÃO DE BLOCOS CERÂMICOS FURADOS NA VERTICAL DE 14X19X39CM (ESPESSURA 14CM) DE PAREDES COM ÁREA LÍQUIDA MENOR QUE 6M² SEM VÃOS E ARGAMASSA DE ASSENTAMENTO COM PREPARO EM BETONEIRA. AF_06/2014</t>
  </si>
  <si>
    <t>50,04</t>
  </si>
  <si>
    <t>ALVENARIA DE VEDAÇÃO DE BLOCOS CERÂMICOS FURADOS NA VERTICAL DE 14X19X39CM (ESPESSURA 14CM) DE PAREDES COM ÁREA LÍQUIDA MENOR QUE 6M² SEM VÃOS E ARGAMASSA DE ASSENTAMENTO COM PREPARO MANUAL. AF_06/2014</t>
  </si>
  <si>
    <t>51,09</t>
  </si>
  <si>
    <t>ALVENARIA DE VEDAÇÃO DE BLOCOS CERÂMICOS FURADOS NA VERTICAL DE 19X19X39CM (ESPESSURA 19CM) DE PAREDES COM ÁREA LÍQUIDA MENOR QUE 6M² SEM VÃOS E ARGAMASSA DE ASSENTAMENTO COM PREPARO EM BETONEIRA. AF_06/2014</t>
  </si>
  <si>
    <t>58,95</t>
  </si>
  <si>
    <t>ALVENARIA DE VEDAÇÃO DE BLOCOS CERÂMICOS FURADOS NA VERTICAL DE 19X19X39CM (ESPESSURA 19CM) DE PAREDES COM ÁREA LÍQUIDA MENOR QUE 6M² SEM VÃOS E ARGAMASSA DE ASSENTAMENTO COM PREPARO MANUAL. AF_06/2014</t>
  </si>
  <si>
    <t>60,17</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</si>
  <si>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</si>
  <si>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</si>
  <si>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33,90</t>
  </si>
  <si>
    <t>ALVENARIA DE VEDAÇÃO DE BLOCOS CERÂMICOS FURADOS NA VERTICAL DE 14X19X39CM (ESPESSURA 14CM) DE PAREDES COM ÁREA LÍQUIDA MAIOR OU IGUAL A 6M² SEM VÃOS E ARGAMASSA DE ASSENTAMENTO COM PREPARO EM BETONEIRA. AF_06/2014</t>
  </si>
  <si>
    <t>46,30</t>
  </si>
  <si>
    <t>ALVENARIA DE VEDAÇÃO DE BLOCOS CERÂMICOS FURADOS NA VERTICAL DE 14X19X39CM (ESPESSURA 14CM) DE PAREDES COM ÁREA LÍQUIDA MAIOR OU IGUAL A 6M² SEM VÃOS E ARGAMASSA DE ASSENTAMENTO COM PREPARO MANUAL. AF_06/2014</t>
  </si>
  <si>
    <t>47,35</t>
  </si>
  <si>
    <t>ALVENARIA DE VEDAÇÃO DE BLOCOS CERÂMICOS FURADOS NA VERTICAL DE 19X19X39CM (ESPESSURA 19CM) DE PAREDES COM ÁREA LÍQUIDA MAIOR OU IGUAL A 6M² SEM VÃOS E ARGAMASSA DE ASSENTAMENTO COM PREPARO EM BETONEIRA. AF_06/2014</t>
  </si>
  <si>
    <t>55,23</t>
  </si>
  <si>
    <t>ALVENARIA DE VEDAÇÃO DE BLOCOS CERÂMICOS FURADOS NA VERTICAL DE 19X19X39CM (ESPESSURA 19CM) DE PAREDES COM ÁREA LÍQUIDA MAIOR OU IGUAL A 6M² SEM VÃOS E ARGAMASSA DE ASSENTAMENTO COM PREPARO MANUAL. AF_06/2014</t>
  </si>
  <si>
    <t>56,45</t>
  </si>
  <si>
    <t>ALVENARIA DE VEDAÇÃO DE BLOCOS CERÂMICOS FURADOS NA VERTICAL DE 9X19X39CM (ESPESSURA 9CM) DE PAREDES COM ÁREA LÍQUIDA MENOR QUE 6M² COM VÃOS E ARGAMASSA DE ASSENTAMENTO COM PREPARO EM BETONEIRA. AF_06/2014</t>
  </si>
  <si>
    <t>41,49</t>
  </si>
  <si>
    <t>ALVENARIA DE VEDAÇÃO DE BLOCOS CERÂMICOS FURADOS NA VERTICAL DE 9X19X39CM (ESPESSURA 9CM) DE PAREDES COM ÁREA LÍQUIDA MENOR QUE 6M² COM VÃOS E ARGAMASSA DE ASSENTAMENTO COM PREPARO MANUAL. AF_06/2014</t>
  </si>
  <si>
    <t>42,41</t>
  </si>
  <si>
    <t>ALVENARIA DE VEDAÇÃO DE BLOCOS CERÂMICOS FURADOS NA VERTICAL DE 14X19X39CM (ESPESSURA 14CM) DE PAREDES COM ÁREA LÍQUIDA MENOR QUE 6M² COM VÃOS E ARGAMASSA DE ASSENTAMENTO COM PREPARO EM BETONEIRA. AF_06/2014</t>
  </si>
  <si>
    <t>55,36</t>
  </si>
  <si>
    <t>ALVENARIA DE VEDAÇÃO DE BLOCOS CERÂMICOS FURADOS NA VERTICAL DE 19X19X39CM (ESPESSURA 19CM) DE PAREDES COM ÁREA LÍQUIDA MENOR QUE 6M² COM VÃOS E ARGAMASSA DE ASSENTAMENTO COM PREPARO EM BETONEIRA. AF_06/2014</t>
  </si>
  <si>
    <t>64,12</t>
  </si>
  <si>
    <t>ALVENARIA DE VEDAÇÃO DE BLOCOS CERÂMICOS FURADOS NA VERTICAL DE 19X19X39CM (ESPESSURA 19CM) DE PAREDES COM ÁREA LÍQUIDA MENOR QUE 6M² COM VÃOS E ARGAMASSA DE ASSENTAMENTO COM PREPARO MANUAL. AF_06/2014</t>
  </si>
  <si>
    <t>65,34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</si>
  <si>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</si>
  <si>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</si>
  <si>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36,90</t>
  </si>
  <si>
    <t>ALVENARIA DE VEDAÇÃO DE BLOCOS CERÂMICOS FURADOS NA VERTICAL DE 14X19X39CM (ESPESSURA 14CM) DE PAREDES COM ÁREA LÍQUIDA MAIOR OU IGUAL A 6M² COM VÃOS E ARGAMASSA DE ASSENTAMENTO COM PREPARO EM BETONEIRA. AF_06/2014</t>
  </si>
  <si>
    <t>49,43</t>
  </si>
  <si>
    <t>ALVENARIA DE VEDAÇÃO DE BLOCOS CERÂMICOS FURADOS NA VERTICAL DE 14X19X39CM (ESPESSURA 14CM) DE PAREDES COM ÁREA LÍQUIDA MAIOR OU IGUAL A 6M² COM VÃOS E ARGAMASSA DE ASSENTAMENTO COM PREPARO MANUAL. AF_06/2014</t>
  </si>
  <si>
    <t>50,48</t>
  </si>
  <si>
    <t>ALVENARIA DE VEDAÇÃO DE BLOCOS CERÂMICOS FURADOS NA VERTICAL DE 19X19X39CM (ESPESSURA 19CM) DE PAREDES COM ÁREA LÍQUIDA MAIOR OU IGUAL A 6M² COM VÃOS E ARGAMASSA DE ASSENTAMENTO COM PREPARO EM BETONEIRA. AF_06/2014</t>
  </si>
  <si>
    <t>58,45</t>
  </si>
  <si>
    <t>ALVENARIA DE VEDAÇÃO DE BLOCOS CERÂMICOS FURADOS NA VERTICAL DE 19X19X39CM (ESPESSURA 19CM) DE PAREDES COM ÁREA LÍQUIDA MAIOR OU IGUAL A 6M² COM VÃOS E ARGAMASSA DE ASSENTAMENTO COM PREPARO MANUAL. AF_06/2014</t>
  </si>
  <si>
    <t>59,67</t>
  </si>
  <si>
    <t>ALVENARIA DE VEDAÇÃO DE BLOCOS CERÂMICOS FURADOS NA HORIZONTAL DE 9X19X19CM (ESPESSURA 9CM) DE PAREDES COM ÁREA LÍQUIDA MENOR QUE 6M² SEM VÃOS E ARGAMASSA DE ASSENTAMENTO COM PREPARO EM BETONEIRA. AF_06/2014</t>
  </si>
  <si>
    <t>60,55</t>
  </si>
  <si>
    <t>ALVENARIA DE VEDAÇÃO DE BLOCOS CERÂMICOS FURADOS NA HORIZONTAL DE 9X19X19CM (ESPESSURA 9CM) DE PAREDES COM ÁREA LÍQUIDA MENOR QUE 6M² SEM VÃOS E ARGAMASSA DE ASSENTAMENTO COM PREPARO MANUAL. AF_06/2014</t>
  </si>
  <si>
    <t>61,42</t>
  </si>
  <si>
    <t>ALVENARIA DE VEDAÇÃO DE BLOCOS CERÂMICOS FURADOS NA HORIZONTAL DE 11,5X19X19CM (ESPESSURA 11,5CM) DE PAREDES COM ÁREA LÍQUIDA MENOR QUE 6M² SEM VÃOS E ARGAMASSA DE ASSENTAMENTO COM PREPARO EM BETONEIRA. AF_06/2014</t>
  </si>
  <si>
    <t>58,94</t>
  </si>
  <si>
    <t>ALVENARIA DE VEDAÇÃO DE BLOCOS CERÂMICOS FURADOS NA HORIZONTAL DE 11,5X19X19CM (ESPESSURA 11,5CM) DE PAREDES COM ÁREA LÍQUIDA MENOR QUE 6M² SEM VÃOS E ARGAMASSA DE ASSENTAMENTO COM PREPARO MANUAL. AF_06/2014</t>
  </si>
  <si>
    <t>60,05</t>
  </si>
  <si>
    <t>ALVENARIA DE VEDAÇÃO DE BLOCOS CERÂMICOS FURADOS NA HORIZONTAL DE 9X14X19CM (ESPESSURA 9CM) DE PAREDES COM ÁREA LÍQUIDA MENOR QUE 6M² SEM VÃOS E ARGAMASSA DE ASSENTAMENTO COM PREPARO EM BETONEIRA. AF_06/2014</t>
  </si>
  <si>
    <t>66,02</t>
  </si>
  <si>
    <t>ALVENARIA DE VEDAÇÃO DE BLOCOS CERÂMICOS FURADOS NA HORIZONTAL DE 9X14X19CM (ESPESSURA 9CM) DE PAREDES COM ÁREA LÍQUIDA MENOR QUE 6M² SEM VÃOS E ARGAMASSA DE ASSENTAMENTO COM PREPARO MANUAL. AF_06/2014</t>
  </si>
  <si>
    <t>66,96</t>
  </si>
  <si>
    <t>ALVENARIA DE VEDAÇÃO DE BLOCOS CERÂMICOS FURADOS NA HORIZONTAL DE 14X9X19CM (ESPESSURA 14CM, BLOCO DEITADO) DE PAREDES COM ÁREA LÍQUIDA MENOR QUE 6M² SEM VÃOS E ARGAMASSA DE ASSENTAMENTO COM PREPARO EM BETONEIRA. AF_06/2014</t>
  </si>
  <si>
    <t>102,43</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</si>
  <si>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</si>
  <si>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</si>
  <si>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52,12</t>
  </si>
  <si>
    <t>52,99</t>
  </si>
  <si>
    <t>ALVENARIA DE VEDAÇÃO DE BLOCOS CERÂMICOS FURADOS NA HORIZONTAL DE 11,5X19X19CM (ESPESSURA 11,5M) DE PAREDES COM ÁREA LÍQUIDA MAIOR OU IGUAL A 6M² SEM VÃOS E ARGAMASSA DE ASSENTAMENTO COM PREPARO EM BETONEIRA. AF_06/2014</t>
  </si>
  <si>
    <t>50,55</t>
  </si>
  <si>
    <t>ALVENARIA DE VEDAÇÃO DE BLOCOS CERÂMICOS FURADOS NA HORIZONTAL DE 11,5X19X19CM (ESPESSURA 11,5M) DE PAREDES COM ÁREA LÍQUIDA MAIOR OU IGUAL A 6M² SEM VÃOS E ARGAMASSA DE ASSENTAMENTO COM PREPARO MANUAL. AF_06/2014</t>
  </si>
  <si>
    <t>51,66</t>
  </si>
  <si>
    <t>ALVENARIA DE VEDAÇÃO DE BLOCOS CERÂMICOS FURADOS NA HORIZONTAL DE 9X14X19CM (ESPESSURA 9CM) DE PAREDES COM ÁREA LÍQUIDA MAIOR OU IGUAL A 6M² SEM VÃOS E ARGAMASSA DE ASSENTAMENTO COM PREPARO EM BETONEIRA. AF_06/2014</t>
  </si>
  <si>
    <t>54,87</t>
  </si>
  <si>
    <t>ALVENARIA DE VEDAÇÃO DE BLOCOS CERÂMICOS FURADOS NA HORIZONTAL DE 9X14X19CM (ESPESSURA 9CM) DE PAREDES COM ÁREA LÍQUIDA MAIOR OU IGUAL A 6M² SEM VÃOS E ARGAMASSA DE ASSENTAMENTO COM PREPARO MANUAL. AF_06/2014</t>
  </si>
  <si>
    <t>55,81</t>
  </si>
  <si>
    <t>ALVENARIA DE VEDAÇÃO DE BLOCOS CERÂMICOS FURADOS NA HORIZONTAL DE 14X9X19CM (ESPESSURA 14CM, BLOCO DEITADO) DE PAREDES COM ÁREA LÍQUIDA MAIOR OU IGUAL A 6M² SEM VÃOS E ARGAMASSA DE ASSENTAMENTO COM PREPARO EM BETONEIRA. AF_06/2014</t>
  </si>
  <si>
    <t>84,41</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</si>
  <si>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</si>
  <si>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</si>
  <si>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67,86</t>
  </si>
  <si>
    <t>ALVENARIA DE VEDAÇÃO DE BLOCOS CERÂMICOS FURADOS NA HORIZONTAL DE 9X19X19CM (ESPESSURA 9CM) DE PAREDES COM ÁREA LÍQUIDA MENOR QUE 6M² COM VÃOS E ARGAMASSA DE ASSENTAMENTO COM PREPARO MANUAL. AF_06/2014</t>
  </si>
  <si>
    <t>68,73</t>
  </si>
  <si>
    <t>ALVENARIA DE VEDAÇÃO DE BLOCOS CERÂMICOS FURADOS NA HORIZONTAL DE 11,5X19X19CM (ESPESSURA 11,5CM) DE PAREDES COM ÁREA LÍQUIDA MENOR QUE 6M² COM VÃOS E ARGAMASSA DE ASSENTAMENTO COM PREPARO EM BETONEIRA. AF_06/2014</t>
  </si>
  <si>
    <t>66,54</t>
  </si>
  <si>
    <t>ALVENARIA DE VEDAÇÃO DE BLOCOS CERÂMICOS FURADOS NA HORIZONTAL DE 11,5X19X19CM (ESPESSURA 11,5CM) DE PAREDES COM ÁREA LÍQUIDA MENOR QUE 6M² COM VÃOS E ARGAMASSA DE ASSENTAMENTO COM PREPARO MANUAL. AF_06/2014</t>
  </si>
  <si>
    <t>67,65</t>
  </si>
  <si>
    <t>ALVENARIA DE VEDAÇÃO DE BLOCOS CERÂMICOS FURADOS NA HORIZONTAL DE 9X14X19CM (ESPESSURA 9CM) DE PAREDES COM ÁREA LÍQUIDA MENOR QUE 6M² COM VÃOS E ARGAMASSA DE ASSENTAMENTO COM PREPARO EM BETONEIRA. AF_06/2014</t>
  </si>
  <si>
    <t>76,15</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</si>
  <si>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</si>
  <si>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</si>
  <si>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118,22</t>
  </si>
  <si>
    <t>ALVENARIA DE VEDAÇÃO DE BLOCOS CERÂMICOS FURADOS NA HORIZONTAL DE 14X9X19CM (ESPESSURA 14CM, BLOCO DEITADO) DE PAREDES COM ÁREA LÍQUIDA MENOR QUE 6M² COM VÃOS E ARGAMASSA DE ASSENTAMENTO COM PREPARO MANUAL. AF_06/2014</t>
  </si>
  <si>
    <t>119,42</t>
  </si>
  <si>
    <t>ALVENARIA DE VEDAÇÃO DE BLOCOS CERÂMICOS FURADOS NA HORIZONTAL DE 9X19X19CM (ESPESSURA 9CM) DE PAREDES COM ÁREA LÍQUIDA MAIOR OU IGUAL A 6M² COM VÃOS E ARGAMASSA DE ASSENTAMENTO COM PREPARO EM BETONEIRA. AF_06/2014</t>
  </si>
  <si>
    <t>56,74</t>
  </si>
  <si>
    <t>ALVENARIA DE VEDAÇÃO DE BLOCOS CERÂMICOS FURADOS NA HORIZONTAL DE 9X19X19CM (ESPESSURA 9CM) DE PAREDES COM ÁREA LÍQUIDA MAIOR OU IGUAL A 6M² COM VÃOS E ARGAMASSA DE ASSENTAMENTO COM PREPARO MANUAL. AF_06/2014</t>
  </si>
  <si>
    <t>57,61</t>
  </si>
  <si>
    <t>ALVENARIA DE VEDAÇÃO DE BLOCOS CERÂMICOS FURADOS NA HORIZONTAL DE 11,5X19X19CM (ESPESSURA 11,5CM) DE PAREDES COM ÁREA LÍQUIDA MAIOR OU IGUAL A 6M² COM VÃOS E ARGAMASSA DE ASSENTAMENTO COM PREPARO EM BETONEIRA. AF_06/2014</t>
  </si>
  <si>
    <t>55,21</t>
  </si>
  <si>
    <t>ALVENARIA DE VEDAÇÃO DE BLOCOS CERÂMICOS FURADOS NA HORIZONTAL DE 11,5X19X19CM (ESPESSURA 11,5CM) DE PAREDES COM ÁREA LÍQUIDA MAIOR OU IGUAL A 6M² COM VÃOS E ARGAMASSA DE ASSENTAMENTO COM PREPARO MANUAL. AF_06/2014</t>
  </si>
  <si>
    <t>56,32</t>
  </si>
  <si>
    <t>ALVENARIA DE VEDAÇÃO DE BLOCOS CERÂMICOS FURADOS NA HORIZONTAL DE 9X14X19CM (ESPESSURA 9CM) DE PAREDES COM ÁREA LÍQUIDA MAIOR OU IGUAL A 6M² COM VÃOS E ARGAMASSA DE ASSENTAMENTO COM PREPARO EM BETONEIRA. AF_06/2014</t>
  </si>
  <si>
    <t>61,06</t>
  </si>
  <si>
    <t>ALVENARIA DE VEDAÇÃO DE BLOCOS CERÂMICOS FURADOS NA HORIZONTAL DE 9X14X19CM (ESPESSURA 9CM) DE PAREDES COM ÁREA LÍQUIDA MAIOR OU IGUAL A 6M² COM VÃOS E ARGAMASSA DE ASSENTAMENTO COM PREPARO MANUAL. AF_06/2014</t>
  </si>
  <si>
    <t>62,00</t>
  </si>
  <si>
    <t>ALVENARIA DE VEDAÇÃO DE BLOCOS CERÂMICOS FURADOS NA HORIZONTAL DE 14X9X19CM (ESPESSURA 14CM, BLOCO DEITADO) DE PAREDES COM ÁREA LÍQUIDA MAIOR OU IGUAL A 6M² COM VÃOS E ARGAMASSA DE ASSENTAMENTO COM PREPARO EM BETONEIRA. AF_06/2014</t>
  </si>
  <si>
    <t>93,99</t>
  </si>
  <si>
    <t>ALVENARIA DE VEDAÇÃO DE BLOCOS CERÂMICOS FURADOS NA HORIZONTAL DE 14X9X19CM (ESPESSURA 14CM, BLOCO DEITADO) DE PAREDES COM ÁREA LÍQUIDA MAIOR OU IGUAL A 6M² COM VÃOS E ARGAMASSA DE ASSENTAMENTO COM PREPARO MANUAL. AF_06/2014</t>
  </si>
  <si>
    <t>95,19</t>
  </si>
  <si>
    <t>(COMPOSIÇÃO REPRESENTATIVA) DO SERVIÇO DE ALVENARIA DE VEDAÇÃO DE BLOCOS VAZADOS DE CERÂMICA DE 9X19X19CM (ESPESSURA 9CM), PARA EDIFICAÇÃO HABITACIONAL MULTIFAMILIAR (PRÉDIO). AF_11/2014</t>
  </si>
  <si>
    <t>57,78</t>
  </si>
  <si>
    <t>(COMPOSIÇÃO REPRESENTATIVA) DO SERVIÇO DE ALVENARIA DE VEDAÇÃO DE BLOCOS VAZADOS DE CERÂMICA DE 9X19X19CM (ESPESSURA 9CM), PARA EDIFICAÇÃO HABITACIONAL UNIFAMILIAR (CASA) E EDIFICAÇÃO PÚBLICA PADRÃO. AF_11/2014</t>
  </si>
  <si>
    <t>59,42</t>
  </si>
  <si>
    <t>(COMPOSIÇÃO REPRESENTATIVA) DO SERVIÇO DE ALVENARIA DE VEDAÇÃO DE BLOCOS VAZADOS DE CERÂMICA DE 14X9X19CM (ESPESSURA 14CM, BLOCO DEITADO), PARA EDIFICAÇÃO HABITACIONAL UNIFAMILIAR (CASA) E EDIFICAÇÃO PÚBLICA PADRÃO. AF_12/2014</t>
  </si>
  <si>
    <t>99,98</t>
  </si>
  <si>
    <t>ALVENARIA DE VEDAÇÃO DE BLOCOS CERÂMICOS FURADOS NA VERTICAL DE 14X19X39CM (ESPESSURA 14CM) DE PAREDES COM ÁREA LÍQUIDA MENOR QUE 6M2 COM VÃOS E ARGAMASSA DE ASSENTAMENTO COM PREPARO MANUAL. AF_06/2014</t>
  </si>
  <si>
    <t>56,41</t>
  </si>
  <si>
    <t>ALVENARIA DE EMBASAMENTO EM TIJOLOS CERAMICOS MACICOS 5X10X20CM, ASSENTADO  COM ARGAMASSA TRACO 1:2:8 (CIMENTO, CAL E AREIA)</t>
  </si>
  <si>
    <t>581,14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</si>
  <si>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</si>
  <si>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</si>
  <si>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48,42</t>
  </si>
  <si>
    <t>ALVENARIA ESTRUTURAL DE BLOCOS CERÂMICOS 14X19X39, (ESPESSURA DE 14 CM), PARA PAREDES COM ÁREA LÍQUIDA MAIOR OU IGUAL QUE 6M², SEM VÃOS, UTILIZANDO PALHETA E ARGAMASSA DE ASSENTAMENTO COM PREPARO EM BETONEIRA. AF_12/2014</t>
  </si>
  <si>
    <t>42,88</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</si>
  <si>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</si>
  <si>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</si>
  <si>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50,54</t>
  </si>
  <si>
    <t>ALVENARIA ESTRUTURAL DE BLOCOS CERÂMICOS 14X19X39, (ESPESSURA DE 14 CM), PARA PAREDES COM ÁREA LÍQUIDA MENOR QUE 6M², COM VÃOS, UTILIZANDO PALHETA E ARGAMASSA DE ASSENTAMENTO COM PREPARO MANUAL. AF_12/2014</t>
  </si>
  <si>
    <t>52,29</t>
  </si>
  <si>
    <t>ALVENARIA ESTRUTURAL DE BLOCOS CERÂMICOS 14X19X39, (ESPESSURA DE 14 CM), PARA PAREDES COM ÁREA LÍQUIDA MAIOR OU IGUAL A 6M², COM VÃOS, UTILIZANDO PALHETA E ARGAMASSA DE ASSENTAMENTO COM PREPARO EM BETONEIRA. AF_12/2014</t>
  </si>
  <si>
    <t>45,20</t>
  </si>
  <si>
    <t>ALVENARIA ESTRUTURAL DE BLOCOS CERÂMICOS 14X19X39, (ESPESSURA DE 14 CM), PARA PAREDES COM ÁREA LÍQUIDA MAIOR OU IGUAL A 6M², COM VÃOS, UTILIZANDO PALHETA E ARGAMASSA DE ASSENTAMENTO COM PREPARO MANUAL. AF_12/2014</t>
  </si>
  <si>
    <t>46,95</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</si>
  <si>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</si>
  <si>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</si>
  <si>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</si>
  <si>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50,41</t>
  </si>
  <si>
    <t>ALVENARIA ESTRUTURAL DE BLOCOS CERÂMICOS 14X19X29, (ESPESSURA DE 14 CM), PARA PAREDES COM ÁREA LÍQUIDA MAIOR OU IGUAL A 6M2, SEM VÃOS, UTILIZANDO PALHETA E ARGAMASSA DE ASSENTAMENTO COM PREPARO MANUAL. AF_12/2014</t>
  </si>
  <si>
    <t>52,36</t>
  </si>
  <si>
    <t>ALVENARIA ESTRUTURAL DE BLOCOS CERÂMICOS 14X19X29, (ESPESSURA DE 14 CM), PARA PAREDES COM ÁREA LÍQUIDA MENOR QUE 6M², COM VÃOS, UTILIZANDO PALHETA E ARGAMASSA DE ASSENTAMENTO COM PREPARO EM BETONEIRA. AF_12/2014</t>
  </si>
  <si>
    <t>59,34</t>
  </si>
  <si>
    <t>ALVENARIA ESTRUTURAL DE BLOCOS CERÂMICOS 14X19X29, (ESPESSURA DE 14 CM), PARA PAREDES COM ÁREA LÍQUIDA MENOR QUE 6M², COM VÃOS, UTILIZANDO PALHETA E ARGAMASSA DE ASSENTAMENTO COM PREPARO MANUAL. AF_12/2014</t>
  </si>
  <si>
    <t>61,29</t>
  </si>
  <si>
    <t>ALVENARIA ESTRUTURAL DE BLOCOS CERÂMICOS 14X19X29, (ESPESSURA DE 14 CM), PARA PAREDES COM ÁREA LÍQUIDA MAIOR OU IGUAL A 6M², COM VÃOS, UTILIZANDO PALHETA E ARGAMASSA DE ASSENTAMENTO COM PREPARO EM BETONEIRA. AF_12/2014</t>
  </si>
  <si>
    <t>53,40</t>
  </si>
  <si>
    <t>ALVENARIA ESTRUTURAL DE BLOCOS CERÂMICOS 14X19X29, (ESPESSURA DE 14 CM), PARA PAREDES COM ÁREA LÍQUIDA MAIOR OU IGUAL A 6M², COM VÃOS, UTILIZANDO PALHETA E ARGAMASSA DE ASSENTAMENTO COM PREPARO MANUAL. AF_12/2014</t>
  </si>
  <si>
    <t>55,35</t>
  </si>
  <si>
    <t>ALVENARIA ESTRUTURAL DE BLOCOS CERÂMICOS 14X19X39, (ESPESSURA DE 14 CM), PARA PAREDES COM ÁREA LÍQUIDA MENOR QUE 6M², SEM VÃOS, UTILIZANDO COLHER DE PEDREIRO E ARGAMASSA DE ASSENTAMENTO COM PREPARO EM BETONEIRA. AF_12/2014</t>
  </si>
  <si>
    <t>55,26</t>
  </si>
  <si>
    <t>ALVENARIA ESTRUTURAL DE BLOCOS CERÂMICOS 14X19X39, (ESPESSURA DE 14 CM), PARA PAREDES COM ÁREA LÍQUIDA MENOR QUE 6M², SEM VÃOS, UTILIZANDO COLHER DE PEDREIRO E ARGAMASSA DE ASSENTAMENTO COM PREPARO MANUAL. AF_12/2014</t>
  </si>
  <si>
    <t>57,75</t>
  </si>
  <si>
    <t>ALVENARIA ESTRUTURAL DE BLOCOS CERÂMICOS 14X19X39, (ESPESSURA DE 14 CM), PARA PAREDES COM ÁREA LÍQUIDA MAIOR OU IGUAL A 6M², SEM VÃOS, UTILIZANDO COLHER DE PEDREIRO E ARGAMASSA DE ASSENTAMENTO COM PREPARO EM BETONEIRA. AF_12/2014</t>
  </si>
  <si>
    <t>51,47</t>
  </si>
  <si>
    <t>ALVENARIA ESTRUTURAL DE BLOCOS CERÂMICOS 14X19X39, (ESPESSURA DE 14 CM), PARA PAREDES COM ÁREA LÍQUIDA MAIOR OU IGUAL A 6M², SEM VÃOS, UTILIZANDO COLHER DE PEDREIRO E ARGAMASSA DE ASSENTAMENTO COM PREPARO MANUAL. AF_12/2014</t>
  </si>
  <si>
    <t>53,96</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</si>
  <si>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</si>
  <si>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</si>
  <si>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</si>
  <si>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55,41</t>
  </si>
  <si>
    <t>ALVENARIA ESTRUTURAL DE BLOCOS CERÂMICOS 14X19X39, (ESPESSURA DE 14 CM), PARA PAREDES COM ÁREA LÍQUIDA MAIOR OU IGUAL A 6M², COM VÃOS, UTILIZANDO COLHER DE PEDREIRO E ARGAMASSA DE ASSENTAMENTO COM PREPARO MANUAL. AF_12/2014</t>
  </si>
  <si>
    <t>57,90</t>
  </si>
  <si>
    <t>ALVENARIA ESTRUTURAL DE BLOCOS CERÂMICOS 14X19X29, (ESPESSURA DE 14 CM), PARA PAREDES COM ÁREA LÍQUIDA MENOR QUE 6M², SEM VÃOS, UTILIZANDO COLHER DE PEDREIRO E ARGAMASSA DE ASSENTAMENTO COM PREPARO EM BETONEIRA. AF_12/2014</t>
  </si>
  <si>
    <t>62,90</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</si>
  <si>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</si>
  <si>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</si>
  <si>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59,18</t>
  </si>
  <si>
    <t>ALVENARIA ESTRUTURAL DE BLOCOS CERÂMICOS 14X19X29, (ESPESSURA DE 14 CM), PARA PAREDES COM ÁREA LÍQUIDA MAIOR OU IGUAL A 6M², SEM VÃOS, UTILIZANDO COLHER DE PEDREIRO E ARGAMASSA DE ASSENTAMENTO COM PREPARO MANUAL. AF_12/2014</t>
  </si>
  <si>
    <t>61,95</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</si>
  <si>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</si>
  <si>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</si>
  <si>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73,42</t>
  </si>
  <si>
    <t>ALVENARIA ESTRUTURAL DE BLOCOS CERÂMICOS 14X19X29, (ESPESSURA DE 14 CM), PARA PAREDES COM ÁREA LÍQUIDA MAIOR OU IGUAL A 6M², COM VÃOS, UTILIZANDO COLHER DE PEDREIRO E ARGAMASSA DE ASSENTAMENTO COM PREPARO EM BETONEIRA. AF_12/2014</t>
  </si>
  <si>
    <t>63,79</t>
  </si>
  <si>
    <t>ALVENARIA ESTRUTURAL DE BLOCOS CERÂMICOS 14X19X29, (ESPESSURA DE 14 CM), PARA PAREDES COM ÁREA LÍQUIDA MAIOR OU IGUAL A 6M², COM VÃOS, UTILIZANDO COLHER DE PEDREIRO E ARGAMASSA DE ASSENTAMENTO COM PREPARO MANUAL. AF_12/2014</t>
  </si>
  <si>
    <t>66,56</t>
  </si>
  <si>
    <t>COBOGO CERAMICO (ELEMENTO VAZADO), 9X20X20CM, ASSENTADO COM ARGAMASSA TRACO 1:4 DE CIMENTO E AREIA</t>
  </si>
  <si>
    <t>123,32</t>
  </si>
  <si>
    <t>ALVENARIA DE VEDAÇÃO DE BLOCOS VAZADOS DE CONCRETO DE 9X19X39CM (ESPESSURA 9CM) DE PAREDES COM ÁREA LÍQUIDA MENOR QUE 6M² SEM VÃOS E ARGAMASSA DE ASSENTAMENTO COM PREPARO EM BETONEIRA. AF_06/2014</t>
  </si>
  <si>
    <t>45,97</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</si>
  <si>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</si>
  <si>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</si>
  <si>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58,22</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</si>
  <si>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</si>
  <si>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</si>
  <si>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71,25</t>
  </si>
  <si>
    <t>ALVENARIA DE VEDAÇÃO DE BLOCOS VAZADOS DE CONCRETO DE 19X19X39CM (ESPESSURA 19CM) DE PAREDES COM ÁREA LÍQUIDA MENOR QUE 6M² SEM VÃOS E ARGAMASSA DE ASSENTAMENTO COM PREPARO MANUAL. AF_06/2014</t>
  </si>
  <si>
    <t>71,66</t>
  </si>
  <si>
    <t>ALVENARIA DE VEDAÇÃO DE BLOCOS VAZADOS DE CONCRETO DE 9X19X39CM (ESPESSURA 9CM) DE PAREDES COM ÁREA LÍQUIDA MAIOR OU IGUAL A 6M² SEM VÃOS E ARGAMASSA DE ASSENTAMENTO COM PREPARO EM BETONEIRA. AF_06/2014</t>
  </si>
  <si>
    <t>42,93</t>
  </si>
  <si>
    <t>ALVENARIA DE VEDAÇÃO DE BLOCOS VAZADOS DE CONCRETO DE 9X19X39CM (ESPESSURA 9CM) DE PAREDES COM ÁREA LÍQUIDA MAIOR OU IGUAL A 6M² SEM VÃOS E ARGAMASSA DE ASSENTAMENTO COM PREPARO MANUAL. AF_06/2014</t>
  </si>
  <si>
    <t>43,71</t>
  </si>
  <si>
    <t>ALVENARIA DE VEDAÇÃO DE BLOCOS VAZADOS DE CONCRETO DE 14X19X39CM (ESPESSURA 14CM) DE PAREDES COM ÁREA LÍQUIDA MAIOR OU IGUAL A 6M² SEM VÃOS E ARGAMASSA DE ASSENTAMENTO COM PREPARO EM BETONEIRA. AF_06/2014</t>
  </si>
  <si>
    <t>54,42</t>
  </si>
  <si>
    <t>ALVENARIA DE VEDAÇÃO DE BLOCOS VAZADOS DE CONCRETO DE 14X19X39CM (ESPESSURA 14CM) DE PAREDES COM ÁREA LÍQUIDA MAIOR OU IGUAL A 6M² SEM VÃOS E ARGAMASSA DE ASSENTAMENTO COM PREPARO MANUAL. AF_06/2014</t>
  </si>
  <si>
    <t>55,65</t>
  </si>
  <si>
    <t>ALVENARIA DE VEDAÇÃO DE BLOCOS VAZADOS DE CONCRETO DE 19X19X39CM (ESPESSURA 19CM) DE PAREDES COM ÁREA LÍQUIDA MAIOR OU IGUAL A 6M² SEM VÃOS E ARGAMASSA DE ASSENTAMENTO COM PREPARO EM BETONEIRA. AF_06/2014</t>
  </si>
  <si>
    <t>66,63</t>
  </si>
  <si>
    <t>ALVENARIA DE VEDAÇÃO DE BLOCOS VAZADOS DE CONCRETO DE 19X19X39CM (ESPESSURA 19CM) DE PAREDES COM ÁREA LÍQUIDA MAIOR OU IGUAL A 6M² SEM VÃOS E ARGAMASSA DE ASSENTAMENTO COM PREPARO MANUAL. AF_06/2014</t>
  </si>
  <si>
    <t>67,77</t>
  </si>
  <si>
    <t>ALVENARIA DE VEDAÇÃO DE BLOCOS VAZADOS DE CONCRETO DE 9X19X39CM (ESPESSURA 9CM) DE PAREDES COM ÁREA LÍQUIDA MENOR QUE 6M² COM VÃOS E ARGAMASSA DE ASSENTAMENTO COM PREPARO EM BETONEIRA. AF_06/2014</t>
  </si>
  <si>
    <t>51,03</t>
  </si>
  <si>
    <t>ALVENARIA DE VEDAÇÃO DE BLOCOS VAZADOS DE CONCRETO DE 9X19X39CM (ESPESSURA 9CM) DE PAREDES COM ÁREA LÍQUIDA MENOR QUE 6M² COM VÃOS E ARGAMASSA DE ASSENTAMENTO COM PREPARO MANUAL. AF_06/2014</t>
  </si>
  <si>
    <t>51,81</t>
  </si>
  <si>
    <t>ALVENARIA DE VEDAÇÃO DE BLOCOS VAZADOS DE CONCRETO DE 14X19X39CM (ESPESSURA 14CM) DE PAREDES COM ÁREA LÍQUIDA MENOR QUE 6M² COM VÃOS E ARGAMASSA DE ASSENTAMENTO COM PREPARO EM BETONEIRA. AF_06/2014</t>
  </si>
  <si>
    <t>63,32</t>
  </si>
  <si>
    <t>ALVENARIA DE VEDAÇÃO DE BLOCOS VAZADOS DE CONCRETO DE 14X19X39CM (ESPESSURA 14CM) DE PAREDES COM ÁREA LÍQUIDA MENOR QUE 6M² COM VÃOS E ARGAMASSA DE ASSENTAMENTO COM PREPARO MANUAL. AF_06/2014</t>
  </si>
  <si>
    <t>64,24</t>
  </si>
  <si>
    <t>ALVENARIA DE VEDAÇÃO DE BLOCOS VAZADOS DE CONCRETO DE 19X19X39CM (ESPESSURA 19CM) DE PAREDES COM ÁREA LÍQUIDA MENOR QUE 6M² COM VÃOS E ARGAMASSA DE ASSENTAMENTO COM PREPARO EM BETONEIRA. AF_06/2014</t>
  </si>
  <si>
    <t>75,68</t>
  </si>
  <si>
    <t>ALVENARIA DE VEDAÇÃO DE BLOCOS VAZADOS DE CONCRETO DE 19X19X39CM (ESPESSURA 19CM) DE PAREDES COM ÁREA LÍQUIDA MENOR QUE 6M² COM VÃOS E ARGAMASSA DE ASSENTAMENTO COM PREPARO MANUAL. AF_06/2014</t>
  </si>
  <si>
    <t>76,82</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</si>
  <si>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</si>
  <si>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</si>
  <si>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</si>
  <si>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57,64</t>
  </si>
  <si>
    <t>ALVENARIA DE VEDAÇÃO DE BLOCOS VAZADOS DE CONCRETO DE 14X19X39CM (ESPESSURA 14CM) DE PAREDES COM ÁREA LÍQUIDA MAIOR OU IGUAL A 6M² COM VÃOS E ARGAMASSA DE ASSENTAMENTO COM PREPARO MANUAL. AF_06/2014</t>
  </si>
  <si>
    <t>58,56</t>
  </si>
  <si>
    <t>ALVENARIA DE VEDAÇÃO DE BLOCOS VAZADOS DE CONCRETO DE 19X19X39CM (ESPESSURA 19CM) DE PAREDES COM ÁREA LÍQUIDA MAIOR OU IGUAL A 6M² COM VÃOS E ARGAMASSA DE ASSENTAMENTO COM PREPARO EM BETONEIRA. AF_06/2014</t>
  </si>
  <si>
    <t>70,01</t>
  </si>
  <si>
    <t>ALVENARIA DE VEDAÇÃO DE BLOCOS VAZADOS DE CONCRETO DE 19X19X39CM (ESPESSURA 19CM) DE PAREDES COM ÁREA LÍQUIDA MAIOR OU IGUAL A 6M² COM VÃOS E ARGAMASSA DE ASSENTAMENTO COM PREPARO MANUAL. AF_06/2014</t>
  </si>
  <si>
    <t>(COMPOSIÇÃO REPRESENTATIVA) DO SERVIÇO DE ALVENARIA DE VEDAÇÃO DE BLOCOS VAZADOS DE CONCRETO DE 9X19X39CM (ESPESSURA 9CM), PARA EDIFICAÇÃO HABITACIONAL MULTIFAMILIAR (PRÉDIO). AF_11/2014</t>
  </si>
  <si>
    <t>45,86</t>
  </si>
  <si>
    <t>(COMPOSIÇÃO REPRESENTATIVA) DO SERVIÇO DE ALVENARIA DE VEDAÇÃO DE BLOCOS VAZADOS DE CONCRETO DE 9X19X39CM (ESPESSURA 9CM), PARA EDIFICAÇÃO HABITACIONAL UNIFAMILIAR (CASA) E EDIFICAÇÃO PÚBLICA PADRÃO. AF_11/2014</t>
  </si>
  <si>
    <t>46,52</t>
  </si>
  <si>
    <t>(COMPOSIÇÃO REPRESENTATIVA) DO SERVIÇO DE ALVENARIA DE VEDAÇÃO DE BLOCOS VAZADOS DE CONCRETO DE 14X19X39CM (ESPESSURA 14CM), PARA EDIFICAÇÃO HABITACIONAL UNIFAMILIAR (CASA) E EDIFICAÇÃO PÚBLICA PADRÃO. AF_12/2014</t>
  </si>
  <si>
    <t>58,51</t>
  </si>
  <si>
    <t>73937/1</t>
  </si>
  <si>
    <t>COBOGO DE CONCRETO (ELEMENTO VAZADO), 7X50X50CM, ASSENTADO COM ARGAMASSA TRACO 1:4 (CIMENTO E AREIA)</t>
  </si>
  <si>
    <t>108,89</t>
  </si>
  <si>
    <t>73937/3</t>
  </si>
  <si>
    <t>COBOGO DE CONCRETO (ELEMENTO VAZADO), 7X50X50CM, ASSENTADO COM ARGAMASSA TRACO 1:3 (CIMENTO E AREIA)</t>
  </si>
  <si>
    <t>109,07</t>
  </si>
  <si>
    <t>73937/5</t>
  </si>
  <si>
    <t>COBOGO DE CONCRETO (ELEMENTO VAZADO), 10X29X39CM ABERTURA COM VIDRO, ASSENTADO COM ARGAMASSA TRACO 1:4 (CIMENTO E AREIA MEDIA NAO PENEIRADA)</t>
  </si>
  <si>
    <t>192,62</t>
  </si>
  <si>
    <t>ALVENARIA DE BLOCOS DE CONCRETO ESTRUTURAL 14X19X39 CM, (ESPESSURA 14 CM), FBK = 4,5 MPA, PARA PAREDES COM ÁREA LÍQUIDA MENOR QUE 6M², SEM VÃOS, UTILIZANDO PALHETA. AF_12/2014</t>
  </si>
  <si>
    <t>53,15</t>
  </si>
  <si>
    <t>ALVENARIA DE BLOCOS DE CONCRETO ESTRUTURAL 14X19X39 CM, (ESPESSURA 14 CM), FBK = 4,5 MPA, PARA PAREDES COM ÁREA LÍQUIDA MAIOR OU IGUAL A 6M², SEM VÃOS, UTILIZANDO PALHETA. AF_12/2014</t>
  </si>
  <si>
    <t>50,96</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</si>
  <si>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</si>
  <si>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</si>
  <si>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63,13</t>
  </si>
  <si>
    <t>ALVENARIA DE BLOCOS DE CONCRETO ESTRUTURAL 14X19X39 CM, (ESPESSURA 14 CM), FBK = 4,5 MPA, PARA PAREDES COM ÁREA LÍQUIDA MENOR QUE 6M², COM VÃOS, UTILIZANDO PALHETA. AF_12/2014</t>
  </si>
  <si>
    <t>56,53</t>
  </si>
  <si>
    <t>ALVENARIA DE BLOCOS DE CONCRETO ESTRUTURAL 14X19X39 CM, (ESPESSURA 14 CM), FBK = 4,5 MPA, PARA PAREDES COM ÁREA LÍQUIDA MAIOR OU IGUAL A 6M², COM VÃOS, UTILIZANDO PALHETA. AF_12/2014</t>
  </si>
  <si>
    <t>52,84</t>
  </si>
  <si>
    <t>ALVENARIA DE BLOCOS DE CONCRETO ESTRUTURAL 14X19X39 CM, (ESPESSURA 14 CM) FBK = 14,0 MPA, PARA PAREDES COM ÁREA LÍQUIDA MENOR QUE 6M², COM VÃOS, UTILIZANDO PALHETA. AF_12/2014</t>
  </si>
  <si>
    <t>70,56</t>
  </si>
  <si>
    <t>ALVENARIA DE BLOCOS DE CONCRETO ESTRUTURAL 14X19X39 CM, (ESPESSURA 14 CM) FBK = 14,0 MPA, PARA PAREDES COM ÁREA LÍQUIDA MAIOR OU IGUAL A 6M², COM VÃOS, UTILIZANDO PALHETA. AF_12/2014</t>
  </si>
  <si>
    <t>65,97</t>
  </si>
  <si>
    <t>ALVENARIA DE BLOCOS DE CONCRETO ESTRUTURAL 14X19X29 CM, (ESPESSURA 14 CM), FBK = 4,5 MPA, PARA PAREDES COM ÁREA LÍQUIDA MENOR QUE 6M², SEM VÃOS, UTILIZANDO PALHETA. AF_12/2014</t>
  </si>
  <si>
    <t>61,35</t>
  </si>
  <si>
    <t>ALVENARIA DE BLOCOS DE CONCRETO ESTRUTURAL 14X19X29 CM, (ESPESSURA 14 CM), FBK = 4,5 MPA, PARA PAREDES COM ÁREA LÍQUIDA MAIOR OU IGUAL A 6M², SEM VÃOS, UTILIZANDO PALHETA. AF_12/2014</t>
  </si>
  <si>
    <t>59,39</t>
  </si>
  <si>
    <t>ALVENARIA DE BLOCOS DE CONCRETO ESTRUTURAL 14X19X29 CM, (ESPESSURA 14 CM) FBK = 14,0 MPA, PARA PAREDES COM ÁREA LÍQUIDA MENOR QUE 6M², SEM VÃOS, UTILIZANDO PALHETA. AF_12/2014</t>
  </si>
  <si>
    <t>82,12</t>
  </si>
  <si>
    <t>ALVENARIA DE BLOCOS DE CONCRETO ESTRUTURAL 14X19X29 CM, (ESPESSURA 14 CM) FBK = 14,0 MPA, PARA PAREDES COM ÁREA LÍQUIDA MAIOR OU IGUAL A 6M², SEM VÃOS, UTILIZANDO PALHETA. AF_12/2014</t>
  </si>
  <si>
    <t>79,76</t>
  </si>
  <si>
    <t>ALVENARIA DE BLOCOS DE CONCRETO ESTRUTURAL 14X19X29 CM, (ESPESSURA 14 CM), FBK = 4,5 MPA, PARA PAREDES COM ÁREA LÍQUIDA MENOR QUE 6M², COM VÃOS, UTILIZANDO PALHETA. AF_12/2014</t>
  </si>
  <si>
    <t>64,88</t>
  </si>
  <si>
    <t>ALVENARIA DE BLOCOS DE CONCRETO ESTRUTURAL 14X19X29 CM, (ESPESSURA 14 CM), FBK = 4,5 MPA, PARA PAREDES COM ÁREA LÍQUIDA MAIOR OU IGUAL A 6M², COM VÃOS, UTILIZANDO PALHETA. AF_12/2014</t>
  </si>
  <si>
    <t>61,27</t>
  </si>
  <si>
    <t>ALVENARIA DE BLOCOS DE CONCRETO ESTRUTURAL 14X19X29 CM, (ESPESSURA 14 CM) FBK = 14,0 MPA, PARA PAREDES COM ÁREA LÍQUIDA MENOR QUE 6M², COM VÃOS, UTILIZANDO PALHETA. AF_12/2014</t>
  </si>
  <si>
    <t>86,50</t>
  </si>
  <si>
    <t>ALVENARIA DE BLOCOS DE CONCRETO ESTRUTURAL 14X19X29 CM, (ESPESSURA 14 CM) FBK = 14,0 MPA, PARA PAREDES COM ÁREA LÍQUIDA MAIOR OU IGUAL A 6M², COM VÃOS, UTILIZANDO PALHETA. AF_12/2014</t>
  </si>
  <si>
    <t>82,08</t>
  </si>
  <si>
    <t>ALVENARIA DE BLOCOS DE CONCRETO ESTRUTURAL 14X19X39 CM, (ESPESSURA 14 CM), FBK = 4,5 MPA, PARA PAREDES COM ÁREA LÍQUIDA MENOR QUE 6M², SEM VÃOS, UTILIZANDO COLHER DE PEDREIRO. AF_12/2014</t>
  </si>
  <si>
    <t>63,47</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</si>
  <si>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</si>
  <si>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</si>
  <si>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75,96</t>
  </si>
  <si>
    <t>ALVENARIA DE BLOCOS DE CONCRETO ESTRUTURAL 14X19X39 CM, (ESPESSURA 14 CM) FBK = 14,0 MPA, PARA PAREDES COM ÁREA LÍQUIDA MAIOR OU IGUAL A 6M², SEM VÃOS, UTILIZANDO COLHER DE PEDREIRO. AF_12/2014</t>
  </si>
  <si>
    <t>73,43</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</si>
  <si>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</si>
  <si>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</si>
  <si>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64,74</t>
  </si>
  <si>
    <t>ALVENARIA DE BLOCOS DE CONCRETO ESTRUTURAL 14X19X39 CM, (ESPESSURA 14 CM) FBK = 14,0 MPA, PARA PAREDES COM ÁREA LÍQUIDA MENOR QUE 6M², COM VÃOS, UTILIZANDO COLHER DE PEDREIRO. AF_12/2014</t>
  </si>
  <si>
    <t>83,73</t>
  </si>
  <si>
    <t>ALVENARIA DE BLOCOS DE CONCRETO ESTRUTURAL 14X19X39 CM, (ESPESSURA 14 CM) FBK = 14,0 MPA, PARA PAREDES COM ÁREA LÍQUIDA MAIOR OU IGUAL A 6M², COM VÃOS, UTILIZANDO COLHER DE PEDREIRO. AF_12/2014</t>
  </si>
  <si>
    <t>78,02</t>
  </si>
  <si>
    <t>ALVENARIA DE BLOCOS DE CONCRETO ESTRUTURAL 14X19X29 CM, (ESPESSURA 14 CM), FBK = 4,5 MPA, PARA PAREDES COM ÁREA LÍQUIDA MENOR QUE 6M², SEM VÃOS, UTILIZANDO COLHER DE PEDREIRO. AF_12/2014</t>
  </si>
  <si>
    <t>71,86</t>
  </si>
  <si>
    <t>ALVENARIA DE BLOCOS DE CONCRETO ESTRUTURAL 14X19X29 CM, (ESPESSURA 14 CM), FBK = 4,5 MPA, PARA PAREDES COM ÁREA LÍQUIDA MAIOR OU IGUAL A 6M², SEM VÃOS, UTILIZANDO COLHER DE PEDREIRO. AF_12/2014</t>
  </si>
  <si>
    <t>69,91</t>
  </si>
  <si>
    <t>ALVENARIA DE BLOCOS DE CONCRETO ESTRUTURAL 14X19X29 CM, (ESPESSURA 14 CM) FBK = 14,0 MPA, PARA PAREDES COM ÁREA LÍQUIDA MENOR QUE 6M², SEM VÃOS, UTILIZANDO COLHER DE PEDREIRO. AF_12/2014</t>
  </si>
  <si>
    <t>92,45</t>
  </si>
  <si>
    <t>ALVENARIA DE BLOCOS DE CONCRETO ESTRUTURAL 14X19X29 CM, (ESPESSURA 14 CM) FBK = 14,0 MPA, PARA PAREDES COM ÁREA LÍQUIDA MAIOR OU IGUAL A 6M², SEM VÃOS, UTILIZANDO COLHER DE PEDREIRO. AF_12/2014</t>
  </si>
  <si>
    <t>90,25</t>
  </si>
  <si>
    <t>ALVENARIA DE BLOCOS DE CONCRETO ESTRUTURAL 14X19X29 CM, (ESPESSURA 14 CM), FBK = 4,5 MPA, PARA PAREDES COM ÁREA LÍQUIDA MENOR QUE 6M², COM VÃOS, UTILIZANDO COLHER DE PEDREIRO. AF_12/2014</t>
  </si>
  <si>
    <t>78,27</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</si>
  <si>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</si>
  <si>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</si>
  <si>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</si>
  <si>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94,32</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</si>
  <si>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</si>
  <si>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</si>
  <si>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61,61</t>
  </si>
  <si>
    <t>BLOCOS DE VIDRO TIPO CANELADO 19X19X8CM, ASSENTADO COM ARGAMASSA TRACO 1:3 (CIMENTO E AREIA GROSSA) PREPARO MECANICO, COM REJUNTAMENTO EM CIMENTO BRANCO E BARRAS DE ACO</t>
  </si>
  <si>
    <t>492,73</t>
  </si>
  <si>
    <t>BLOCOS DE VIDRO TIPO XADREZ 20X20X10CM, ASSENTADO COM ARGAMASSA TRACO 1:3 (CIMENTO E AREIA GROSSA) PREPARO MECANICO, COM REJUNTAMENTO EM CIMENTO BRANCO E BARRAS DE ACO</t>
  </si>
  <si>
    <t>496,73</t>
  </si>
  <si>
    <t>BLOCOS DE VIDRO TIPO XADREZ 20X10X8CM, ASSENTADO COM ARGAMASSA TRACO 1:3 (CIMENTO E AREIA GROSSA) PREPARO MECANICO, COM REJUNTAMENTO EM CIMENTO BRANCO E BARRAS DE ACO</t>
  </si>
  <si>
    <t>500,48</t>
  </si>
  <si>
    <t>RETIRADA DE DIVISORIAS EM CHAPAS DE MADEIRA, COM MONTANTES METALICOS</t>
  </si>
  <si>
    <t>RECOLOCACAO DE PLACAS DIVISORIAS DE GRANILITE, CONSIDERANDO REAPROVEITAMENTO DO MATERIAL</t>
  </si>
  <si>
    <t>43,55</t>
  </si>
  <si>
    <t>RECOLOCACAO DE DIVISORIAS TIPO CHAPAS OU TABUAS, EXCLUSIVE ENTARUGAMENTO, CONSIDERANDO REAPROVEITAMENTO DO MATERIAL</t>
  </si>
  <si>
    <t>RECOLOCACAO DE DIVISORIAS TIPO CHAPAS OU TABUAS, INCLUSIVE ENTARUGAMENTO, CONSIDERANDO REAPROVEITAMENTO DO MATERIAL</t>
  </si>
  <si>
    <t>73774/1</t>
  </si>
  <si>
    <t>DIVISORIA EM MARMORITE ESPESSURA 35MM, CHUMBAMENTO NO PISO E PAREDE COM ARGAMASSA DE CIMENTO E AREIA, POLIMENTO MANUAL, EXCLUSIVE FERRAGENS</t>
  </si>
  <si>
    <t>257,11</t>
  </si>
  <si>
    <t>73909/1</t>
  </si>
  <si>
    <t>DIVISORIA EM MADEIRA COMPENSADA RESINADA ESPESSURA 6MM, ESTRUTURADA EM MADEIRA DE LEI 3"X3"</t>
  </si>
  <si>
    <t>187,81</t>
  </si>
  <si>
    <t>74229/1</t>
  </si>
  <si>
    <t>DIVISORIA EM MARMORE BRANCO POLIDO, ESPESSURA 3 CM, ASSENTADO COM ARGAMASSA TRACO 1:4 (CIMENTO E AREIA), ARREMATE COM CIMENTO BRANCO, EXCLUSIVE FERRAGENS</t>
  </si>
  <si>
    <t>562,54</t>
  </si>
  <si>
    <t>DIVISORIA EM GRANITO BRANCO POLIDO, ESP = 3CM, ASSENTADO COM ARGAMASSA TRACO 1:4, ARREMATE EM CIMENTO BRANCO, EXCLUSIVE FERRAGENS</t>
  </si>
  <si>
    <t>655,84</t>
  </si>
  <si>
    <t>PAREDE COM PLACAS DE GESSO ACARTONADO (DRYWALL), PARA USO INTERNO, COM DUAS FACES SIMPLES E ESTRUTURA METÁLICA COM GUIAS SIMPLES, SEM VÃOS. AF_06/2017_P</t>
  </si>
  <si>
    <t>75,53</t>
  </si>
  <si>
    <t>PAREDE COM PLACAS DE GESSO ACARTONADO (DRYWALL), PARA USO INTERNO, COM DUAS FACES SIMPLES E ESTRUTURA METÁLICA COM GUIAS SIMPLES, COM VÃOS AF_06/2017_P</t>
  </si>
  <si>
    <t>83,98</t>
  </si>
  <si>
    <t>PAREDE COM PLACAS DE GESSO ACARTONADO (DRYWALL), PARA USO INTERNO, COM DUAS FACES SIMPLES E ESTRUTURA METÁLICA COM GUIAS DUPLAS, SEM VÃOS. AF_06/2017_P</t>
  </si>
  <si>
    <t>98,27</t>
  </si>
  <si>
    <t>PAREDE COM PLACAS DE GESSO ACARTONADO (DRYWALL), PARA USO INTERNO, COM DUAS FACES SIMPLES E ESTRUTURA METÁLICA COM GUIAS DUPLAS, COM VÃOS. AF_06/2017_P</t>
  </si>
  <si>
    <t>114,84</t>
  </si>
  <si>
    <t>PAREDE COM PLACAS DE GESSO ACARTONADO (DRYWALL), PARA USO INTERNO, COM UMA FACE SIMPLES E OUTRA FACE DUPLA E ESTRUTURA METÁLICA COM GUIAS SIMPLES, SEM VÃOS. AF_06/2017_P</t>
  </si>
  <si>
    <t>98,46</t>
  </si>
  <si>
    <t>PAREDE COM PLACAS DE GESSO ACARTONADO (DRYWALL), PARA USO INTERNO, COM UMA FACE SIMPLES E OUTRA FACE DUPLA E ESTRUTURA METÁLICA COM GUIAS SIMPLES, COM VÃOS. AF_06/2017_P</t>
  </si>
  <si>
    <t>107,16</t>
  </si>
  <si>
    <t>PAREDE COM PLACAS DE GESSO ACARTONADO (DRYWALL), PARA USO INTERNO COM UMA FACE SIMPLES E OUTRA FACE DUPLA E ESTRUTURA METÁLICA COM GUIAS DUPLAS, SEM VÃOS. AF_06/2017_P</t>
  </si>
  <si>
    <t>121,21</t>
  </si>
  <si>
    <t>PAREDE COM PLACAS DE GESSO ACARTONADO (DRYWALL), PARA USO INTERNO, COM UMA FACE SIMPLES E OUTRA FACE DUPLA E   ESTRUTURA METÁLICA COM GUIAS DUPLAS, COM VÃOS. AF_06/2017_P</t>
  </si>
  <si>
    <t>138,00</t>
  </si>
  <si>
    <t>PAREDE COM PLACAS DE GESSO ACARTONADO (DRYWALL), PARA USO INTERNO, COM DUAS FACES DUPLAS E ESTRUTURA METÁLICA COM GUIAS SIMPLES, SEM VÃOS. AF_06/2017_P</t>
  </si>
  <si>
    <t>121,40</t>
  </si>
  <si>
    <t>PAREDE COM PLACAS DE GESSO ACARTONADO (DRYWALL), PARA USO INTERNO, COM DUAS FACES DUPLAS E ESTRUTURA METÁLICA COM GUIAS SIMPLES, COM VÃOS. AF_06/2017_P</t>
  </si>
  <si>
    <t>130,32</t>
  </si>
  <si>
    <t>PAREDE COM PLACAS DE GESSO ACARTONADO (DRYWALL), PARA USO INTERNO COM DUAS FACES DUPLAS E ESTRUTURA METÁLICA COM GUIAS DUPLAS, SEM VÃOS. AF_06/2017</t>
  </si>
  <si>
    <t>144,14</t>
  </si>
  <si>
    <t>PAREDE COM PLACAS DE GESSO ACARTONADO (DRYWALL), PARA USO INTERNO, COM DUAS FACES DUPLAS E ESTRUTURA METÁLICA COM GUIAS DUPLAS, COM VÃOS. AF_06/2017_P</t>
  </si>
  <si>
    <t>161,17</t>
  </si>
  <si>
    <t>PAREDE COM PLACAS DE GESSO ACARTONADO (DRYWALL), PARA USO INTERNO, COM UMA FACE SIMPLES E ESTRUTURA METÁLICA COM GUIAS SIMPLES, SEM VÃOS. AF_06/2017_P</t>
  </si>
  <si>
    <t>49,48</t>
  </si>
  <si>
    <t>PAREDE COM PLACAS DE GESSO ACARTONADO (DRYWALL), PARA USO INTERNO, COM UMA FACE SIMPLES E ESTRUTURA METÁLICA COM GUIAS SIMPLES, COM VÃOS. AF_06/2017_P</t>
  </si>
  <si>
    <t>INSTALAÇÃO DE ISOLAMENTO COM LÃ DE ROCHA EM PAREDES DRYWALL. AF_06/2017</t>
  </si>
  <si>
    <t>25,89</t>
  </si>
  <si>
    <t>INSTALAÇÃO DE REFORÇO METÁLICO EM PAREDE DRYWALL. AF_06/2017</t>
  </si>
  <si>
    <t>INSTALAÇÃO DE REFORÇO DE MADEIRA EM PAREDE DRYWALL. AF_06/2017</t>
  </si>
  <si>
    <t>10,05</t>
  </si>
  <si>
    <t>73863/1</t>
  </si>
  <si>
    <t>ALVENARIA COM BLOCOS DE CONCRETO CELULAR 10X30X60CM, ESPESSURA 10CM, ASSENTADOS COM ARGAMASSA TRACO 1:2:9 (CIMENTO, CAL E AREIA) PREPARO MANUAL</t>
  </si>
  <si>
    <t>54,41</t>
  </si>
  <si>
    <t>73863/2</t>
  </si>
  <si>
    <t>ALVENARIA COM BLOCOS DE CONCRETO CELULAR 20X30X60CM, ESPESSURA 20CM, ASSENTADOS COM ARGAMASSA TRACO 1:2:9 (CIMENTO, CAL E AREIA) PREPARO MANUAL</t>
  </si>
  <si>
    <t>73790/2</t>
  </si>
  <si>
    <t>REASSENTAMENTO DE PARALELEPIPEDO SOBRE COLCHAO DE PO DE PEDRA ESPESSURA 10CM, REJUNTADO COM BETUME E PEDRISCO, CONSIDERANDO APROVEITAMENTO DO PARALELEPIPEDO</t>
  </si>
  <si>
    <t>45,05</t>
  </si>
  <si>
    <t>73790/4</t>
  </si>
  <si>
    <t>REASSENTAMENTO DE PARALELEPIPEDO SOBRE COLCHAO DE PO DE PEDRA ESPESSURA 10CM, REJUNTADO COM ARGAMASSA TRACO 1:3 (CIMENTO E AREIA), CONSIDERANDO APROVEITAMENTO DO PARALELEPIPEDO</t>
  </si>
  <si>
    <t>37,83</t>
  </si>
  <si>
    <t>RECOMPOSICAO DE PAVIMENTACAO TIPO BLOKRET SOBRE COLCHAO DE AREIA COM REAPROVEITAMENTO DE MATERIAL</t>
  </si>
  <si>
    <t>83695/1</t>
  </si>
  <si>
    <t>REJUNTAMENTO PAVIMENTACAO PARALELEPIPEDO BETUME CASCALH INCL MATERIAIS</t>
  </si>
  <si>
    <t>20,81</t>
  </si>
  <si>
    <t>RECOMPOSICAO DE REVESTIMENTO PRIMARIO MEDIDO P/ VOLUME COMPACTADO</t>
  </si>
  <si>
    <t>DEMOLIÇÃO DE PAVIMENTAÇÃO ASFÁLTICA COM UTILIZAÇÃO DE MARTELO PERFURADOR, ESPESSURA ATÉ 15 CM, EXCLUSIVE CARGA E TRANSPORTE</t>
  </si>
  <si>
    <t>10,50</t>
  </si>
  <si>
    <t>CONFORMACAO GEOMETRICA DE PLATAFORMA PARA EXECUCAO DE REVESTIMENTO PRIMARIO EM RODOVIAS VICINAIS</t>
  </si>
  <si>
    <t>BASE DE SOLO CIMENTO 2% MISTURA EM USINA, COMPACTACAO 100% PROCTOR INTERMEDIARIO, EXCLUSIVE ESCAVACAO, CARGA E TRANSPORTE DO SOLO</t>
  </si>
  <si>
    <t>BASE DE SOLO CIMENTO 4% MISTURA EM USINA, COMPACTACAO 100% PROCTOR NORMAL, EXCLUSIVE ESCAVACAO, CARGA E TRANSPORTE DO SOLO</t>
  </si>
  <si>
    <t>44,29</t>
  </si>
  <si>
    <t>BASE DE SOLO CIMENTO 6% COM MISTURA EM USINA, COMPACTACAO 100% PROCTOR NORMAL, EXCLUSIVE ESCAVACAO, CARGA E TRANSPORTE DO SOLO</t>
  </si>
  <si>
    <t>BASE DE SOLO - BRITA (40/60), MISTURA EM USINA, COMPACTACAO 100% PROCTOR MODIFICADO, EXCLUSIVE ESCAVACAO, CARGA E TRANSPORTE</t>
  </si>
  <si>
    <t>64,84</t>
  </si>
  <si>
    <t>BASE DE SOLO - BRITA (50/50), MISTURA EM USINA, COMPACTACAO 100% PROCTOR MODIFICADO, EXCLUSIVE ESCAVACAO, CARGA E TRANSPORTE</t>
  </si>
  <si>
    <t>REGULARIZACAO E COMPACTACAO DE SUBLEITO ATE 20 CM DE ESPESSURA</t>
  </si>
  <si>
    <t>EXECUÇÃO E COMPACTAÇÃO DE BASE E OU SUB BASE COM SOLO ESTABILIZADO GRANULOMETRICAMENTE - EXCLUSIVE ESCAVAÇÃO, CARGA E TRANSPORTE E SOLO. AF_09/2017</t>
  </si>
  <si>
    <t>5,97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</si>
  <si>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</si>
  <si>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</si>
  <si>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31,55</t>
  </si>
  <si>
    <t>EXECUÇÃO E COMPACTAÇÃO DE BASE E OU SUB BASE COM SOLO MELHORADO COM CIMENTO (TEOR DE 4%) - EXCLUSIVE ESCAVAÇÃO, CARGA E TRANSPORTE E SOLO. AF_09/2017</t>
  </si>
  <si>
    <t>54,06</t>
  </si>
  <si>
    <t>EXECUÇÃO E COMPACTAÇÃO DE BASE E OU SUB BASE COM SOLO CIMENTO (TEOR DE CIMENTO IGUAL A 6%) - EXCLUSIVE ESCAVAÇÃO, CARGA E TRANSPORTE E SOLO. AF_09/2017</t>
  </si>
  <si>
    <t>76,17</t>
  </si>
  <si>
    <t>EXECUÇÃO E COMPACTAÇÃO DE BASE E OU SUB BASE COM SOLO CIMENTO (TEOR DE CIMENTO IGUAL A 8%) - EXCLUSIVE ESCAVAÇÃO, CARGA E TRANSPORTE E SOLO. AF_09/2017</t>
  </si>
  <si>
    <t>102,32</t>
  </si>
  <si>
    <t>EXECUÇÃO E COMPACTAÇÃO DE BASE E OU SUB BASE COM BRITA GRADUADA SIMPLES - EXCLUSIVE CARGA E TRANSPORTE. AF_09/2017</t>
  </si>
  <si>
    <t>111,10</t>
  </si>
  <si>
    <t>EXECUÇÃO E COMPACTAÇÃO DE BASE E OU SUB BASE COM BRITA GRADUADA TRATADA COM CIMENTO - EXCLUSIVE CARGA E TRANSPORTE. AF_09/2017</t>
  </si>
  <si>
    <t>151,64</t>
  </si>
  <si>
    <t>EXECUÇÃO E COMPACTAÇÃO DE BASE E OU SUB BASE COM CONCRETO COMPACTADO COM ROLO - EXCLUSIVE CARGA E TRANSPORTE. AF_09/2017</t>
  </si>
  <si>
    <t>167,78</t>
  </si>
  <si>
    <t>EXECUÇÃO E COMPACTAÇÃO DE BASE E OU SUB BASE COM PEDRA RACHÃO - EXCLUSIVE ESCAVAÇÃO, CARGA E TRANSPORTE. AF_09/2017</t>
  </si>
  <si>
    <t>91,71</t>
  </si>
  <si>
    <t>EXECUÇÃO E COMPACTAÇÃO DE BASE E OU SUB BASE COM MACADAME SECO - EXCLUSIVE ESCAVAÇÃO, CARGA E TRANSPORTE. AF_09/2017</t>
  </si>
  <si>
    <t>100,30</t>
  </si>
  <si>
    <t>EXECUÇÃO DE IMPRIMAÇÃO COM ASFALTO DILUÍDO CM-30. AF_09/2017</t>
  </si>
  <si>
    <t>EXECUÇÃO DE IMPRIMAÇÃO LIGANTE COM EMULSÃO ASFÁLTICA RR-2C. AF_09/2017</t>
  </si>
  <si>
    <t>PAVIMENTO EM PARALELEPIPEDO SOBRE COLCHAO DE AREIA REJUNTADO COM ARGAMASSA DE CIMENTO E AREIA NO TRAÇO 1:3 (PEDRAS PEQUENAS 30 A 35 PECAS POR M2)</t>
  </si>
  <si>
    <t>74,81</t>
  </si>
  <si>
    <t>PINTURA DE LIGACAO COM EMULSAO RR-1C</t>
  </si>
  <si>
    <t>PINTURA DE LIGACAO COM EMULSAO RR-2C</t>
  </si>
  <si>
    <t>CONTENCAO LATERAL COM SOLO LOCAL PARA PAVIMENTO POLIEDRICO</t>
  </si>
  <si>
    <t>0,75</t>
  </si>
  <si>
    <t>CORTE E PREPARO DE CORDAO DE PEDRA PARA PAVIMENTO POLIEDRICO</t>
  </si>
  <si>
    <t>CORTE E PREPARO DE PEDRA PARA PAVIMENTO POLIEDRICO</t>
  </si>
  <si>
    <t>4,70</t>
  </si>
  <si>
    <t>DESMONTE MANUAL DE PEDRA PARA PAVIMENTO POLIEDRICO</t>
  </si>
  <si>
    <t>EXTRACAO, CARGA E ASSENTAMENTO DE CORDAO DE PEDRA PARA PAVIMENTO POLIEDRICO, EXCLUSIVE TRANSPORTE DE PEDRA E INDENIZACAO PEDREIRA</t>
  </si>
  <si>
    <t>EXTRACAO, CARGA, PREPARO E ASSENTAMENTO DE PEDRAS POLIEDRICAS, EXCLUSIVE TRANSPORTE DE PEDRA E INDENIZACAO PEDREIRA</t>
  </si>
  <si>
    <t>73760/1</t>
  </si>
  <si>
    <t>CAPA SELANTE COMPREENDENDO APLICAÇÃO DE ASFALTO NA PROPORÇÃO DE 0,7 A 1,5L / M2, DISTRIBUIÇÃO DE AGREGADOS DE 5 A 15KG/M2 E COMPACTAÇÃO COM ROLO - COM USO DA EMULSAO RR-2C, INCLUSO APLICACAO E COMPACTACAO</t>
  </si>
  <si>
    <t>3,51</t>
  </si>
  <si>
    <t>73849/1</t>
  </si>
  <si>
    <t>AREIA ASFALTO A QUENTE (AAUQ) COM CAP 50/70, INCLUSO USINAGEM E APLICACAO, EXCLUSIVE TRANSPORTE</t>
  </si>
  <si>
    <t>670,99</t>
  </si>
  <si>
    <t>73849/2</t>
  </si>
  <si>
    <t>AREIA ASFALTO A FRIO (AAUF), COM EMULSAO RR-2C INCLUSO USINAGEM E APLICACAO, EXCLUSIVE TRANSPORTE</t>
  </si>
  <si>
    <t>500,49</t>
  </si>
  <si>
    <t>EXECUÇÃO DE PAVIMENTO EM PISO INTERTRAVADO, COM BLOCO PISOGRAMA DE 35 X 25 CM, ESPESSURA 6 CM. AF_12/2015</t>
  </si>
  <si>
    <t>EXECUÇÃO DE PAVIMENTO EM PISO INTERTRAVADO, COM BLOCO PISOGRAMA DE 35 X 25 CM, ESPESSURA 8 CM. AF_12/2015</t>
  </si>
  <si>
    <t>60,15</t>
  </si>
  <si>
    <t>EXECUÇÃO DE PAVIMENTO EM PISO INTERTRAVADO, COM BLOCO SEXTAVADO DE 25 X 25 CM, ESPESSURA 6 CM. AF_12/2015</t>
  </si>
  <si>
    <t>51,24</t>
  </si>
  <si>
    <t>EXECUÇÃO DE PAVIMENTO EM PISO INTERTRAVADO, COM BLOCO SEXTAVADO DE 25 X 25 CM, ESPESSURA 8 CM. AF_12/2015</t>
  </si>
  <si>
    <t>54,97</t>
  </si>
  <si>
    <t>EXECUÇÃO DE PAVIMENTO EM PISO INTERTRAVADO, COM BLOCO SEXTAVADO DE 25 X 25 CM, ESPESSURA 10 CM. AF_12/2015</t>
  </si>
  <si>
    <t>EXECUÇÃO DE PASSEIO EM PISO INTERTRAVADO, COM BLOCO RETANGULAR COR NATURAL DE 20 X 10 CM, ESPESSURA 6 CM. AF_12/2015</t>
  </si>
  <si>
    <t>60,38</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</si>
  <si>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</si>
  <si>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</si>
  <si>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VIA EM PISO INTERTRAVADO, COM BLOCO RETANGULAR COR NATURAL DE 20 X 10 CM, ESPESSURA 8 CM. AF_12/2015</t>
  </si>
  <si>
    <t>EXECUÇÃO DE PÁTIO/ESTACIONAMENTO EM PISO INTERTRAVADO, COM BLOCO RETANGULAR DE 20 X 10 CM, ESPESSURA 10 CM. AF_12/2015</t>
  </si>
  <si>
    <t>EXECUÇÃO DE VIA EM PISO INTERTRAVADO, COM BLOCO RETANGULAR DE 20 X 10 CM, ESPESSURA 10 CM. AF_12/2015</t>
  </si>
  <si>
    <t>70,45</t>
  </si>
  <si>
    <t>EXECUÇÃO DE PASSEIO EM PISO INTERTRAVADO, COM BLOCO 16 FACES DE 22 X 11 CM, ESPESSURA 6 CM. AF_12/2015</t>
  </si>
  <si>
    <t>59,81</t>
  </si>
  <si>
    <t>EXECUÇÃO DE PÁTIO/ESTACIONAMENTO EM PISO INTERTRAVADO, COM BLOCO 16 FACES DE 22 X 11 CM, ESPESSURA 6 CM. AF_12/2015</t>
  </si>
  <si>
    <t>49,89</t>
  </si>
  <si>
    <t>EXECUÇÃO DE PÁTIO/ESTACIONAMENTO EM PISO INTERTRAVADO, COM BLOCO 16 FACES DE 22 X 11 CM, ESPESSURA 8 CM. AF_12/2015</t>
  </si>
  <si>
    <t>EXECUÇÃO DE VIA EM PISO INTERTRAVADO, COM BLOCO 16 FACES DE 22 X 11 CM, ESPESSURA 8 CM. AF_12/2015</t>
  </si>
  <si>
    <t>58,89</t>
  </si>
  <si>
    <t>EXECUÇÃO DE PÁTIO/ESTACIONAMENTO EM PISO INTERTRAVADO, COM BLOCO 16 FACES DE 22 X 11 CM, ESPESSURA 10 CM. AF_12/2015</t>
  </si>
  <si>
    <t>70,57</t>
  </si>
  <si>
    <t>EXECUÇÃO DE VIA EM PISO INTERTRAVADO, COM BLOCO 16 FACES DE 22 X 11 CM, ESPESSURA 10 CM. AF_12/2015</t>
  </si>
  <si>
    <t>71,71</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</si>
  <si>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</si>
  <si>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</si>
  <si>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</si>
  <si>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VIA EM PISO INTERTRAVADO, COM BLOCO RETANGULAR COLORIDO DE 20 X 10 CM, ESPESSURA 8 CM. AF_12/2015</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</si>
  <si>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</si>
  <si>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</si>
  <si>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</si>
  <si>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CONSTRUÇÃO DE PAVIMENTO COM TRATAMENTO SUPERFICIAL SIMPLES, COM EMULSÃO ASFÁLTICA RR-2C. AF_01/2018</t>
  </si>
  <si>
    <t>CONSTRUÇÃO DE PAVIMENTO COM TRATAMENTO SUPERFICIAL SIMPLES, COM EMULSÃO ASFÁLTICA RR-2C, COM BANHO DILUÍDO. AF_01/2018</t>
  </si>
  <si>
    <t>3,70</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</si>
  <si>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</si>
  <si>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</si>
  <si>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</si>
  <si>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</si>
  <si>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</si>
  <si>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</si>
  <si>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</si>
  <si>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3,26</t>
  </si>
  <si>
    <t>RECONSTRUÇÃO DE PAVIMENTO COM TRATAMENTO SUPERFICIAL SIMPLES, COM EMULSÃO ASFÁLTICA RR-2C, COM BANHO DILUÍDO. AF_01/2018</t>
  </si>
  <si>
    <t>RECONSTRUÇÃO DE PAVIMENTO COM TRATAMENTO SUPERFICIAL DUPLO, COM EMULSÃO ASFÁLTICA RR-2C. AF_01/2018</t>
  </si>
  <si>
    <t>7,31</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</si>
  <si>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</si>
  <si>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</si>
  <si>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</si>
  <si>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</si>
  <si>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</si>
  <si>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SINALIZACAO HORIZONTAL COM TINTA RETRORREFLETIVA A BASE DE RESINA ACRILICA COM MICROESFERAS DE VIDRO</t>
  </si>
  <si>
    <t>24,49</t>
  </si>
  <si>
    <t>CAIACAO EM MEIO FIO</t>
  </si>
  <si>
    <t>2,89</t>
  </si>
  <si>
    <t>73770/1</t>
  </si>
  <si>
    <t>BARREIRA PRE-MOLDADA EXTERNA CONCRETO ARMADO 0,25X0,40X1,14M FCK=25MPA ACO CA-50 INCL VIGOTA HORIZONTAL MONTANTE A CADA 1,00M  FERROS DE LIGACAO E MATERIAIS.</t>
  </si>
  <si>
    <t>451,94</t>
  </si>
  <si>
    <t>73770/2</t>
  </si>
  <si>
    <t>BARREIRA DUPLA PRE-MOL INTER CONCRETO ARMADO 0,15X0,65X0,77M FCK=25MPA ACO CA-50 INCL FERROS DE LIGACAO E MATERIAIS.</t>
  </si>
  <si>
    <t>392,14</t>
  </si>
  <si>
    <t>83696/1</t>
  </si>
  <si>
    <t>PINTURA GUARDA-CORPO GUARDA-RODA E MURETA PROTECAO COM CAL EM PONTES EVIADUTOS MEDIDA PELO DOBRO DA AREA TOTAL (LARGURAXALTURA).</t>
  </si>
  <si>
    <t>USINAGEM DE CBUQ COM CAP 50/70, PARA CAPA DE ROLAMENTO</t>
  </si>
  <si>
    <t>240,31</t>
  </si>
  <si>
    <t>USINAGEM DE CBUQ COM CAP 50/70, PARA BINDER</t>
  </si>
  <si>
    <t>200,74</t>
  </si>
  <si>
    <t>CONSTRUÇÃO DE PAVIMENTO COM APLICAÇÃO DE CONCRETO BETUMINOSO USINADO A QUENTE (CBUQ), CAMADA DE ROLAMENTO, COM ESPESSURA DE 3,0 CM - EXCLUSIVE TRANSPORTE. AF_03/2017</t>
  </si>
  <si>
    <t>752,21</t>
  </si>
  <si>
    <t>CONSTRUÇÃO DE PAVIMENTO COM APLICAÇÃO DE CONCRETO BETUMINOSO USINADO A QUENTE (CBUQ), BINDER, COM ESPESSURA DE 3,0 CM - EXCLUSIVE TRANSPORTE. AF_03/2017</t>
  </si>
  <si>
    <t>699,35</t>
  </si>
  <si>
    <t>CONSTRUÇÃO DE PAVIMENTO COM APLICAÇÃO DE CONCRETO BETUMINOSO USINADO A QUENTE (CBUQ), CAMADA DE ROLAMENTO, COM ESPESSURA DE 4,0 CM - EXCLUSIVE TRANSPORTE. AF_03/2017</t>
  </si>
  <si>
    <t>724,03</t>
  </si>
  <si>
    <t>CONSTRUÇÃO DE PAVIMENTO COM APLICAÇÃO DE CONCRETO BETUMINOSO USINADO A QUENTE (CBUQ), BINDER, COM ESPESSURA DE 4,0 CM - EXCLUSIVE TRANSPORTE. AF_03/2017</t>
  </si>
  <si>
    <t>679,02</t>
  </si>
  <si>
    <t>CONSTRUÇÃO DE PAVIMENTO COM APLICAÇÃO DE CONCRETO BETUMINOSO USINADO A QUENTE (CBUQ), CAMADA DE ROLAMENTO, COM ESPESSURA DE 5,0 CM - EXCLUSIVE TRANSPORTE. AF_03/2017</t>
  </si>
  <si>
    <t>706,51</t>
  </si>
  <si>
    <t>CONSTRUÇÃO DE PAVIMENTO COM APLICAÇÃO DE CONCRETO BETUMINOSO USINADO A QUENTE (CBUQ), BINDER, COM ESPESSURA DE 5,0 CM - EXCLUSIVE TRANSPORTE. AF_03/2017</t>
  </si>
  <si>
    <t>666,36</t>
  </si>
  <si>
    <t>CONSTRUÇÃO DE PAVIMENTO COM APLICAÇÃO DE CONCRETO BETUMINOSO USINADO A QUENTE (CBUQ), CAMADA DE ROLAMENTO, COM ESPESSURA DE 6,0 CM - EXCLUSIVE TRANSPORTE. AF_03/2017</t>
  </si>
  <si>
    <t>695,79</t>
  </si>
  <si>
    <t>CONSTRUÇÃO DE PAVIMENTO COM APLICAÇÃO DE CONCRETO BETUMINOSO USINADO A QUENTE (CBUQ), BINDER, COM ESPESSURA DE 6,0 CM - EXCLUSIVE TRANSPORTE. AF_03/2017</t>
  </si>
  <si>
    <t>658,63</t>
  </si>
  <si>
    <t>CONSTRUÇÃO DE PAVIMENTO COM APLICAÇÃO DE CONCRETO BETUMINOSO USINADO A QUENTE (CBUQ), CAMADA DE ROLAMENTO, COM ESPESSURA DE 7,0 CM - EXCLUSIVE TRANSPORTE. AF_03/2017</t>
  </si>
  <si>
    <t>688,14</t>
  </si>
  <si>
    <t>CONSTRUÇÃO DE PAVIMENTO COM APLICAÇÃO DE CONCRETO BETUMINOSO USINADO A QUENTE (CBUQ), BINDER, COM ESPESSURA DE 7,0 CM - EXCLUSIVE TRANSPORTE. AF_03/2017</t>
  </si>
  <si>
    <t>653,16</t>
  </si>
  <si>
    <t>FRESAGEM DE PAVIMENTO ASFÁLTICO (PROFUNDIDADE 5,0 CM), EM LOCAIS COM NIVEL BAIXO DE INTERFERÊNCIA. AF_03/2017</t>
  </si>
  <si>
    <t>FRESAGEM DE PAVIMENTO ASFÁLTICO (PROFUNDIDADE 5,0 CM), EM LOCAIS COM NIVEL ALTO DE INTERFERÊNCIA. AF_03/2017</t>
  </si>
  <si>
    <t>USINAGEM DE BRITA GRADUADA SIMPLES, UTILIZANDO BRITA COMERCIAL COM USINA 300 T/H. AF_06/2017</t>
  </si>
  <si>
    <t>105,67</t>
  </si>
  <si>
    <t>USINAGEM DE BRITA GRADUADA TRATADA COM CIMENTO, UTILIZANDO BRITA COMERCIAL COM USINA 300 T/H. AF_06/2017</t>
  </si>
  <si>
    <t>145,59</t>
  </si>
  <si>
    <t>USINAGEM DE CONCRETO PARA COMPACTAÇÃO COM ROLO, UTILIZANDO BRITA COMERCIAL. AF_06/2017</t>
  </si>
  <si>
    <t>162,37</t>
  </si>
  <si>
    <t>CAIACAO INT OU EXT SOBRE REVESTIMENTO LISO C/ADOCAO DE FIXADOR COM    COM DUAS DEMAOS</t>
  </si>
  <si>
    <t>7,23</t>
  </si>
  <si>
    <t>PINTURA DE SUPERFICIE C/TINTA GRAFITE</t>
  </si>
  <si>
    <t>16,22</t>
  </si>
  <si>
    <t>74133/1</t>
  </si>
  <si>
    <t>EMASSAMENTO COM MASSA A OLEO, UMA DEMAO</t>
  </si>
  <si>
    <t>13,69</t>
  </si>
  <si>
    <t>74133/2</t>
  </si>
  <si>
    <t>EMASSAMENTO COM MASSA A OLEO, DUAS DEMAOS</t>
  </si>
  <si>
    <t>EMASSAMENTO COM MASSA EPOXI, 2 DEMAOS</t>
  </si>
  <si>
    <t>43,39</t>
  </si>
  <si>
    <t>79494/1</t>
  </si>
  <si>
    <t>PINTURA DE QUADRO ESCOLAR COM TINTA ESMALTE ACABAMENTO FOSCO, DUAS DEMAOS SOBRE MASSA ACRILICA</t>
  </si>
  <si>
    <t>PINTURA COM TINTA IMPERMEAVEL MINERAL EM PO, DUAS DEMAOS</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</si>
  <si>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</si>
  <si>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</si>
  <si>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1,20</t>
  </si>
  <si>
    <t>APLICAÇÃO MANUAL DE FUNDO SELADOR ACRÍLICO EM SUPERFÍCIES EXTERNAS DE SACADA DE EDIFÍCIOS DE MÚLTIPLOS PAVIMENTOS. AF_06/2014</t>
  </si>
  <si>
    <t>2,60</t>
  </si>
  <si>
    <t>APLICAÇÃO MANUAL DE FUNDO SELADOR ACRÍLICO EM SUPERFÍCIES INTERNAS DA SACADA DE EDIFÍCIOS DE MÚLTIPLOS PAVIMENTOS. AF_06/2014</t>
  </si>
  <si>
    <t>APLICAÇÃO MANUAL DE FUNDO SELADOR ACRÍLICO EM PAREDES EXTERNAS DE CASAS. AF_06/2014</t>
  </si>
  <si>
    <t>1,81</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</si>
  <si>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</si>
  <si>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</si>
  <si>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</si>
  <si>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</si>
  <si>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17,39</t>
  </si>
  <si>
    <t>APLICAÇÃO MANUAL DE PINTURA COM TINTA TEXTURIZADA ACRÍLICA EM PAREDES EXTERNAS DE CASAS, UMA COR. AF_06/2014</t>
  </si>
  <si>
    <t>APLICAÇÃO MANUAL DE PINTURA COM TINTA TEXTURIZADA ACRÍLICA EM PANOS COM PRESENÇA DE VÃOS DE EDIFÍCIOS DE MÚLTIPLOS PAVIMENTOS, DUAS CORES. AF_06/2014</t>
  </si>
  <si>
    <t>15,26</t>
  </si>
  <si>
    <t>APLICAÇÃO MANUAL DE PINTURA COM TINTA TEXTURIZADA ACRÍLICA EM PANOS CEGOS DE FACHADA (SEM PRESENÇA DE VÃOS) DE EDIFÍCIOS DE MÚLTIPLOS PAVIMENTOS, DUAS CORES.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</si>
  <si>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</si>
  <si>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</si>
  <si>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22,85</t>
  </si>
  <si>
    <t>APLICAÇÃO MANUAL DE PINTURA COM TINTA TEXTURIZADA ACRÍLICA EM PAREDES EXTERNAS DE CASAS, DUAS CORES. AF_06/2014</t>
  </si>
  <si>
    <t>APLICAÇÃO MANUAL DE PINTURA COM TINTA TEXTURIZADA ACRÍLICA EM MOLDURAS DE EPS, PRÉ-FABRICADOS, OU OUTROS. AF_06/2014</t>
  </si>
  <si>
    <t>11,77</t>
  </si>
  <si>
    <t>APLICAÇÃO DE FUNDO SELADOR LÁTEX PVA EM TETO, UMA DEMÃO. AF_06/2014</t>
  </si>
  <si>
    <t>APLICAÇÃO DE FUNDO SELADOR LÁTEX PVA EM PAREDES, UMA DEMÃO. AF_06/2014</t>
  </si>
  <si>
    <t>APLICAÇÃO DE FUNDO SELADOR ACRÍLICO EM TETO, UMA DEMÃO. AF_06/2014</t>
  </si>
  <si>
    <t>1,83</t>
  </si>
  <si>
    <t>APLICAÇÃO DE FUNDO SELADOR ACRÍLICO EM PAREDES, UMA DEMÃO. AF_06/2014</t>
  </si>
  <si>
    <t>APLICAÇÃO MANUAL DE PINTURA COM TINTA LÁTEX PVA EM TETO, DUAS DEMÃOS. AF_06/2014</t>
  </si>
  <si>
    <t>8,52</t>
  </si>
  <si>
    <t>APLICAÇÃO MANUAL DE PINTURA COM TINTA LÁTEX PVA EM PAREDES, DUAS DEMÃOS. AF_06/2014</t>
  </si>
  <si>
    <t>7,62</t>
  </si>
  <si>
    <t>APLICAÇÃO MANUAL DE PINTURA COM TINTA LÁTEX ACRÍLICA EM TETO, DUAS DEMÃOS. AF_06/2014</t>
  </si>
  <si>
    <t>10,92</t>
  </si>
  <si>
    <t>APLICAÇÃO MANUAL DE PINTURA COM TINTA LÁTEX ACRÍLICA EM PAREDES, DUAS DEMÃOS. AF_06/2014</t>
  </si>
  <si>
    <t>APLICAÇÃO MECÂNICA DE PINTURA COM TINTA LÁTEX PVA EM TETO, DUAS DEMÃOS. AF_06/2014</t>
  </si>
  <si>
    <t>6,23</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</si>
  <si>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</si>
  <si>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</si>
  <si>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</si>
  <si>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TETO, UMA DEMÃO. AF_06/2014</t>
  </si>
  <si>
    <t>13,34</t>
  </si>
  <si>
    <t>APLICAÇÃO E LIXAMENTO DE MASSA LÁTEX EM PAREDES, UMA DEMÃO. AF_06/2014</t>
  </si>
  <si>
    <t>APLICAÇÃO E LIXAMENTO DE MASSA LÁTEX EM TETO, DUAS DEMÃOS. AF_06/2014</t>
  </si>
  <si>
    <t>18,12</t>
  </si>
  <si>
    <t>APLICAÇÃO E LIXAMENTO DE MASSA LÁTEX EM PAREDES, DUAS DEMÃOS. AF_06/2014</t>
  </si>
  <si>
    <t>TEXTURA ACRÍLICA, APLICAÇÃO MANUAL EM PAREDE, UMA DEMÃO. AF_09/2016</t>
  </si>
  <si>
    <t>TEXTURA ACRÍLICA, APLICAÇÃO MANUAL EM TETO, UMA DEMÃO. AF_09/2016</t>
  </si>
  <si>
    <t>11,63</t>
  </si>
  <si>
    <t>APLICAÇÃO MANUAL DE TINTA LÁTEX ACRÍLICA EM PANOS COM PRESENÇA DE VÃOS DE EDIFÍCIOS DE MÚLTIPLOS PAVIMENTOS, DUAS DEMÃOS. AF_11/2016</t>
  </si>
  <si>
    <t>9,73</t>
  </si>
  <si>
    <t>APLICAÇÃO MANUAL DE TINTA LÁTEX ACRÍLICA EM PANOS SEM PRESENÇA DE VÃOS DE EDIFÍCIOS DE MÚLTIPLOS PAVIMENTOS, DUAS DEMÃOS.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</si>
  <si>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</si>
  <si>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</si>
  <si>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15,78</t>
  </si>
  <si>
    <t>APLICAÇÃO MANUAL DE TINTA LÁTEX ACRÍLICA EM PAREDE EXTERNAS DE CASAS, DUAS DEMÃOS. AF_11/2016</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</si>
  <si>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</si>
  <si>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</si>
  <si>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</si>
  <si>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17,74</t>
  </si>
  <si>
    <t>APLICAÇÃO MANUAL DE MASSA ACRÍLICA EM SUPERFÍCIES INTERNAS DE SACADA DE EDIFÍCIOS DE MÚLTIPLOS PAVIMENTOS, UMA DEMÃO. AF_05/2017</t>
  </si>
  <si>
    <t>19,56</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</si>
  <si>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</si>
  <si>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</si>
  <si>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</si>
  <si>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</si>
  <si>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</si>
  <si>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26,65</t>
  </si>
  <si>
    <t>APLICAÇÃO MANUAL DE MASSA ACRÍLICA EM PAREDES EXTERNAS DE CASAS, DUAS DEMÃOS. AF_05/2017</t>
  </si>
  <si>
    <t>17,83</t>
  </si>
  <si>
    <t>35,93</t>
  </si>
  <si>
    <t>PINTURA COM TINTA A BASE DE BORRACHA CLORADA, 2 DEMAOS</t>
  </si>
  <si>
    <t>38,09</t>
  </si>
  <si>
    <t>79514/1</t>
  </si>
  <si>
    <t>PINTURA EPOXI, TRES DEMAOS</t>
  </si>
  <si>
    <t>50,23</t>
  </si>
  <si>
    <t>PINTURA EPOXI INCLUSO EMASSAMENTO E FUNDO PREPARADOR</t>
  </si>
  <si>
    <t>114,55</t>
  </si>
  <si>
    <t>TRATAMENTO EM  CONCRETO COM ESTUQUE E LIXAMENTO</t>
  </si>
  <si>
    <t>27,22</t>
  </si>
  <si>
    <t>VERNIZ SINTETICO BRILHANTE EM CONCRETO OU TIJOLO, DUAS DEMAOS</t>
  </si>
  <si>
    <t>10,01</t>
  </si>
  <si>
    <t>VERNIZ POLIURETANO BRILHANTE EM CONCRETO OU TIJOLO, TRES DEMAOS</t>
  </si>
  <si>
    <t>PINTURA EM VERNIZ SINTETICO BRILHANTE EM MADEIRA, TRES DEMAOS</t>
  </si>
  <si>
    <t>VERNIZ SINTETICO EM MADEIRA, DUAS DEMAOS</t>
  </si>
  <si>
    <t>18,22</t>
  </si>
  <si>
    <t>73739/1</t>
  </si>
  <si>
    <t>PINTURA ESMALTE ACETINADO EM MADEIRA, DUAS DEMAOS</t>
  </si>
  <si>
    <t>74065/1</t>
  </si>
  <si>
    <t>PINTURA ESMALTE FOSCO PARA MADEIRA, DUAS DEMAOS, SOBRE FUNDO NIVELADOR BRANCO</t>
  </si>
  <si>
    <t>19,45</t>
  </si>
  <si>
    <t>74065/2</t>
  </si>
  <si>
    <t>PINTURA ESMALTE ACETINADO PARA MADEIRA, DUAS DEMAOS, SOBRE FUNDO NIVELADOR BRANCO</t>
  </si>
  <si>
    <t>74065/3</t>
  </si>
  <si>
    <t>19,03</t>
  </si>
  <si>
    <t>PINTURA A OLEO, 1 DEMAO</t>
  </si>
  <si>
    <t>11,73</t>
  </si>
  <si>
    <t>PINTURA A OLEO, 2 DEMAOS</t>
  </si>
  <si>
    <t>PINTURA COM VERNIZ POLIURETANO, 2 DEMAOS</t>
  </si>
  <si>
    <t>79497/1</t>
  </si>
  <si>
    <t>PINTURA A OLEO, 3 DEMAOS</t>
  </si>
  <si>
    <t>VERNIZ SINTETICO BRILHANTE, 2 DEMAOS</t>
  </si>
  <si>
    <t>FUNDO SINTETICO NIVELADOR BRANCO</t>
  </si>
  <si>
    <t>PINTURA ESMALTE FOSCO EM MADEIRA, DUAS DEMAOS</t>
  </si>
  <si>
    <t>12,79</t>
  </si>
  <si>
    <t>PINTURA IMUNIZANTE PARA MADEIRA, DUAS DEMAOS</t>
  </si>
  <si>
    <t>17,52</t>
  </si>
  <si>
    <t>PINTURA VERNIZ POLIURETANO BRILHANTE EM MADEIRA, TRES DEMAOS</t>
  </si>
  <si>
    <t>18,30</t>
  </si>
  <si>
    <t>JATEAMENTO COM AREIA EM ESTRUTURA METALICA</t>
  </si>
  <si>
    <t>13,71</t>
  </si>
  <si>
    <t>73794/1</t>
  </si>
  <si>
    <t>PINTURA COM TINTA PROTETORA ACABAMENTO GRAFITE ESMALTE SOBRE SUPERFICIE METALICA, 2 DEMAOS</t>
  </si>
  <si>
    <t>28,96</t>
  </si>
  <si>
    <t>73865/1</t>
  </si>
  <si>
    <t>FUNDO PREPARADOR PRIMER A BASE DE EPOXI, PARA ESTRUTURA METALICA, UMA DEMAO, ESPESSURA DE 25 MICRA.</t>
  </si>
  <si>
    <t>8,45</t>
  </si>
  <si>
    <t>73924/1</t>
  </si>
  <si>
    <t>PINTURA ESMALTE ALTO BRILHO, DUAS DEMAOS, SOBRE SUPERFICIE METALICA</t>
  </si>
  <si>
    <t>21,06</t>
  </si>
  <si>
    <t>73924/2</t>
  </si>
  <si>
    <t>PINTURA ESMALTE ACETINADO, DUAS DEMAOS, SOBRE SUPERFICIE METALICA</t>
  </si>
  <si>
    <t>21,15</t>
  </si>
  <si>
    <t>73924/3</t>
  </si>
  <si>
    <t>PINTURA ESMALTE FOSCO, DUAS DEMAOS, SOBRE SUPERFICIE METALICA</t>
  </si>
  <si>
    <t>21,48</t>
  </si>
  <si>
    <t>74064/1</t>
  </si>
  <si>
    <t>FUNDO ANTICORROSIVO A BASE DE OXIDO DE FERRO (ZARCAO), DUAS DEMAOS</t>
  </si>
  <si>
    <t>16,09</t>
  </si>
  <si>
    <t>74064/2</t>
  </si>
  <si>
    <t>FUNDO ANTICORROSIVO A BASE DE OXIDO DE FERRO (ZARCAO), UMA DEMAO</t>
  </si>
  <si>
    <t>10,48</t>
  </si>
  <si>
    <t>74145/1</t>
  </si>
  <si>
    <t>PINTURA ESMALTE FOSCO, DUAS DEMAOS, SOBRE SUPERFICIE METALICA, INCLUSO UMA DEMAO DE FUNDO ANTICORROSIVO. UTILIZACAO DE REVOLVER ( AR-COMPRIMIDO).</t>
  </si>
  <si>
    <t>79498/1</t>
  </si>
  <si>
    <t>PINTURA A OLEO BRILHANTE SOBRE SUPERFICIE METALICA, UMA DEMAO INCLUSO UMA DEMAO DE FUNDO ANTICORROSIVO</t>
  </si>
  <si>
    <t>13,17</t>
  </si>
  <si>
    <t>79499/1</t>
  </si>
  <si>
    <t>PINTURA POSTE RETO DE ACO 3,5 A 6M C/1 DEMAO D/TINTA GRAFITE C/PROPRIEDADES DE PRIMER E ACABAMENTO - OBS: C/ALTO TEOR DE ZARCAO</t>
  </si>
  <si>
    <t>16,92</t>
  </si>
  <si>
    <t>79515/1</t>
  </si>
  <si>
    <t>PINTURA COM TINTA PROTETORA ACABAMENTO ALUMINIO, TRES DEMAOS</t>
  </si>
  <si>
    <t>FUNDO PREPARADOR PRIMER SINTETICO, PARA ESTRUTURA METALICA, UMA DEMÃO, ESPESSURA DE 25 MICRA</t>
  </si>
  <si>
    <t>PINTURA COM TINTA PROTETORA ACABAMENTO ALUMINIO, UMA DEMAO SOBRE SUPERFCIE METALICA</t>
  </si>
  <si>
    <t>PINTURA COM TINTA PROTETORA ACABAMENTO ALUMINIO, DUAS DEMAOS SOBRE SUPERFICIE METALICA</t>
  </si>
  <si>
    <t>21,58</t>
  </si>
  <si>
    <t>PINTURA ESMALTE BRILHANTE (2 DEMAOS) SOBRE SUPERFICIE METALICA, INCLUSIVE PROTECAO COM ZARCAO (1 DEMAO)</t>
  </si>
  <si>
    <t>31,50</t>
  </si>
  <si>
    <t>PINTURA ACRILICA DE FAIXAS DE DEMARCACAO EM QUADRA POLIESPORTIVA, 5 CM DE LARGURA</t>
  </si>
  <si>
    <t>73978/1</t>
  </si>
  <si>
    <t>PINTURA HIDROFUGANTE COM SILICONE SOBRE PISO CIMENTADO, UMA DEMAO</t>
  </si>
  <si>
    <t>14,49</t>
  </si>
  <si>
    <t>74245/1</t>
  </si>
  <si>
    <t>PINTURA ACRILICA EM PISO CIMENTADO DUAS DEMAOS</t>
  </si>
  <si>
    <t>11,47</t>
  </si>
  <si>
    <t>PINTURA COM TINTA A BASE DE BORRACHA CLORADA , DE FAIXAS DE DEMARCACAO, EM QUADRA POLIESPORTIVA, 5 CM DE LARGURA.</t>
  </si>
  <si>
    <t>ML</t>
  </si>
  <si>
    <t>11,75</t>
  </si>
  <si>
    <t>79500/2</t>
  </si>
  <si>
    <t>PINTURA ACRILICA EM PISO CIMENTADO, TRES DEMAOS</t>
  </si>
  <si>
    <t>15,97</t>
  </si>
  <si>
    <t>APLICACAO DE VERNIZ POLIURETANO FOSCO SOBRE PISO DE PEDRAS DECORATIVAS, 3 DEMAOS</t>
  </si>
  <si>
    <t>PINTURA ACRILICA PARA SINALIZAÇÃO HORIZONTAL EM PISO CIMENTADO</t>
  </si>
  <si>
    <t>16,12</t>
  </si>
  <si>
    <t>POLIMENTO E ENCERAMENTO DE PISO EM MADEIRA</t>
  </si>
  <si>
    <t>18,96</t>
  </si>
  <si>
    <t>PINTURA PARA TELHAS DE ALUMINIO COM TINTA ESMALTE AUTOMOTIVA</t>
  </si>
  <si>
    <t>RECOLOCACAO DE TACOS DE MADEIRA COM REAPROVEITAMENTO DE MATERIAL E ASSENTAMENTO COM ARGAMASSA 1:4 (CIMENTO E AREIA)</t>
  </si>
  <si>
    <t>68,95</t>
  </si>
  <si>
    <t>RECOLOCACAO DE PISO DE TABUAS DE MADEIRA, CONSIDERANDO REAPROVEITAMENTO DO MATERIAL, EXCLUSIVE VIGAMENTO</t>
  </si>
  <si>
    <t>RECOLOCACAO DE PISO DE TABUAS DE MADEIRA, CONSIDERANDO REAPROVEITAMENTO DO MATERIAL, INCLUSIVE VIGAMENTO</t>
  </si>
  <si>
    <t>PISO EM TABUA CORRIDA DE MADEIRA ESPESSURA 2,5CM FIXADO EM PECAS DE MADEIRA E ASSENTADO EM ARGAMASSA TRACO 1:4 (CIMENTO/AREIA)</t>
  </si>
  <si>
    <t>112,43</t>
  </si>
  <si>
    <t>73734/1</t>
  </si>
  <si>
    <t>PISO EM TACO DE MADEIRA 7X21CM, ASSENTADO COM ARGAMASSA TRACO 1:4 (CIMENTO E AREIA MEDIA)</t>
  </si>
  <si>
    <t>156,57</t>
  </si>
  <si>
    <t>PISO EM TACO DE MADEIRA 7X21CM, FIXADO COM COLA BASE DE PVA</t>
  </si>
  <si>
    <t>128,63</t>
  </si>
  <si>
    <t>REVESTIMENTO CERÂMICO PARA PISO COM PLACAS TIPO ESMALTADA EXTRA DE DIMENSÕES 35X35 CM APLICADA EM AMBIENTES DE ÁREA MENOR QUE 5 M2. AF_06/2014</t>
  </si>
  <si>
    <t>35,46</t>
  </si>
  <si>
    <t>REVESTIMENTO CERÂMICO PARA PISO COM PLACAS TIPO ESMALTADA EXTRA DE DIMENSÕES 35X35 CM APLICADA EM AMBIENTES DE ÁREA ENTRE 5 M2 E 10 M2. AF_06/2014</t>
  </si>
  <si>
    <t>30,64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</si>
  <si>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</si>
  <si>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</si>
  <si>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40,13</t>
  </si>
  <si>
    <t>REVESTIMENTO CERÂMICO PARA PISO COM PLACAS TIPO ESMALTADA EXTRA DE DIMENSÕES 45X45 CM APLICADA EM AMBIENTES DE ÁREA ENTRE 5 M2 E 10 M2. AF_06/2014</t>
  </si>
  <si>
    <t>32,50</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</si>
  <si>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</si>
  <si>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</si>
  <si>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62,46</t>
  </si>
  <si>
    <t>REVESTIMENTO CERÂMICO PARA PISO COM PLACAS TIPO ESMALTADA EXTRA DE DIMENSÕES 60X60 CM APLICADA EM AMBIENTES DE ÁREA ENTRE 5 M2 E 10 M2. AF_06/2014</t>
  </si>
  <si>
    <t>53,51</t>
  </si>
  <si>
    <t>REVESTIMENTO CERÂMICO PARA PISO COM PLACAS TIPO ESMALTADA EXTRA DE DIMENSÕES 60X60 CM APLICADA EM AMBIENTES DE ÁREA MAIOR QUE 10 M2. AF_06/2014</t>
  </si>
  <si>
    <t>47,68</t>
  </si>
  <si>
    <t>REVESTIMENTO CERÂMICO PARA PISO COM PLACAS TIPO PORCELANATO DE DIMENSÕES 45X45 CM APLICADA EM AMBIENTES DE ÁREA MENOR QUE 5 M². AF_06/2014</t>
  </si>
  <si>
    <t>84,13</t>
  </si>
  <si>
    <t>REVESTIMENTO CERÂMICO PARA PISO COM PLACAS TIPO PORCELANATO DE DIMENSÕES 45X45 CM APLICADA EM AMBIENTES DE ÁREA ENTRE 5 M² E 10 M². AF_06/2014</t>
  </si>
  <si>
    <t>75,65</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</si>
  <si>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</si>
  <si>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</si>
  <si>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95,73</t>
  </si>
  <si>
    <t>REVESTIMENTO CERÂMICO PARA PISO COM PLACAS TIPO PORCELANATO DE DIMENSÕES 60X60 CM APLICADA EM AMBIENTES DE ÁREA ENTRE 5 M² E 10 M². AF_06/2014</t>
  </si>
  <si>
    <t>86,03</t>
  </si>
  <si>
    <t>REVESTIMENTO CERÂMICO PARA PISO COM PLACAS TIPO PORCELANATO DE DIMENSÕES 60X60 CM APLICADA EM AMBIENTES DE ÁREA MAIOR QUE 10 M². AF_06/2014</t>
  </si>
  <si>
    <t>80,01</t>
  </si>
  <si>
    <t>(COMPOSIÇÃO REPRESENTATIVA) DO SERVIÇO DE REVESTIMENTO CERÂMICO PARA PISO COM PLACAS TIPO GRÉS DE DIMENSÕES 35X35 CM, PARA EDIFICAÇÃO HABITACIONAL MULTIFAMILIAR (PRÉDIO). AF_11/2014</t>
  </si>
  <si>
    <t>30,39</t>
  </si>
  <si>
    <t>(COMPOSIÇÃO REPRESENTATIVA) DO SERVIÇO DE REVESTIMENTO CERÂMICO PARA PISO COM PLACAS TIPO GRÉS DE DIMENSÕES 35X35 CM, PARA EDIFICAÇÃO HABITACIONAL UNIFAMILIAR (CASA) E EDIFICAÇÃO PÚBLICA PADRÃO. AF_11/2014</t>
  </si>
  <si>
    <t>28,45</t>
  </si>
  <si>
    <t>REVESTIMENTO CERÂMICO PARA PISO COM PLACAS TIPO ESMALTADA PADRÃO POPULAR DE DIMENSÕES 35X35 CM APLICADA EM AMBIENTES DE ÁREA MENOR QUE 5 M2. AF_06/2014</t>
  </si>
  <si>
    <t>32,53</t>
  </si>
  <si>
    <t>REVESTIMENTO CERÂMICO PARA PISO COM PLACAS TIPO ESMALTADA PADRÃO POPULAR DE DIMENSÕES 35X35 CM APLICADA EM AMBIENTES DE ÁREA ENTRE 5 M2 E 10 M2. AF_06/2014</t>
  </si>
  <si>
    <t>27,77</t>
  </si>
  <si>
    <t>REVESTIMENTO CERÂMICO PARA PISO COM PLACAS TIPO ESMALTADA PADRÃO POPULAR DE DIMENSÕES 35X35 CM APLICADA EM AMBIENTES DE ÁREA MAIOR QUE 10 M2. AF_06/2014</t>
  </si>
  <si>
    <t>23,76</t>
  </si>
  <si>
    <t>73743/1</t>
  </si>
  <si>
    <t>PISO EM PEDRA SÃO TOME ASSENTADO SOBRE ARGAMASSA 1:3 (CIMENTO E AREIA) REJUNTADO COM CIMENTO BRANCO</t>
  </si>
  <si>
    <t>193,18</t>
  </si>
  <si>
    <t>73921/2</t>
  </si>
  <si>
    <t>PISO EM PEDRA ARDOSIA ASSENTADO SOBRE ARGAMASSA COLANTE REJUNTADO COM CIMENTO COMUM</t>
  </si>
  <si>
    <t>40,26</t>
  </si>
  <si>
    <t>PISO EM PEDRA PORTUGUESA ASSENTADO SOBRE BASE DE AREIA, REJUNTADO COM CIMENTO COMUM</t>
  </si>
  <si>
    <t>136,28</t>
  </si>
  <si>
    <t>PISO EM LADRILHO HIDRÁULICO APLICADO EM AMBIENTES INTERNOS, INCLUSO APLICAÇÃO DE RESINA. AF_06/2018</t>
  </si>
  <si>
    <t>120,42</t>
  </si>
  <si>
    <t>PISO EM GRANITO APLICADO EM AMBIENTES INTERNOS. AF_06/2018</t>
  </si>
  <si>
    <t>324,41</t>
  </si>
  <si>
    <t>PISO EM MÁRMORE APLICADO EM AMBIENTES INTERNOS. AF_06/2018</t>
  </si>
  <si>
    <t>380,67</t>
  </si>
  <si>
    <t>PISO VINÍLICO SEMI-FLEXÍVEL EM PLACAS, PADRÃO LISO, ESPESSURA 3,2 MM, FIXADO COM COLA. AF_06/2018</t>
  </si>
  <si>
    <t>127,86</t>
  </si>
  <si>
    <t>PISO CIMENTADO, TRAÇO 1:3 (CIMENTO E AREIA), ACABAMENTO LISO, ESPESSURA 2,0 CM, PREPARO MECÂNICO DA ARGAMASSA. AF_06/2018</t>
  </si>
  <si>
    <t>23,85</t>
  </si>
  <si>
    <t>PISO CIMENTADO, TRAÇO 1:3 (CIMENTO E AREIA), ACABAMENTO LISO, ESPESSURA 3,0 CM, PREPARO MECÂNICO DA ARGAMASSA. AF_06/2018</t>
  </si>
  <si>
    <t>29,98</t>
  </si>
  <si>
    <t>PISO CIMENTADO, TRAÇO 1:3 (CIMENTO E AREIA), ACABAMENTO RÚSTICO, ESPESSURA 2,0 CM, PREPARO MECÂNICO DA ARGAMASSA. AF_06/2018</t>
  </si>
  <si>
    <t>22,23</t>
  </si>
  <si>
    <t>PISO CIMENTADO, TRAÇO 1:3 (CIMENTO E AREIA), ACABAMENTO RÚSTICO, ESPESSURA 3,0 CM, PREPARO MECÂNICO DA ARGAMASSA. AF_06/2018</t>
  </si>
  <si>
    <t>28,36</t>
  </si>
  <si>
    <t>RODAPÉ EM GRANITO, ALTURA 10 CM. AF_06/2018</t>
  </si>
  <si>
    <t>45,09</t>
  </si>
  <si>
    <t>RODAPÉ EM LADRILHO HIDRÁULICO, ALTURA 7 CM. AF_06/2018</t>
  </si>
  <si>
    <t>27,79</t>
  </si>
  <si>
    <t>RODAPÉ EM POLIESTIRENO, ALTURA 5 CM. AF_06/2018</t>
  </si>
  <si>
    <t>25,90</t>
  </si>
  <si>
    <t>SOLEIRA EM GRANITO, LARGURA 15 CM, ESPESSURA 2,0 CM. AF_06/2018</t>
  </si>
  <si>
    <t>83,08</t>
  </si>
  <si>
    <t>PISO DE BORRACHA FRISADO, ESPESSURA 7MM, ASSENTADO COM ARGAMASSA TRACO 1:3 (CIMENTO E AREIA)</t>
  </si>
  <si>
    <t>166,45</t>
  </si>
  <si>
    <t>PISO DE BORRACHA PASTILHADO, ESPESSURA 7MM, ASSENTADO COM ARGAMASSA TRACO 1:3 (CIMENTO E AREIA)</t>
  </si>
  <si>
    <t>73876/1</t>
  </si>
  <si>
    <t>PISO DE BORRACHA PASTILHADO, ESPESSURA 7MM, FIXADO COM COLA</t>
  </si>
  <si>
    <t>150,42</t>
  </si>
  <si>
    <t>PISO DE BORRACHA CANELADA, ESPESSURA 3,5MM, FIXADO COM COLA</t>
  </si>
  <si>
    <t>64,04</t>
  </si>
  <si>
    <t>ASSENTAMENTO DE PISO DE BORRACHA PASTILHADA FIXADO COM COLA</t>
  </si>
  <si>
    <t>PISO INDUSTRIAL DE ALTA RESISTENCIA, ESPESSURA 8MM, INCLUSO JUNTAS DE DILATACAO PLASTICAS E POLIMENTO MECANIZADO</t>
  </si>
  <si>
    <t>71,49</t>
  </si>
  <si>
    <t>PISO INDUSTRIAL ALTA RESISTENCIA, ESPESSURA 12MM, INCLUSO JUNTAS DE DILATACAO PLASTICAS E POLIMENTO MECANIZADO</t>
  </si>
  <si>
    <t>84,78</t>
  </si>
  <si>
    <t>APLICACAO DE TINTA A BASE DE EPOXI SOBRE PISO</t>
  </si>
  <si>
    <t>40,42</t>
  </si>
  <si>
    <t>105,04</t>
  </si>
  <si>
    <t>74111/1</t>
  </si>
  <si>
    <t>SOLEIRA / TABEIRA EM MARMORE BRANCO COMUM, POLIDO, LARGURA 5 CM, ESPESSURA 2 CM, ASSENTADA COM ARGAMASSA COLANTE</t>
  </si>
  <si>
    <t>32,30</t>
  </si>
  <si>
    <t>SOLEIRA EM MÁRMORE, LARGURA 15 CM, ESPESSURA 2,0 CM. AF_06/2018</t>
  </si>
  <si>
    <t>RODAPÉ EM MÁRMORE, ALTURA 7 CM. AF_06/2018</t>
  </si>
  <si>
    <t>44,55</t>
  </si>
  <si>
    <t>73886/1</t>
  </si>
  <si>
    <t>RODAPE EM MADEIRA, ALTURA 7CM, FIXADO EM PECAS DE MADEIRA</t>
  </si>
  <si>
    <t>15,51</t>
  </si>
  <si>
    <t>RODAPE EM MADEIRA, ALTURA 7CM, FIXADO COM COLA</t>
  </si>
  <si>
    <t>16,51</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</si>
  <si>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</si>
  <si>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</si>
  <si>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</si>
  <si>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8,61</t>
  </si>
  <si>
    <t>RODAPÉ CERÂMICO DE 7CM DE ALTURA COM PLACAS TIPO ESMALTADA COMERCIAL DE DIMENSÕES 35X35CM (PADRAO POPULAR). AF_06/2017</t>
  </si>
  <si>
    <t>73850/1</t>
  </si>
  <si>
    <t>RODAPE EM ARDOSIA ASSENTADO COM ARGAMASSA TRACO 1:4 (CIMENTO E AREIA) ALTURA 10CM</t>
  </si>
  <si>
    <t>PISO EM CONCRETO 20 MPA PREPARO MECANICO, ESPESSURA 7CM, INCLUSO SELANTE ELASTICO A BASE DE POLIURETANO</t>
  </si>
  <si>
    <t>40,72</t>
  </si>
  <si>
    <t>PISO EM CONCRETO 20 MPA PREPARO MECANICO, ESPESSURA 7CM, INCLUSO JUNTAS DE DILATACAO EM MADEIRA</t>
  </si>
  <si>
    <t>41,28</t>
  </si>
  <si>
    <t>PISO EM CONCRETO 20MPA PREPARO MECANICO, ESPESSURA 7 CM, COM ARMACAO EM TELA SOLDADA</t>
  </si>
  <si>
    <t>68,29</t>
  </si>
  <si>
    <t>JUNTA 5X5CM COM ARGAMASSA TRACO 1:3 (CIMENTO E AREIA) PARA PISO EM PLACAS</t>
  </si>
  <si>
    <t>JUNTA 2,5X2,5CM COM ARGAMASSA 1:1:3 IMPERMEABILIZANTE DE HIDRO-ASFALTO CIMENTO E AREIA PARA PISO EM PLACAS</t>
  </si>
  <si>
    <t>19,04</t>
  </si>
  <si>
    <t>EXECUÇÃO DE PASSEIO (CALÇADA) OU PISO DE CONCRETO COM CONCRETO MOLDADO IN LOCO, FEITO EM OBRA, ACABAMENTO CONVENCIONAL, NÃO ARMADO. AF_07/2016</t>
  </si>
  <si>
    <t>518,96</t>
  </si>
  <si>
    <t>EXECUÇÃO DE PASSEIO (CALÇADA) OU PISO DE CONCRETO COM CONCRETO MOLDADO IN LOCO, USINADO, ACABAMENTO CONVENCIONAL, NÃO ARMADO. AF_07/2016</t>
  </si>
  <si>
    <t>447,69</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</si>
  <si>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</si>
  <si>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</si>
  <si>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46,96</t>
  </si>
  <si>
    <t>EXECUÇÃO DE PASSEIO (CALÇADA) OU PISO DE CONCRETO COM CONCRETO MOLDADO IN LOCO, FEITO EM OBRA, ACABAMENTO CONVENCIONAL, ESPESSURA 8 CM, ARMADO. AF_07/2016</t>
  </si>
  <si>
    <t>62,69</t>
  </si>
  <si>
    <t>EXECUÇÃO DE PASSEIO (CALÇADA) OU PISO DE CONCRETO COM CONCRETO MOLDADO IN LOCO, USINADO, ACABAMENTO CONVENCIONAL, ESPESSURA 8 CM, ARMADO. AF_07/2016</t>
  </si>
  <si>
    <t>56,98</t>
  </si>
  <si>
    <t>EXECUÇÃO DE PASSEIO (CALÇADA) OU PISO DE CONCRETO COM CONCRETO MOLDADO IN LOCO, FEITO EM OBRA, ACABAMENTO CONVENCIONAL, ESPESSURA 10 CM, ARMADO. AF_07/2016</t>
  </si>
  <si>
    <t>73,27</t>
  </si>
  <si>
    <t>EXECUÇÃO DE PASSEIO (CALÇADA) OU PISO DE CONCRETO COM CONCRETO MOLDADO IN LOCO, USINADO, ACABAMENTO CONVENCIONAL, ESPESSURA 10 CM, ARMADO. AF_07/2016</t>
  </si>
  <si>
    <t>66,15</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</si>
  <si>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</si>
  <si>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</si>
  <si>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CONTRAPISO EM ARGAMASSA TRAÇO 1:4 (CIMENTO E AREIA), PREPARO MECÂNICO COM BETONEIRA 400 L, APLICADO EM ÁREAS SECAS SOBRE LAJE, ADERIDO, ESPESSURA 2CM. AF_06/2014</t>
  </si>
  <si>
    <t>24,79</t>
  </si>
  <si>
    <t>CONTRAPISO EM ARGAMASSA TRAÇO 1:4 (CIMENTO E AREIA), PREPARO MANUAL, APLICADO EM ÁREAS SECAS SOBRE LAJE, ADERIDO, ESPESSURA 2CM. AF_06/2014</t>
  </si>
  <si>
    <t>27,52</t>
  </si>
  <si>
    <t>CONTRAPISO EM ARGAMASSA PRONTA, PREPARO MECÂNICO COM MISTURADOR 300 KG, APLICADO EM ÁREAS SECAS SOBRE LAJE, ADERIDO, ESPESSURA 2CM. AF_06/2014</t>
  </si>
  <si>
    <t>55,78</t>
  </si>
  <si>
    <t>CONTRAPISO EM ARGAMASSA PRONTA, PREPARO MANUAL, APLICADO EM ÁREAS SECAS SOBRE LAJE, ADERIDO, ESPESSURA 2CM. AF_06/2014</t>
  </si>
  <si>
    <t>60,83</t>
  </si>
  <si>
    <t>CONTRAPISO EM ARGAMASSA TRAÇO 1:4 (CIMENTO E AREIA), PREPARO MECÂNICO COM BETONEIRA 400 L, APLICADO EM ÁREAS SECAS SOBRE LAJE, ADERIDO, ESPESSURA 3CM. AF_06/2014</t>
  </si>
  <si>
    <t>30,45</t>
  </si>
  <si>
    <t>CONTRAPISO EM ARGAMASSA TRAÇO 1:4 (CIMENTO E AREIA), PREPARO MANUAL, APLICADO EM ÁREAS SECAS SOBRE LAJE, ADERIDO, ESPESSURA 3CM. AF_06/2014</t>
  </si>
  <si>
    <t>34,24</t>
  </si>
  <si>
    <t>CONTRAPISO EM ARGAMASSA PRONTA, PREPARO MECÂNICO COM MISTURADOR 300 KG, APLICADO EM ÁREAS SECAS SOBRE LAJE, ADERIDO, ESPESSURA 3CM. AF_06/2014</t>
  </si>
  <si>
    <t>CONTRAPISO EM ARGAMASSA PRONTA, PREPARO MANUAL, APLICADO EM ÁREAS SECAS SOBRE LAJE, ADERIDO, ESPESSURA 3CM. AF_06/2014</t>
  </si>
  <si>
    <t>80,55</t>
  </si>
  <si>
    <t>CONTRAPISO EM ARGAMASSA TRAÇO 1:4 (CIMENTO E AREIA), PREPARO MECÂNICO COM BETONEIRA 400 L, APLICADO EM ÁREAS SECAS SOBRE LAJE, ADERIDO, ESPESSURA 4CM. AF_06/2014</t>
  </si>
  <si>
    <t>35,01</t>
  </si>
  <si>
    <t>CONTRAPISO EM ARGAMASSA TRAÇO 1:4 (CIMENTO E AREIA), PREPARO MANUAL, APLICADO EM ÁREAS SECAS SOBRE LAJE, ADERIDO, ESPESSURA 4CM. AF_06/2014</t>
  </si>
  <si>
    <t>39,68</t>
  </si>
  <si>
    <t>CONTRAPISO EM ARGAMASSA PRONTA, PREPARO MECÂNICO COM MISTURADOR 300 KG, APLICADO EM ÁREAS SECAS SOBRE LAJE, ADERIDO, ESPESSURA 4CM. AF_06/2014</t>
  </si>
  <si>
    <t>88,00</t>
  </si>
  <si>
    <t>CONTRAPISO EM ARGAMASSA PRONTA, PREPARO MANUAL, APLICADO EM ÁREAS SECAS SOBRE LAJE, ADERIDO, ESPESSURA 4CM. AF_06/2014</t>
  </si>
  <si>
    <t>96,63</t>
  </si>
  <si>
    <t>CONTRAPISO EM ARGAMASSA TRAÇO 1:4 (CIMENTO E AREIA), PREPARO MECÂNICO COM BETONEIRA 400 L, APLICADO EM ÁREAS SECAS SOBRE LAJE, NÃO ADERIDO, ESPESSURA 4CM. AF_06/2014</t>
  </si>
  <si>
    <t>CONTRAPISO EM ARGAMASSA TRAÇO 1:4 (CIMENTO E AREIA), PREPARO MANUAL, APLICADO EM ÁREAS SECAS SOBRE LAJE, NÃO ADERIDO, ESPESSURA 4CM. AF_06/2014</t>
  </si>
  <si>
    <t>32,24</t>
  </si>
  <si>
    <t>CONTRAPISO EM ARGAMASSA PRONTA, PREPARO MECÂNICO COM MISTURADOR 300 KG, APLICADO EM ÁREAS SECAS SOBRE LAJE, NÃO ADERIDO, ESPESSURA 4CM. AF_06/2014</t>
  </si>
  <si>
    <t>80,56</t>
  </si>
  <si>
    <t>CONTRAPISO EM ARGAMASSA PRONTA, PREPARO MANUAL, APLICADO EM ÁREAS SECAS SOBRE LAJE, NÃO ADERIDO, ESPESSURA 4CM. AF_06/2014</t>
  </si>
  <si>
    <t>89,19</t>
  </si>
  <si>
    <t>CONTRAPISO EM ARGAMASSA TRAÇO 1:4 (CIMENTO E AREIA), PREPARO MECÂNICO COM BETONEIRA 400 L, APLICADO EM ÁREAS SECAS SOBRE LAJE, NÃO ADERIDO, ESPESSURA 5CM. AF_06/2014</t>
  </si>
  <si>
    <t>32,02</t>
  </si>
  <si>
    <t>CONTRAPISO EM ARGAMASSA TRAÇO 1:4 (CIMENTO E AREIA), PREPARO MANUAL, APLICADO EM ÁREAS SECAS SOBRE LAJE, NÃO ADERIDO, ESPESSURA 5CM. AF_06/2014</t>
  </si>
  <si>
    <t>37,36</t>
  </si>
  <si>
    <t>CONTRAPISO EM ARGAMASSA PRONTA, PREPARO MECÂNICO COM MISTURADOR 300 KG, APLICADO EM ÁREAS SECAS SOBRE LAJE, NÃO ADERIDO, ESPESSURA 5CM. AF_06/2014</t>
  </si>
  <si>
    <t>92,70</t>
  </si>
  <si>
    <t>CONTRAPISO EM ARGAMASSA PRONTA, PREPARO MANUAL, APLICADO EM ÁREAS SECAS SOBRE LAJE, NÃO ADERIDO, ESPESSURA 5CM. AF_06/2014</t>
  </si>
  <si>
    <t>CONTRAPISO EM ARGAMASSA TRAÇO 1:4 (CIMENTO E AREIA), PREPARO MECÂNICO COM BETONEIRA 400 L, APLICADO EM ÁREAS SECAS SOBRE LAJE, NÃO ADERIDO, ESPESSURA 6CM. AF_06/2014</t>
  </si>
  <si>
    <t>34,60</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</si>
  <si>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</si>
  <si>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</si>
  <si>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100,68</t>
  </si>
  <si>
    <t>CONTRAPISO EM ARGAMASSA PRONTA, PREPARO MANUAL, APLICADO EM ÁREAS SECAS SOBRE LAJE, NÃO ADERIDO, ESPESSURA 6CM. AF_06/2014</t>
  </si>
  <si>
    <t>111,44</t>
  </si>
  <si>
    <t>CONTRAPISO EM ARGAMASSA TRAÇO 1:4 (CIMENTO E AREIA), PREPARO MECÂNICO COM BETONEIRA 400 L, APLICADO EM ÁREAS MOLHADAS SOBRE LAJE, ADERIDO, ESPESSURA 2CM. AF_06/2014</t>
  </si>
  <si>
    <t>32,13</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</si>
  <si>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</si>
  <si>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</si>
  <si>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63,12</t>
  </si>
  <si>
    <t>CONTRAPISO EM ARGAMASSA PRONTA, PREPARO MANUAL, APLICADO EM ÁREAS MOLHADAS SOBRE LAJE, ADERIDO, ESPESSURA 2CM. AF_06/2014</t>
  </si>
  <si>
    <t>68,17</t>
  </si>
  <si>
    <t>CONTRAPISO EM ARGAMASSA TRAÇO 1:4 (CIMENTO E AREIA), PREPARO MECÂNICO COM BETONEIRA 400 L, APLICADO EM ÁREAS MOLHADAS SOBRE LAJE, ADERIDO, ESPESSURA 3CM. AF_06/2014</t>
  </si>
  <si>
    <t>37,80</t>
  </si>
  <si>
    <t>CONTRAPISO EM ARGAMASSA TRAÇO 1:4 (CIMENTO E AREIA), PREPARO MANUAL, APLICADO EM ÁREAS MOLHADAS SOBRE LAJE, ADERIDO, ESPESSURA 3CM. AF_06/2014</t>
  </si>
  <si>
    <t>41,59</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</si>
  <si>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</si>
  <si>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</si>
  <si>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87,90</t>
  </si>
  <si>
    <t>CONTRAPISO EM ARGAMASSA TRAÇO 1:4 (CIMENTO E AREIA), PREPARO MECÂNICO COM BETONEIRA 400 L, APLICADO EM ÁREAS MOLHADAS SOBRE IMPERMEABILIZAÇÃO, ESPESSURA 3CM. AF_06/2014</t>
  </si>
  <si>
    <t>33,06</t>
  </si>
  <si>
    <t>CONTRAPISO EM ARGAMASSA TRAÇO 1:4 (CIMENTO E AREIA), PREPARO MANUAL, APLICADO EM ÁREAS MOLHADAS SOBRE IMPERMEABILIZAÇÃO, ESPESSURA 3CM. AF_06/2014</t>
  </si>
  <si>
    <t>36,85</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</si>
  <si>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</si>
  <si>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</si>
  <si>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83,16</t>
  </si>
  <si>
    <t>CONTRAPISO EM ARGAMASSA TRAÇO 1:4 (CIMENTO E AREIA), PREPARO MECÂNICO COM BETONEIRA 400 L, APLICADO EM ÁREAS MOLHADAS SOBRE IMPERMEABILIZAÇÃO, ESPESSURA 4CM. AF_06/2014</t>
  </si>
  <si>
    <t>37,61</t>
  </si>
  <si>
    <t>CONTRAPISO EM ARGAMASSA TRAÇO 1:4 (CIMENTO E AREIA), PREPARO MANUAL, APLICADO EM ÁREAS MOLHADAS SOBRE IMPERMEABILIZAÇÃO, ESPESSURA 4CM. AF_06/2014</t>
  </si>
  <si>
    <t>42,28</t>
  </si>
  <si>
    <t>CONTRAPISO EM ARGAMASSA PRONTA, PREPARO MECÂNICO COM MISTURADOR 300 KG, APLICADO EM ÁREAS MOLHADAS SOBRE IMPERMEABILIZAÇÃO, ESPESSURA 4CM. AF_06/2014</t>
  </si>
  <si>
    <t>90,60</t>
  </si>
  <si>
    <t>CONTRAPISO EM ARGAMASSA PRONTA, PREPARO MANUAL, APLICADO EM ÁREAS MOLHADAS SOBRE IMPERMEABILIZAÇÃO, ESPESSURA 4CM. AF_06/2014</t>
  </si>
  <si>
    <t>99,23</t>
  </si>
  <si>
    <t>CONTRAPISO AUTONIVELANTE, APLICADO SOBRE LAJE, NÃO ADERIDO, ESPESSURA 3CM. AF_06/2014</t>
  </si>
  <si>
    <t>20,79</t>
  </si>
  <si>
    <t>CONTRAPISO AUTONIVELANTE, APLICADO SOBRE LAJE, NÃO ADERIDO, ESPESSURA 4CM. AF_06/2014</t>
  </si>
  <si>
    <t>25,69</t>
  </si>
  <si>
    <t>CONTRAPISO AUTONIVELANTE, APLICADO SOBRE LAJE, NÃO ADERIDO, ESPESSURA 5CM. AF_06/2014</t>
  </si>
  <si>
    <t>29,52</t>
  </si>
  <si>
    <t>CONTRAPISO AUTONIVELANTE, APLICADO SOBRE LAJE, ADERIDO, ESPESSURA 2CM. AF_06/2014</t>
  </si>
  <si>
    <t>17,51</t>
  </si>
  <si>
    <t>CONTRAPISO AUTONIVELANTE, APLICADO SOBRE LAJE, ADERIDO, ESPESSURA 3CM. AF_06/2014</t>
  </si>
  <si>
    <t>23,77</t>
  </si>
  <si>
    <t>CONTRAPISO AUTONIVELANTE, APLICADO SOBRE LAJE, ADERIDO, ESPESSURA 4CM. AF_06/2014</t>
  </si>
  <si>
    <t>28,85</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</si>
  <si>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</si>
  <si>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AF_10/2014</t>
  </si>
  <si>
    <t>64,28</t>
  </si>
  <si>
    <t>CONTRAPISO ACÚSTICO EM ARGAMASSA PRONTA, PREPARO MECÂNICO COM MISTURADOR 300 KG, APLICADO EM ÁREAS SECAS MENORES QUE 15M2, ESPESSURA 5CM. AF_10/2014</t>
  </si>
  <si>
    <t>119,62</t>
  </si>
  <si>
    <t>CONTRAPISO ACÚSTICO EM ARGAMASSA PRONTA, PREPARO MANUAL, APLICADO EM ÁREAS SECAS MENORES QUE 15M2, ESPESSURA 5CM. AF_10/2014</t>
  </si>
  <si>
    <t>129,50</t>
  </si>
  <si>
    <t>CONTRAPISO ACÚSTICO EM ARGAMASSA TRAÇO 1:4 (CIMENTO E AREIA), PREPARO MECÂNICO COM BETONEIRA 400L, APLICADO EM ÁREAS SECAS MENORES QUE 15M2, ESPESSURA 6CM. AF_10/2014</t>
  </si>
  <si>
    <t>62,19</t>
  </si>
  <si>
    <t>CONTRAPISO ACÚSTICO EM ARGAMASSA TRAÇO 1:4 (CIMENTO E AREIA), PREPARO MANUAL, APLICADO EM ÁREAS SECAS MENORES QUE 15M2, ESPESSURA 6CM. AF_10/2014</t>
  </si>
  <si>
    <t>68,01</t>
  </si>
  <si>
    <t>CONTRAPISO ACÚSTICO EM ARGAMASSA PRONTA, PREPARO MECÂNICO COM MISTURADOR 300 KG, APLICADO EM ÁREAS SECAS MENORES QUE 15M2, ESPESSURA 6CM. AF_10/2014</t>
  </si>
  <si>
    <t>128,27</t>
  </si>
  <si>
    <t>CONTRAPISO ACÚSTICO EM ARGAMASSA PRONTA, PREPARO MANUAL, APLICADO EM ÁREAS SECAS MENORES QUE 15M2, ESPESSURA 6CM. AF_10/2014</t>
  </si>
  <si>
    <t>139,03</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</si>
  <si>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</si>
  <si>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AF_10/2014</t>
  </si>
  <si>
    <t>74,86</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</si>
  <si>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</si>
  <si>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</si>
  <si>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156,51</t>
  </si>
  <si>
    <t>CONTRAPISO ACÚSTICO EM ARGAMASSA TRAÇO 1:4 (CIMENTO E AREIA), PREPARO MECÂNICO COM BETONEIRA 400L, APLICADO EM ÁREAS SECAS MAIORES QUE 15M2, ESPESSURA 5CM. AF_10/2014</t>
  </si>
  <si>
    <t>54,14</t>
  </si>
  <si>
    <t>CONTRAPISO ACÚSTICO EM ARGAMASSA TRAÇO 1:4 (CIMENTO E AREIA), PREPARO MANUAL, APLICADO EM ÁREAS SECAS MAIORES QUE 15M2, ESPESSURA 5CM. AF_10/2014</t>
  </si>
  <si>
    <t>59,48</t>
  </si>
  <si>
    <t>CONTRAPISO ACÚSTICO EM ARGAMASSA PRONTA, PREPARO MECÂNICO COM MISTURADOR 300 KG, APLICADO EM ÁREAS SECAS MAIORES QUE 15M2, ESPESSURA 5CM. AF_10/2014</t>
  </si>
  <si>
    <t>114,82</t>
  </si>
  <si>
    <t>CONTRAPISO ACÚSTICO EM ARGAMASSA PRONTA, PREPARO MANUAL, APLICADO EM ÁREAS SECAS MAIORES QUE 15M2, ESPESSURA 5CM. AF_10/2014</t>
  </si>
  <si>
    <t>124,70</t>
  </si>
  <si>
    <t>CONTRAPISO ACÚSTICO EM ARGAMASSA TRAÇO 1:4 (CIMENTO E AREIA), PREPARO MECÂNICO COM BETONEIRA 400L, APLICADO EM ÁREAS SECAS MAIORES QUE 15M2, ESPESSURA 6CM. AF_10/2014</t>
  </si>
  <si>
    <t>57,41</t>
  </si>
  <si>
    <t>CONTRAPISO ACÚSTICO EM ARGAMASSA TRAÇO 1:4 (CIMENTO E AREIA), PREPARO MANUAL, APLICADO EM ÁREAS SECAS MAIORES QUE 15M2, ESPESSURA 6CM. AF_10/2014</t>
  </si>
  <si>
    <t>63,23</t>
  </si>
  <si>
    <t>CONTRAPISO ACÚSTICO EM ARGAMASSA PRONTA, PREPARO MECÂNICO COM MISTURADOR 300 KG, APLICADO EM ÁREAS SECAS MAIORES QUE 15M2, ESPESSURA 6CM. AF_10/2014</t>
  </si>
  <si>
    <t>123,49</t>
  </si>
  <si>
    <t>CONTRAPISO ACÚSTICO EM ARGAMASSA PRONTA, PREPARO MANUAL, APLICADO EM ÁREAS SECAS MAIORES QUE 15M2, ESPESSURA 6CM. AF_10/2014</t>
  </si>
  <si>
    <t>134,25</t>
  </si>
  <si>
    <t>CONTRAPISO ACÚSTICO EM ARGAMASSA TRAÇO 1:4 (CIMENTO E AREIA), PREPARO MECÂNICO COM BETONEIRA 400L, APLICADO EM ÁREAS SECAS MAIORES QUE 15M2, ESPESSURA 7CM. AF_10/2014</t>
  </si>
  <si>
    <t>63,38</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</si>
  <si>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</si>
  <si>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</si>
  <si>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139,35</t>
  </si>
  <si>
    <t>CONTRAPISO ACÚSTICO EM ARGAMASSA PRONTA, PREPARO MANUAL, APLICADO EM ÁREAS SECAS MAIORES QUE 15M2, ESPESSURA 7CM. AF_10/2014</t>
  </si>
  <si>
    <t>151,72</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</si>
  <si>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</si>
  <si>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</si>
  <si>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35,97</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</si>
  <si>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</si>
  <si>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</si>
  <si>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35,60</t>
  </si>
  <si>
    <t>RODAPE BORRACHA LISO, ALTURA = 7CM, ESPESSURA = 2 MM, PARA ARGAMASSA</t>
  </si>
  <si>
    <t>28,25</t>
  </si>
  <si>
    <t>CHAPISCO APLICADO SOMENTE EM ESTRUTURAS DE CONCRETO EM ALVENARIAS INTERNAS, COM DESEMPENADEIRA DENTADA. ARGAMASSA INDUSTRIALIZADA COM PREPARO MANUAL. AF_06/2014</t>
  </si>
  <si>
    <t>15,32</t>
  </si>
  <si>
    <t>CHAPISCO APLICADO SOMENTE EM ESTRUTURAS DE CONCRETO EM ALVENARIAS INTERNAS, COM DESEMPENADEIRA DENTADA.  ARGAMASSA INDUSTRIALIZADA COM PREPARO EM MISTURADOR 300 KG. AF_06/2014</t>
  </si>
  <si>
    <t>14,73</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</si>
  <si>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</si>
  <si>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</si>
  <si>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MANUAL. AF_06/2014</t>
  </si>
  <si>
    <t>8,28</t>
  </si>
  <si>
    <t>CHAPISCO APLICADO EM ALVENARIAS E ESTRUTURAS DE CONCRETO INTERNAS, COM ROLO PARA TEXTURA ACRÍLICA.  ARGAMASSA INDUSTRIALIZADA COM PREPARO EM MISTURADOR 300 KG. AF_06/2014</t>
  </si>
  <si>
    <t>8,01</t>
  </si>
  <si>
    <t>CHAPISCO APLICADO EM ALVENARIAS E ESTRUTURAS DE CONCRETO INTERNAS, COM COLHER DE PEDREIRO.  ARGAMASSA TRAÇO 1:3 COM PREPARO MANUAL. AF_06/2014</t>
  </si>
  <si>
    <t>3,02</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</si>
  <si>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</si>
  <si>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</si>
  <si>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</si>
  <si>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</si>
  <si>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</si>
  <si>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</si>
  <si>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</si>
  <si>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19,31</t>
  </si>
  <si>
    <t>CHAPISCO APLICADO EM ALVENARIA (SEM PRESENÇA DE VÃOS) E ESTRUTURAS DE CONCRETO DE FACHADA, COM ROLO PARA TEXTURA ACRÍLICA.  ARGAMASSA TRAÇO 1:4 E EMULSÃO POLIMÉRICA (ADESIVO) COM PREPARO MANUAL. AF_06/2014</t>
  </si>
  <si>
    <t>5,76</t>
  </si>
  <si>
    <t>CHAPISCO APLICADO EM ALVENARIA (SEM PRESENÇA DE VÃOS) E ESTRUTURAS DE CONCRETO DE FACHADA, COM ROLO PARA TEXTURA ACRÍLICA.  ARGAMASSA TRAÇO 1:4 E EMULSÃO POLIMÉRICA (ADESIVO) COM PREPARO EM BETONEIRA 400L. AF_06/2014</t>
  </si>
  <si>
    <t>5,65</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</si>
  <si>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</si>
  <si>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</si>
  <si>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</si>
  <si>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</si>
  <si>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</si>
  <si>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</si>
  <si>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3,87</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</si>
  <si>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</si>
  <si>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AF_06/2014</t>
  </si>
  <si>
    <t>6,52</t>
  </si>
  <si>
    <t>CHAPISCO APLICADO EM ALVENARIA (COM PRESENÇA DE VÃOS) E ESTRUTURAS DE CONCRETO DE FACHADA, COM ROLO PARA TEXTURA ACRÍLICA.  ARGAMASSA INDUSTRIALIZADA COM PREPARO MANUAL. AF_06/2014</t>
  </si>
  <si>
    <t>10,14</t>
  </si>
  <si>
    <t>CHAPISCO APLICADO EM ALVENARIA (COM PRESENÇA DE VÃOS) E ESTRUTURAS DE CONCRETO DE FACHADA, COM ROLO PARA TEXTURA ACRÍLICA.  ARGAMASSA INDUSTRIALIZADA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</si>
  <si>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</si>
  <si>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</si>
  <si>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</si>
  <si>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</si>
  <si>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DESEMPENADEIRA DENTADA. ARGAMASSA INDUSTRIALIZADA COM PREPARO MANUAL. AF_06/2014</t>
  </si>
  <si>
    <t>19,82</t>
  </si>
  <si>
    <t>CHAPISCO APLICADO SOMENTE NA ESTRUTURA DE CONCRETO DA FACHADA, COM DESEMPENADEIRA DENTADA. ARGAMASSA INDUSTRIALIZADA COM PREPARO EM MISTURADOR 300 KG. AF_06/2014</t>
  </si>
  <si>
    <t>19,23</t>
  </si>
  <si>
    <t>BARRA LISA COM ARGAMASSA TRACO 1:4 (CIMENTO E AREIA GROSSA), ESPESSURA 2,0CM, INCLUSO ADITIVO IMPERMEABILIZANTE, PREPARO MECANICO DA ARGAMASSA</t>
  </si>
  <si>
    <t>36,66</t>
  </si>
  <si>
    <t>BARRA LISA TRACO 1:3 (CIMENTO E AREIA MEDIA), ESPESSURA 1,5CM, PREPARO MANUAL DA ARGAMASSA</t>
  </si>
  <si>
    <t>35,07</t>
  </si>
  <si>
    <t>BARRA LISA TRACO 1:3 (CIMENTO E AREIA MEDIA), ESPESSURA 1,0CM, PREPARO MANUAL DA ARGAMASSA</t>
  </si>
  <si>
    <t>BARRA LISA TRACO 1:4 (CIMENTO E AREIA MEDIA), ESPESSURA 2,0CM, PREPARO MANUAL DA ARGAMASSA</t>
  </si>
  <si>
    <t>41,54</t>
  </si>
  <si>
    <t>BARRA LISA TRACO 1:3 (CIMENTO E AREIA MEDIA), ESPESSURA 0,5CM, PREPARO MANUAL DA ARGAMASSA</t>
  </si>
  <si>
    <t>BARRA LISA TRACO 1:4 (CIMENTO E AREIA MEDIA), COM CORANTE AMARELO, ESPESSURA 2,0CM, PREPARO MANUAL DA ARGAMASSA</t>
  </si>
  <si>
    <t>47,32</t>
  </si>
  <si>
    <t>BARRA LISA TRACO 1:3 (CIMENTO E AREIA MEDIA NAO PENEIRADA), INCLUSO ADITIVO IMPERMEABILIZANTE, ESPESSURA 0,5CM, PREPARO MANUAL DA ARGAMASSA</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</si>
  <si>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</si>
  <si>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</si>
  <si>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</si>
  <si>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</si>
  <si>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16,95</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</si>
  <si>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</si>
  <si>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</si>
  <si>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24,34</t>
  </si>
  <si>
    <t>APLICAÇÃO MANUAL DE GESSO DESEMPENADO (SEM TALISCAS) EM PAREDES DE AMBIENTES DE ÁREA MAIOR QUE 10M², ESPESSURA DE 0,5CM. AF_06/2014</t>
  </si>
  <si>
    <t>11,99</t>
  </si>
  <si>
    <t>APLICAÇÃO MANUAL DE GESSO DESEMPENADO (SEM TALISCAS) EM PAREDES DE AMBIENTES DE ÁREA ENTRE 5M² E 10M², ESPESSURA DE 0,5CM. AF_06/2014</t>
  </si>
  <si>
    <t>12,34</t>
  </si>
  <si>
    <t>APLICAÇÃO MANUAL DE GESSO DESEMPENADO (SEM TALISCAS) EM PAREDES DE AMBIENTES DE ÁREA MENOR QUE 5M², ESPESSURA DE 0,5CM. AF_06/2014</t>
  </si>
  <si>
    <t>13,35</t>
  </si>
  <si>
    <t>APLICAÇÃO MANUAL DE GESSO DESEMPENADO (SEM TALISCAS) EM PAREDES DE AMBIENTES DE ÁREA MAIOR QUE 10M², ESPESSURA DE 1,0CM. AF_06/2014</t>
  </si>
  <si>
    <t>18,13</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</si>
  <si>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</si>
  <si>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</si>
  <si>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</si>
  <si>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23,82</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</si>
  <si>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</si>
  <si>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</si>
  <si>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25,18</t>
  </si>
  <si>
    <t>APLICAÇÃO MANUAL DE GESSO SARRAFEADO (COM TALISCAS) EM PAREDES DE AMBIENTES DE ÁREA MAIOR QUE 10M², ESPESSURA DE 1,5CM. AF_06/2014</t>
  </si>
  <si>
    <t>28,09</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</si>
  <si>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</si>
  <si>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</si>
  <si>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29,45</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</si>
  <si>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</si>
  <si>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</si>
  <si>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</si>
  <si>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14,11</t>
  </si>
  <si>
    <t>APLICAÇÃO DE GESSO PROJETADO COM EQUIPAMENTO DE PROJEÇÃO EM PAREDES DE AMBIENTES DE ÁREA MAIOR QUE 10M², DESEMPENADO (SEM TALISCAS), ESPESSURA DE 1,0CM. AF_06/2014</t>
  </si>
  <si>
    <t>19,77</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</si>
  <si>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</si>
  <si>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</si>
  <si>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</si>
  <si>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</si>
  <si>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23,14</t>
  </si>
  <si>
    <t>APLICAÇÃO DE GESSO PROJETADO COM EQUIPAMENTO DE PROJEÇÃO EM PAREDES DE AMBIENTES DE ÁREA MENOR QUE 5M², SARRAFEADO (COM TALISCAS), ESPESSURA DE 1,0CM. AF_06/2014</t>
  </si>
  <si>
    <t>23,97</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</si>
  <si>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</si>
  <si>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</si>
  <si>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APLICAÇÃO DE GESSO PROJETADO COM EQUIPAMENTO DE PROJEÇÃO EM PAREDES DE AMBIENTES DE ÁREA MENOR QUE 5M², SARRAFEADO (COM TALISCAS), ESPESSURA DE 1,5CM. AF_06/2014</t>
  </si>
  <si>
    <t>29,35</t>
  </si>
  <si>
    <t>EMBOÇO, PARA RECEBIMENTO DE CERÂMICA, EM ARGAMASSA TRAÇO 1:2:8, PREPARO MECÂNICO COM BETONEIRA 400L, APLICADO MANUALMENTE EM FACES INTERNAS DE PAREDES, PARA AMBIENTE COM ÁREA MENOR QUE 5M2, ESPESSURA DE 20MM, COM EXECUÇÃO DE TALISCAS. AF_06/2014</t>
  </si>
  <si>
    <t>26,14</t>
  </si>
  <si>
    <t>EMBOÇO, PARA RECEBIMENTO DE CERÂMICA, EM ARGAMASSA TRAÇO 1:2:8, PREPARO MANUAL, APLICADO MANUALMENTE EM FACES INTERNAS DE PAREDES, PARA AMBIENTE COM ÁREA MENOR QUE 5M2, ESPESSURA DE 20MM, COM EXECUÇÃO DE TALISCAS. AF_06/2014</t>
  </si>
  <si>
    <t>29,47</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</si>
  <si>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</si>
  <si>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</si>
  <si>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26,98</t>
  </si>
  <si>
    <t>EMBOÇO, PARA RECEBIMENTO DE CERÂMICA, EM ARGAMASSA TRAÇO 1:2:8, PREPARO MECÂNICO COM BETONEIRA 400L, APLICADO MANUALMENTE EM FACES INTERNAS DE PAREDES, PARA AMBIENTE COM ÁREA ENTRE 5M2 E 10M2, ESPESSURA DE 20MM, COM EXECUÇÃO DE TALISCAS. AF_06/2014</t>
  </si>
  <si>
    <t>22,78</t>
  </si>
  <si>
    <t>EMBOÇO, PARA RECEBIMENTO DE CERÂMICA, EM ARGAMASSA TRAÇO 1:2:8, PREPARO MANUAL, APLICADO MANUALMENTE EM FACES INTERNAS DE PAREDES, PARA AMBIENTE COM ÁREA  ENTRE 5M2 E 10M2, ESPESSURA DE 20MM, COM EXECUÇÃO DE TALISCAS. AF_06/2014</t>
  </si>
  <si>
    <t>26,11</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</si>
  <si>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</si>
  <si>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</si>
  <si>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23,62</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</si>
  <si>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</si>
  <si>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</si>
  <si>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45,46</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</si>
  <si>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</si>
  <si>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44,71</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</si>
  <si>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</si>
  <si>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42,59</t>
  </si>
  <si>
    <t>MASSA ÚNICA, PARA RECEBIMENTO DE PINTURA OU CERÂMICA, ARGAMASSA INDUSTRIALIZADA, PREPARO MECÂNICO, APLICADO COM EQUIPAMENTO DE MISTURA E PROJEÇÃO DE 1,5 M3/H EM FACES INTERNAS DE PAREDES, ESPESSURA DE 5MM, SEM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</si>
  <si>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</si>
  <si>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</si>
  <si>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19,64</t>
  </si>
  <si>
    <t>MASSA ÚNICA, PARA RECEBIMENTO DE PINTURA, EM ARGAMASSA TRAÇO 1:2:8, PREPARO MECÂNICO COM BETONEIRA 400L, APLICADA MANUALMENTE EM FACES INTERNAS DE PAREDES, ESPESSURA DE 10MM, COM EXECUÇÃO DE TALISCAS. AF_06/2014</t>
  </si>
  <si>
    <t>15,28</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</si>
  <si>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</si>
  <si>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</si>
  <si>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14,40</t>
  </si>
  <si>
    <t>EMBOÇO, PARA RECEBIMENTO DE CERÂMICA, EM ARGAMASSA TRAÇO 1:2:8, PREPARO MANUAL, APLICADO MANUALMENTE EM FACES INTERNAS DE PAREDES, PARA AMBIENTE COM ÁREA ENTRE 5M2 E 10M2, ESPESSURA DE 10MM, COM EXECUÇÃO DE TALISCAS. AF_06/2014</t>
  </si>
  <si>
    <t>16,29</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</si>
  <si>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</si>
  <si>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</si>
  <si>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13,80</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</si>
  <si>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</si>
  <si>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</si>
  <si>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27,04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</si>
  <si>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</si>
  <si>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</si>
  <si>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24,15</t>
  </si>
  <si>
    <t>MASSA ÚNICA, PARA RECEBIMENTO DE PINTURA OU CERÂMICA, EM ARGAMASSA INDUSTRIALIZADA, PREPARO MECÂNICO, APLICADO COM EQUIPAMENTO DE MISTURA E PROJEÇÃO DE 1,5 M3/H DE ARGAMASSA EM FACES INTERNAS DE PAREDES, ESPESSURA DE 10MM, SEM EXECUÇÃO DE TALISCAS.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</si>
  <si>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</si>
  <si>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</si>
  <si>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39,57</t>
  </si>
  <si>
    <t>EMBOÇO OU MASSA ÚNICA EM ARGAMASSA INDUSTRIALIZADA, PREPARO MECÂNICO E APLICAÇÃO COM EQUIPAMENTO DE MISTURA E PROJEÇÃO DE 1,5 M3/H DE ARGAMASSA EM PANOS DE FACHADA COM PRESENÇA DE VÃOS, ESPESSURA DE 25 MM. AF_06/2014</t>
  </si>
  <si>
    <t>52,87</t>
  </si>
  <si>
    <t>EMBOÇO OU MASSA ÚNICA EM ARGAMASSA TRAÇO 1:2:8, PREPARO MECÂNICO COM BETONEIRA 400 L, APLICADA MANUALMENTE EM PANOS DE FACHADA COM PRESENÇA DE VÃOS, ESPESSURA DE 35 MM. AF_06/2014</t>
  </si>
  <si>
    <t>43,03</t>
  </si>
  <si>
    <t>EMBOÇO OU MASSA ÚNICA EM ARGAMASSA TRAÇO 1:2:8, PREPARO MANUAL, APLICADA MANUALMENTE EM PANOS DE FACHADA COM PRESENÇA DE VÃOS, ESPESSURA DE 35 MM. AF_06/2014</t>
  </si>
  <si>
    <t>46,76</t>
  </si>
  <si>
    <t>EMBOÇO OU MASSA ÚNICA EM ARGAMASSA INDUSTRIALIZADA, PREPARO MECÂNICO E APLICAÇÃO COM EQUIPAMENTO DE MISTURA E PROJEÇÃO DE 1,5 M3/H DE ARGAMASSA EM PANOS DE FACHADA COM PRESENÇA DE VÃOS, ESPESSURA DE 35 MM. AF_06/2014</t>
  </si>
  <si>
    <t>65,98</t>
  </si>
  <si>
    <t>EMBOÇO OU MASSA ÚNICA EM ARGAMASSA TRAÇO 1:2:8, PREPARO MECÂNICO COM BETONEIRA 400 L, APLICADA MANUALMENTE EM PANOS DE FACHADA COM PRESENÇA DE VÃOS, ESPESSURA DE 45 MM. AF_06/2014</t>
  </si>
  <si>
    <t>49,27</t>
  </si>
  <si>
    <t>EMBOÇO OU MASSA ÚNICA EM ARGAMASSA TRAÇO 1:2:8, PREPARO MANUAL, APLICADA MANUALMENTE EM PANOS DE FACHADA COM PRESENÇA DE VÃOS, ESPESSURA DE 45 MM. AF_06/2014</t>
  </si>
  <si>
    <t>53,95</t>
  </si>
  <si>
    <t>EMBOÇO OU MASSA ÚNICA EM ARGAMASSA INDUSTRIALIZADA, PREPARO MECÂNICO E APLICAÇÃO COM EQUIPAMENTO DE MISTURA E PROJEÇÃO DE 1,5 M3/H DE ARGAMASSA EM PANOS DE FACHADA COM PRESENÇA DE VÃOS, ESPESSURA DE 45 MM. AF_06/2014</t>
  </si>
  <si>
    <t>79,11</t>
  </si>
  <si>
    <t>EMBOÇO OU MASSA ÚNICA EM ARGAMASSA TRAÇO 1:2:8, PREPARO MECÂNICO COM BETONEIRA 400 L, APLICADA MANUALMENTE EM PANOS DE FACHADA COM PRESENÇA DE VÃOS, ESPESSURA MAIOR OU IGUAL A 50 MM. AF_06/2014</t>
  </si>
  <si>
    <t>63,41</t>
  </si>
  <si>
    <t>EMBOÇO OU MASSA ÚNICA EM ARGAMASSA TRAÇO 1:2:8, PREPARO MANUAL, APLICADA MANUALMENTE EM PANOS DE FACHADA COM PRESENÇA DE VÃOS, ESPESSURA MAIOR OU IGUAL A 50 MM. AF_06/2014</t>
  </si>
  <si>
    <t>68,56</t>
  </si>
  <si>
    <t>EMBOÇO OU MASSA ÚNICA EM ARGAMASSA INDUSTRIALIZADA, PREPARO MECÂNICO E APLICAÇÃO COM EQUIPAMENTO DE MISTURA E PROJEÇÃO DE 1,5 M3/H DE ARGAMASSA EM PANOS DE FACHADA COM PRESENÇA DE VÃOS, ESPESSURA MAIOR OU IGUAL A 50 MM. AF_06/2014</t>
  </si>
  <si>
    <t>93,82</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</si>
  <si>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</si>
  <si>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</si>
  <si>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26,84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</si>
  <si>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</si>
  <si>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</si>
  <si>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30,25</t>
  </si>
  <si>
    <t>EMBOÇO OU MASSA ÚNICA EM ARGAMASSA TRAÇO 1:2:8, PREPARO MANUAL, APLICADA MANUALMENTE EM PANOS CEGOS DE FACHADA (SEM PRESENÇA DE VÃOS), ESPESSURA DE 35 MM. AF_06/2014</t>
  </si>
  <si>
    <t>33,73</t>
  </si>
  <si>
    <t>EMBOÇO OU MASSA ÚNICA EM ARGAMASSA INDUSTRIALIZADA, PREPARO MECÂNICO E APLICAÇÃO COM EQUIPAMENTO DE MISTURA E PROJEÇÃO DE 1,5 M3/H DE ARGAMASSA EM PANOS CEGOS DE FACHADA (SEM PRESENÇA DE VÃOS), ESPESSURA DE 35 MM. AF_06/2014</t>
  </si>
  <si>
    <t>51,40</t>
  </si>
  <si>
    <t>EMBOÇO OU MASSA ÚNICA EM ARGAMASSA TRAÇO 1:2:8, PREPARO MECÂNICO COM BETONEIRA 400 L, APLICADA MANUALMENTE EM PANOS CEGOS DE FACHADA (SEM PRESENÇA DE VÃOS), ESPESSURA DE 45 MM. AF_06/2014</t>
  </si>
  <si>
    <t>36,24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</si>
  <si>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</si>
  <si>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</si>
  <si>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63,83</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</si>
  <si>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</si>
  <si>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</si>
  <si>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</si>
  <si>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69,73</t>
  </si>
  <si>
    <t>EMBOÇO OU MASSA ÚNICA EM ARGAMASSA TRAÇO 1:2:8, PREPARO MECÂNICO COM BETONEIRA 400 L, APLICADA MANUALMENTE EM SUPERFÍCIES EXTERNAS DA SACADA, ESPESSURA DE 25 MM, SEM USO DE TELA METÁLICA DE REFORÇO CONTRA FISSURAÇÃO. AF_06/2014</t>
  </si>
  <si>
    <t>59,07</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</si>
  <si>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</si>
  <si>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</si>
  <si>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73,49</t>
  </si>
  <si>
    <t>EMBOÇO OU MASSA ÚNICA EM ARGAMASSA TRAÇO 1:2:8, PREPARO MECÂNICO COM BETONEIRA 400 L, APLICADA MANUALMENTE EM SUPERFÍCIES EXTERNAS DA SACADA, ESPESSURA DE 35 MM, SEM USO DE TELA METÁLICA DE REFORÇO CONTRA FISSURAÇÃO. AF_06/2014</t>
  </si>
  <si>
    <t>65,07</t>
  </si>
  <si>
    <t>EMBOÇO OU MASSA ÚNICA EM ARGAMASSA TRAÇO 1:2:8, PREPARO MANUAL, APLICADA MANUALMENTE EM SUPERFÍCIES EXTERNAS DA SACADA, ESPESSURA DE 35 MM, SEM USO DE TELA METÁLICA DE REFORÇO CONTRA FISSURAÇÃO. AF_06/2014</t>
  </si>
  <si>
    <t>68,55</t>
  </si>
  <si>
    <t>EMBOÇO OU MASSA ÚNICA EM ARGAMASSA INDUSTRIALIZADA, PREPARO MECÂNICO E APLICAÇÃO COM EQUIPAMENTO DE MISTURA E PROJEÇÃO DE 1,5 M3/H EM SUPERFÍCIES EXTERNAS DA SACADA, ESPESSURA 35 MM, SEM USO DE TELA METÁLICA. AF_06/2014</t>
  </si>
  <si>
    <t>85,91</t>
  </si>
  <si>
    <t>EMBOÇO OU MASSA ÚNICA EM ARGAMASSA TRAÇO 1:2:8, PREPARO MECÂNICO COM BETONEIRA 400 L, APLICADA MANUALMENTE EM SUPERFÍCIES EXTERNAS DA SACADA, ESPESSURA DE 45 MM, SEM USO DE TELA METÁLICA DE REFORÇO CONTRA FISSURAÇÃO. AF_06/2014</t>
  </si>
  <si>
    <t>70,75</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</si>
  <si>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</si>
  <si>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</si>
  <si>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98,33</t>
  </si>
  <si>
    <t>EMBOÇO OU MASSA ÚNICA EM ARGAMASSA TRAÇO 1:2:8, PREPARO MECÂNICO COM BETONEIRA 400 L, APLICADA MANUALMENTE EM SUPERFÍCIES EXTERNAS DA SACADA, ESPESSURA MAIOR OU IGUAL A 50 MM, SEM USO DE TELA METÁLICA DE REFORÇO CONTRA FISSURAÇÃO. AF_06/2014</t>
  </si>
  <si>
    <t>101,83</t>
  </si>
  <si>
    <t>EMBOÇO OU MASSA ÚNICA EM ARGAMASSA TRAÇO 1:2:8, PREPARO MANUAL, APLICADA MANUALMENTE EM SUPERFÍCIES EXTERNAS DA SACADA, ESPESSURA MAIOR OU IGUAL A 50 MM, SEM USO DE TELA METÁLICA DE REFORÇO CONTRA FISSURAÇÃO. AF_06/2014</t>
  </si>
  <si>
    <t>106,64</t>
  </si>
  <si>
    <t>EMBOÇO OU MASSA ÚNICA EM ARGAMASSA INDUSTRIALIZADA, PREPARO MECÂNICO E APLICAÇÃO COM EQUIPAMENTO DE MISTURA E PROJEÇÃO DE 1,5 M3/H EM SUPERFÍCIES EXTERNAS DA SACADA, ESPESSURA MAIOR OU IGUAL A 50 MM, SEM USO DE TELA METÁLICA. AF_06/2014</t>
  </si>
  <si>
    <t>129,48</t>
  </si>
  <si>
    <t>EMBOÇO OU MASSA ÚNICA EM ARGAMASSA TRAÇO 1:2:8, PREPARO MECÂNICO COM BETONEIRA 400 L, APLICADA MANUALMENTE NAS PAREDES INTERNAS DA SACADA, ESPESSURA DE 25 MM, SEM USO DE TELA METÁLICA DE REFORÇO CONTRA FISSURAÇÃO. AF_06/2014</t>
  </si>
  <si>
    <t>46,85</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</si>
  <si>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</si>
  <si>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</si>
  <si>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</si>
  <si>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53,61</t>
  </si>
  <si>
    <t>EMBOÇO OU MASSA ÚNICA EM ARGAMASSA TRAÇO 1:2:8, PREPARO MANUAL, APLICADA MANUALMENTE NAS PAREDES INTERNAS DA SACADA, ESPESSURA DE 35 MM, SEM USO DE TELA METÁLICA DE REFORÇO CONTRA FISSURAÇÃO. AF_06/2014</t>
  </si>
  <si>
    <t>57,88</t>
  </si>
  <si>
    <t>EMBOÇO OU MASSA ÚNICA EM ARGAMASSA INDUSTRIALIZADA, PREPARO MECÂNICO E APLICAÇÃO COM EQUIPAMENTO DE MISTURA E PROJEÇÃO DE 1,5 M3/H DE ARGAMASSA NAS PAREDES INTERNAS DA SACADA, ESPESSURA 35 MM, SEM USO DE TELA METÁLICA. AF_06/2014</t>
  </si>
  <si>
    <t>80,43</t>
  </si>
  <si>
    <t>REVESTIMENTO DECORATIVO MONOCAMADA APLICADO MANUALMENTE EM PANOS CEGOS DA FACHADA DE UM EDIFÍCIO DE ESTRUTURA CONVENCIONAL, COM ACABAMENTO RASPADO. AF_06/2014</t>
  </si>
  <si>
    <t>137,36</t>
  </si>
  <si>
    <t>REVESTIMENTO DECORATIVO MONOCAMADA APLICADO MANUALMENTE EM PANOS CEGOS DA FACHADA DE UM EDIFÍCIO DE ALVENARIA ESTRUTURAL, COM ACABAMENTO RASPADO. AF_06/2014</t>
  </si>
  <si>
    <t>93,77</t>
  </si>
  <si>
    <t>REVESTIMENTO DECORATIVO MONOCAMADA APLICADO COM EQUIPAMENTO DE PROJEÇÃO EM PANOS CEGOS DA FACHADA DE UM EDIFÍCIO DE ESTRUTURA CONVENCIONAL, COM ACABAMENTO RASPADO. AF_06/2014</t>
  </si>
  <si>
    <t>131,25</t>
  </si>
  <si>
    <t>REVESTIMENTO DECORATIVO MONOCAMADA APLICADO COM EQUIPAMENTO DE PROJEÇÃO EM PANOS CEGOS DA FACHADA DE UM EDIFÍCIO DE ALVENARIA ESTRUTURAL, COM ACABAMENTO RASPADO. AF_06/2014</t>
  </si>
  <si>
    <t>88,49</t>
  </si>
  <si>
    <t>REVESTIMENTO DECORATIVO MONOCAMADA APLICADO MANUALMENTE EM PANOS DA FACHADA COM PRESENÇA DE VÃOS, DE UM EDIFÍCIO DE ESTRUTURA CONVENCIONAL E ACABAMENTO RASPADO. AF_06/2014</t>
  </si>
  <si>
    <t>143,43</t>
  </si>
  <si>
    <t>REVESTIMENTO DECORATIVO MONOCAMADA APLICADO MANUALMENTE EM PANOS DA FACHADA COM PRESENÇA DE VÃOS, DE UM EDIFÍCIO DE ALVENARIA ESTRUTURAL E ACABAMENTO RASPADO. AF_06/2014</t>
  </si>
  <si>
    <t>97,81</t>
  </si>
  <si>
    <t>REVESTIMENTO DECORATIVO MONOCAMADA APLICADO COM EQUIPAMENTO DE PROJEÇÃO EM PANOS DA FACHADA COM PRESENÇA DE VÃOS, DE UM EDIFÍCIO DE ESTRUTURA CONVENCIONAL E ACABAMENTO RASPADO. AF_06/2014</t>
  </si>
  <si>
    <t>136,03</t>
  </si>
  <si>
    <t>REVESTIMENTO DECORATIVO MONOCAMADA APLICADO COM EQUIPAMENTO DE PROJEÇÃO EM PANOS DA FACHADA COM PRESENÇA DE VÃOS, DE UM EDIFÍCIO DE ALVENARIA ESTRUTURAL E ACABAMENTO RASPADO. AF_06/2014</t>
  </si>
  <si>
    <t>91,22</t>
  </si>
  <si>
    <t>REVESTIMENTO DECORATIVO MONOCAMADA APLICADO MANUALMENTE EM SUPERFÍCIES EXTERNAS DA SACADA DE UM EDIFÍCIO DE ESTRUTURA CONVENCIONAL E ACABAMENTO RASPADO. AF_06/2014</t>
  </si>
  <si>
    <t>140,67</t>
  </si>
  <si>
    <t>REVESTIMENTO DECORATIVO MONOCAMADA APLICADO MANUALMENTE EM SUPERFÍCIES EXTERNAS DA SACADA DE UM EDIFÍCIO DE ALVENARIA ESTRUTURAL E ACABAMENTO RASPADO. AF_06/2014</t>
  </si>
  <si>
    <t>103,67</t>
  </si>
  <si>
    <t>REVESTIMENTO DECORATIVO MONOCAMADA APLICADO COM EQUIPAMENTO DE PROJEÇÃO EM SUPERFÍCIES EXTERNAS DA SACADA DE UM EDIFÍCIO DE ESTRUTURA CONVENCIONAL E ACABAMENTO RASPADO. AF_06/2014</t>
  </si>
  <si>
    <t>129,83</t>
  </si>
  <si>
    <t>REVESTIMENTO DECORATIVO MONOCAMADA APLICADO COM EQUIPAMENTO DE PROJEÇÃO EM SUPERFÍCIES EXTERNAS DA SACADA DE UM EDIFÍCIO DE ALVENARIA ESTRUTURAL E ACABAMENTO RASPADO. AF_06/2014</t>
  </si>
  <si>
    <t>93,68</t>
  </si>
  <si>
    <t>REVESTIMENTO DECORATIVO MONOCAMADA APLICADO MANUALMENTE EM PANOS CEGOS DA FACHADA DE UM EDIFÍCIO DE ESTRUTURA CONVENCIONAL, COM ACABAMENTO TRAVERTINO. AF_06/2014</t>
  </si>
  <si>
    <t>148,59</t>
  </si>
  <si>
    <t>REVESTIMENTO DECORATIVO MONOCAMADA APLICADO MANUALMENTE EM PANOS CEGOS DA FACHADA DE UM EDIFÍCIO DE ALVENARIA ESTRUTURAL, COM ACABAMENTO TRAVERTINO. AF_06/2014</t>
  </si>
  <si>
    <t>104,99</t>
  </si>
  <si>
    <t>REVESTIMENTO DECORATIVO MONOCAMADA APLICADO COM EQUIPAMENTO DE PROJEÇÃO EM PANOS CEGOS DA FACHADA DE UM EDIFÍCIO DE ESTRUTURA CONVENCIONAL, COM ACABAMENTO TRAVERTINO. AF_06/2014</t>
  </si>
  <si>
    <t>141,50</t>
  </si>
  <si>
    <t>REVESTIMENTO DECORATIVO MONOCAMADA APLICADO COM EQUIPAMENTO DE PROJEÇÃO EM PANOS CEGOS DA FACHADA DE UM EDIFÍCIO DE ALVENARIA ESTRUTURAL, COM ACABAMENTO TRAVERTINO. AF_06/2014</t>
  </si>
  <si>
    <t>98,74</t>
  </si>
  <si>
    <t>REVESTIMENTO DECORATIVO MONOCAMADA APLICADO MANUALMENTE EM PANOS DA FACHADA COM PRESENÇA DE VÃOS, DE UM EDIFÍCIO DE ESTRUTURA CONVENCIONAL E ACABAMENTO TRAVERTINO. AF_06/2014</t>
  </si>
  <si>
    <t>154,68</t>
  </si>
  <si>
    <t>REVESTIMENTO DECORATIVO MONOCAMADA APLICADO MANUALMENTE EM PANOS DA FACHADA COM PRESENÇA DE VÃOS, DE UM EDIFÍCIO DE ALVENARIA ESTRUTURAL E ACABAMENTO TRAVERTINO. AF_06/2014</t>
  </si>
  <si>
    <t>109,05</t>
  </si>
  <si>
    <t>REVESTIMENTO DECORATIVO MONOCAMADA APLICADO COM EQUIPAMENTO DE PROJEÇÃO EM PANOS DA FACHADA COM PRESENÇA DE VÃOS, DE UM EDIFÍCIO DE ESTRUTURA CONVENCIONAL E ACABAMENTO TRAVERTINO. AF_06/2014</t>
  </si>
  <si>
    <t>146,26</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</si>
  <si>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</si>
  <si>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</si>
  <si>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151,90</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</si>
  <si>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</si>
  <si>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</si>
  <si>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140,08</t>
  </si>
  <si>
    <t>REVESTIMENTO DECORATIVO MONOCAMADA APLICADO COM EQUIPAMENTO DE PROJEÇÃO EM SUPERFÍCIES EXTERNAS DA SACADA DE UM EDIFÍCIO DE ALVENARIA ESTRUTURAL E ACABAMENTO TRAVERTINO. AF_06/2014</t>
  </si>
  <si>
    <t>103,90</t>
  </si>
  <si>
    <t>REVESTIMENTO DECORATIVO MONOCAMADA APLICADO MANUALMENTE NAS PAREDES INTERNAS DA SACADA COM ACABAMENTO RASPADO. AF_06/2014</t>
  </si>
  <si>
    <t>100,34</t>
  </si>
  <si>
    <t>REVESTIMENTO DECORATIVO MONOCAMADA APLICADO MANUALMENTE NAS PAREDES INTERNAS DA SACADA COM ACABAMENTO TRAVERTINO. AF_06/2014</t>
  </si>
  <si>
    <t>115,67</t>
  </si>
  <si>
    <t>(COMPOSIÇÃO REPRESENTATIVA) DO SERVIÇO DE EMBOÇO/MASSA ÚNICA, TRAÇO 1:2:8, PREPARO MECÂNICO, COM BETONEIRA DE 400L, EM PAREDES DE AMBIENTES INTERNOS, COM EXECUÇÃO DE TALISCAS, PARA EDIFICAÇÃO HABITACIONAL MULTIFAMILIAR (PRÉDIO). AF_11/2014</t>
  </si>
  <si>
    <t>24,18</t>
  </si>
  <si>
    <t>(COMPOSIÇÃO REPRESENTATIVA) DO SERVIÇO DE APLICAÇÃO MANUAL DE GESSO DESEMPENADO (SEM TALISCAS) EM TETO, ESPESSURA 0,5 CM, PARA EDIFICAÇÃO HABITACIONAL MULTIFAMILIAR (PRÉDIO). AF_11/2014</t>
  </si>
  <si>
    <t>15,62</t>
  </si>
  <si>
    <t>(COMPOSIÇÃO REPRESENTATIVA) DO SERVIÇO DE EMBOÇO/MASSA ÚNICA, APLICADO MANUALMENTE, TRAÇO 1:2:8, EM BETONEIRA DE 400L, PAREDES INTERNAS, COM EXECUÇÃO DE TALISCAS, EDIFICAÇÃO HABITACIONAL UNIFAMILIAR (CASAS) E EDIFICAÇÃO PÚBLICA PADRÃO. AF_12/2014</t>
  </si>
  <si>
    <t>MASSA ÚNICA, PARA RECEBIMENTO DE PINTURA, EM ARGAMASSA TRAÇO 1:2:8, PREPARO MECÂNICO COM BETONEIRA 400L, APLICADA MANUALMENTE EM TETO, ESPESSURA DE 20MM, COM EXECUÇÃO DE TALISCAS. AF_03/2015</t>
  </si>
  <si>
    <t>30,90</t>
  </si>
  <si>
    <t>MASSA ÚNICA, PARA RECEBIMENTO DE PINTURA, EM ARGAMASSA TRAÇO 1:2:8, PREPARO MANUAL, APLICADA MANUALMENTE EM TETO, ESPESSURA DE 20MM, COM EXECUÇÃO DE TALISCAS. AF_03/2015</t>
  </si>
  <si>
    <t>34,23</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</si>
  <si>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</si>
  <si>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</si>
  <si>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PASTA DE CIMENTO PORTLAND, ESPESSURA 1MM</t>
  </si>
  <si>
    <t>APICOAMENTO MANUAL DE SUPERFICIE DE CONCRETO</t>
  </si>
  <si>
    <t>REVESTIMENTO CERÂMICO PARA PAREDES EXTERNAS EM PASTILHAS DE PORCELANA 5 X 5 CM (PLACAS DE 30 X 30 CM), ALINHADAS A PRUMO, APLICADO EM PANOS COM VÃOS. AF_06/2014</t>
  </si>
  <si>
    <t>137,76</t>
  </si>
  <si>
    <t>REVESTIMENTO CERÂMICO PARA PAREDES EXTERNAS EM PASTILHAS DE PORCELANA 5 X 5 CM (PLACAS DE 30 X 30 CM), ALINHADAS A PRUMO, APLICADO EM PANOS SEM VÃOS. AF_06/2014</t>
  </si>
  <si>
    <t>126,02</t>
  </si>
  <si>
    <t>REVESTIMENTO CERÂMICO PARA PAREDES EXTERNAS EM PASTILHAS DE PORCELANA 5 X 5 CM (PLACAS DE 30 X 30 CM), ALINHADAS A PRUMO, APLICADO EM SUPERFÍCIES EXTERNAS DA SACADA. AF_06/2014</t>
  </si>
  <si>
    <t>134,63</t>
  </si>
  <si>
    <t>REVESTIMENTO CERÂMICO PARA PAREDES EXTERNAS EM PASTILHAS DE PORCELANA 5 X 5 CM (PLACAS DE 30 X 30 CM), ALINHADAS A PRUMO, APLICADO EM SUPERFÍCIES INTERNAS DA SACADA. AF_06/2014</t>
  </si>
  <si>
    <t>160,47</t>
  </si>
  <si>
    <t>REVESTIMENTO CERÂMICO PARA PAREDES INTERNAS COM PLACAS TIPO ESMALTADA EXTRA DE DIMENSÕES 20X20 CM APLICADAS EM AMBIENTES DE ÁREA MENOR QUE 5 M² NA ALTURA INTEIRA DAS PAREDES. AF_06/2014</t>
  </si>
  <si>
    <t>52,20</t>
  </si>
  <si>
    <t>REVESTIMENTO CERÂMICO PARA PAREDES INTERNAS COM PLACAS TIPO ESMALTADA EXTRA DE DIMENSÕES 20X20 CM APLICADAS EM AMBIENTES DE ÁREA MAIOR QUE 5 M² NA ALTURA INTEIRA DAS PAREDES. AF_06/2014</t>
  </si>
  <si>
    <t>46,65</t>
  </si>
  <si>
    <t>REVESTIMENTO CERÂMICO PARA PAREDES INTERNAS COM PLACAS TIPO ESMALTADA EXTRA DE DIMENSÕES 20X20 CM APLICADAS EM AMBIENTES DE ÁREA MENOR QUE 5 M² A MEIA ALTURA DAS PAREDES. AF_06/2014</t>
  </si>
  <si>
    <t>54,16</t>
  </si>
  <si>
    <t>REVESTIMENTO CERÂMICO PARA PAREDES INTERNAS COM PLACAS TIPO ESMALTADA EXTRA DE DIMENSÕES 20X20 CM APLICADAS EM AMBIENTES DE ÁREA MAIOR QUE 5 M² A MEIA ALTURA DAS PAREDES. AF_06/2014</t>
  </si>
  <si>
    <t>51,72</t>
  </si>
  <si>
    <t>REVESTIMENTO CERÂMICO PARA PAREDES INTERNAS COM PLACAS TIPO ESMALTADA EXTRA DE DIMENSÕES 25X35 CM APLICADAS EM AMBIENTES DE ÁREA MENOR QUE 5 M² NA ALTURA INTEIRA DAS PAREDES. AF_06/2014</t>
  </si>
  <si>
    <t>55,59</t>
  </si>
  <si>
    <t>REVESTIMENTO CERÂMICO PARA PAREDES INTERNAS COM PLACAS TIPO ESMALTADA EXTRA DE DIMENSÕES 25X35 CM APLICADAS EM AMBIENTES DE ÁREA MAIOR QUE 5 M² NA ALTURA INTEIRA DAS PAREDES. AF_06/2014</t>
  </si>
  <si>
    <t>49,55</t>
  </si>
  <si>
    <t>REVESTIMENTO CERÂMICO PARA PAREDES INTERNAS COM PLACAS TIPO ESMALTADA EXTRA DE DIMENSÕES 25X35 CM APLICADAS EM AMBIENTES DE ÁREA MENOR QUE 5 M² A MEIA ALTURA DAS PAREDES. AF_06/2014</t>
  </si>
  <si>
    <t>57,24</t>
  </si>
  <si>
    <t>REVESTIMENTO CERÂMICO PARA PAREDES INTERNAS COM PLACAS TIPO ESMALTADA EXTRA DE DIMENSÕES 25X35 CM APLICADAS EM AMBIENTES DE ÁREA MAIOR QUE 5 M² A MEIA ALTURA DAS PAREDES. AF_06/2014</t>
  </si>
  <si>
    <t>54,33</t>
  </si>
  <si>
    <t>REVESTIMENTO CERÂMICO PARA PAREDES INTERNAS COM PLACAS TIPO ESMALTADA EXTRA  DE DIMENSÕES 33X45 CM APLICADAS EM AMBIENTES DE ÁREA MENOR QUE 5 M² NA ALTURA INTEIRA DAS PAREDES. AF_06/2014</t>
  </si>
  <si>
    <t>58,81</t>
  </si>
  <si>
    <t>REVESTIMENTO CERÂMICO PARA PAREDES INTERNAS COM PLACAS TIPO ESMALTADA EXTRA DE DIMENSÕES 33X45 CM APLICADAS EM AMBIENTES DE ÁREA MAIOR QUE 5 M² NA ALTURA INTEIRA DAS PAREDES. AF_06/2014</t>
  </si>
  <si>
    <t>51,45</t>
  </si>
  <si>
    <t>REVESTIMENTO CERÂMICO PARA PAREDES INTERNAS COM PLACAS TIPO ESMALTADA EXTRA DE DIMENSÕES 33X45 CM APLICADAS EM AMBIENTES DE ÁREA MENOR QUE 5 M² A MEIA ALTURA DAS PAREDES. AF_06/2014</t>
  </si>
  <si>
    <t>59,96</t>
  </si>
  <si>
    <t>REVESTIMENTO CERÂMICO PARA PAREDES INTERNAS COM PLACAS TIPO ESMALTADA EXTRA  DE DIMENSÕES 33X45 CM APLICADAS EM AMBIENTES DE ÁREA MAIOR QUE 5 M² A MEIA ALTURA DAS PAREDES. AF_06/2014</t>
  </si>
  <si>
    <t>REVESTIMENTO CERÂMICO PARA PAREDES EXTERNAS EM PASTILHAS DE PORCELANA 2,5 X 2,5 CM (PLACAS DE 30 X 30 CM), ALINHADAS A PRUMO, APLICADO EM PANOS COM VÃOS. AF_10/2014</t>
  </si>
  <si>
    <t>153,49</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</si>
  <si>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</si>
  <si>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</si>
  <si>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149,73</t>
  </si>
  <si>
    <t>REVESTIMENTO CERÂMICO PARA PAREDES EXTERNAS EM PASTILHAS DE PORCELANA 2,5 X 2,5 CM (PLACAS DE 30 X 30 CM), ALINHADAS A PRUMO, APLICADO EM SUPERFÍCIES INTERNAS DA SACADA. AF_10/2014</t>
  </si>
  <si>
    <t>177,72</t>
  </si>
  <si>
    <t>(COMPOSIÇÃO REPRESENTATIVA) DO SERVIÇO DE REVESTIMENTO CERÂMICO PARA AMBIENTES DE ÁREAS MOLHADAS, MEIA PAREDE OU PAREDE INTEIRA, COM PLACAS TIPO GRÊS OU SEMI-GRÊS, DIMENSÕES 20X20 CM, PARA EDIFICAÇÃO HABITACIONAL MULTIFAMILIAR (PRÉDIO). AF_11/2014</t>
  </si>
  <si>
    <t>52,06</t>
  </si>
  <si>
    <t>(COMPOSIÇÃO REPRESENTATIVA) DO SERVIÇO DE REVESTIMENTO CERÂMICO PARA PAREDES INTERNAS, MEIA PAREDE, OU PAREDE INTEIRA, PLACAS GRÊS OU SEMI-GRÊS DE 20X20 CM, PARA EDIFICAÇÕES HABITACIONAIS UNIFAMILIAR (CASAS) E EDIFICAÇÕES PÚBLICAS PADRÃO. AF_11/2014</t>
  </si>
  <si>
    <t>50,66</t>
  </si>
  <si>
    <t>REVESTIMENTO CERÂMICO PARA PAREDES INTERNAS COM PLACAS TIPO ESMALTADA PADRÃO POPULAR DE DIMENSÕES 20X20 CM APLICADAS EM AMBIENTES DE ÁREA MENOR QUE 5 M2 NA ALTURA INTEIRA DAS PAREDES. AF_06/2014</t>
  </si>
  <si>
    <t>39,81</t>
  </si>
  <si>
    <t>REVESTIMENTO CERÂMICO PARA PAREDES INTERNAS COM PLACAS TIPO ESMALTADA PADRÃO POPULAR DE DIMENSÕES 20X20 CM APLICADAS EM AMBIENTES DE ÁREA MAIOR QUE 5 M2 NA ALTURA INTEIRA DAS PAREDES. AF_06/2014</t>
  </si>
  <si>
    <t>34,39</t>
  </si>
  <si>
    <t>REVESTIMENTO CERÂMICO PARA PAREDES INTERNAS COM PLACAS TIPO ESMALTADA PADRÃO POPULAR DE DIMENSÕES 20X20 CM APLICADAS EM AMBIENTES DE ÁREA MENOR QUE 5 M2 A MEIA ALTURA DAS PAREDES. AF_06/2014</t>
  </si>
  <si>
    <t>41,77</t>
  </si>
  <si>
    <t>REVESTIMENTO CERÂMICO PARA PAREDES INTERNAS COM PLACAS TIPO ESMALTADA PADRÃO POPULAR DE DIMENSÕES 20X20 CM APLICADAS EM AMBIENTES DE ÁREA MAIOR QUE 5 M2 A MEIA ALTURA DAS PAREDES. AF_06/2014</t>
  </si>
  <si>
    <t>39,33</t>
  </si>
  <si>
    <t>87,47</t>
  </si>
  <si>
    <t>PEITORIL EM MARMORE BRANCO, LARGURA DE 25CM, ASSENTADO COM ARGAMASSA TRACO 1:3 (CIMENTO E AREIA MEDIA), PREPARO MANUAL DA ARGAMASSA</t>
  </si>
  <si>
    <t>123,26</t>
  </si>
  <si>
    <t>ASSENTAMENTO DE PEITORIL COM ARGAMASSA DE CIMENTO COLANTE</t>
  </si>
  <si>
    <t>TABEIRA DE MADEIRA LEI, 1A QUALIDADE, 2,5X30,0CM PARA BEIRAL DE TELHADO</t>
  </si>
  <si>
    <t>FORRO EM MADEIRA PINUS, PARA AMBIENTES RESIDENCIAIS, INCLUSIVE ESTRUTURA DE FIXAÇÃO. AF_05/2017</t>
  </si>
  <si>
    <t>74,15</t>
  </si>
  <si>
    <t>FORRO EM MADEIRA PINUS, PARA AMBIENTES COMERCIAIS, INCLUSIVE ESTRUTURA DE FIXAÇÃO. AF_05/2017</t>
  </si>
  <si>
    <t>76,20</t>
  </si>
  <si>
    <t>ACABAMENTOS PARA FORRO (RODA-FORRO EM MADEIRA PINUS). AF_05/2017</t>
  </si>
  <si>
    <t>FORRO EM PLACAS DE GESSO, PARA AMBIENTES RESIDENCIAIS. AF_05/2017_P</t>
  </si>
  <si>
    <t>33,85</t>
  </si>
  <si>
    <t>FORRO EM DRYWALL, PARA AMBIENTES RESIDENCIAIS, INCLUSIVE ESTRUTURA DE FIXAÇÃO. AF_05/2017_P</t>
  </si>
  <si>
    <t>FORRO EM PLACAS DE GESSO, PARA AMBIENTES COMERCIAIS. AF_05/2017_P</t>
  </si>
  <si>
    <t>30,36</t>
  </si>
  <si>
    <t>FORRO EM DRYWALL, PARA AMBIENTES COMERCIAIS, INCLUSIVE ESTRUTURA DE FIXAÇÃO. AF_05/2017_P</t>
  </si>
  <si>
    <t>ACABAMENTOS PARA FORRO (MOLDURA DE GESSO). AF_05/2017</t>
  </si>
  <si>
    <t>ACABAMENTOS PARA FORRO (MOLDURA EM DRYWALL, COM LARGURA DE 15 CM). AF_05/2017_P</t>
  </si>
  <si>
    <t>22,57</t>
  </si>
  <si>
    <t>ACABAMENTOS PARA FORRO (SANCA DE GESSO, COM ALTURA DE 15 CM, MONTADA NA OBRA). AF_05/2017_P</t>
  </si>
  <si>
    <t>35,13</t>
  </si>
  <si>
    <t>REVESTIMENTO EM LAMINADO MELAMINICO TEXTURIZADO, ESPESSURA 0,8 MM, FIXADO COM COLA</t>
  </si>
  <si>
    <t>82,57</t>
  </si>
  <si>
    <t>73807/1</t>
  </si>
  <si>
    <t>CORRIMAO EM MARMORITE, LARGURA 15CM</t>
  </si>
  <si>
    <t>82,86</t>
  </si>
  <si>
    <t>RECOLOCACO DE FORROS EM REGUA DE PVC E PERFIS, CONSIDERANDO REAPROVEITAMENTO DO MATERIAL</t>
  </si>
  <si>
    <t>38,03</t>
  </si>
  <si>
    <t>FORRO EM RÉGUAS DE PVC, FRISADO, PARA AMBIENTES COMERCIAIS, INCLUSIVE ESTRUTURA DE FIXAÇÃO. AF_05/2017_P</t>
  </si>
  <si>
    <t>ACABAMENTOS PARA FORRO (RODA-FORRO EM PERFIL METÁLICO E PLÁSTICO). AF_05/2017</t>
  </si>
  <si>
    <t>6,47</t>
  </si>
  <si>
    <t>FORRO EM RÉGUAS DE PVC, LISO, PARA AMBIENTES RESIDENCIAIS, INCLUSIVE ESTRUTURA DE FIXAÇÃO. AF_05/2017_P</t>
  </si>
  <si>
    <t>FORRO DE PVC, LISO, PARA AMBIENTES COMERCIAIS, INCLUSIVE ESTRUTURA DE FIXAÇÃO. AF_05/2017_P</t>
  </si>
  <si>
    <t>48,72</t>
  </si>
  <si>
    <t>ISOLAMENTO TERMICO COM ARGAMASSA TRACO 1:3 (CIMENTO E AREIA GROSSA NAO PENEIRADA), COM ADICAO DE PEROLAS DE ISOPOR, ESPESSURA 6CM, PREPARO MANUAL DA ARGAMASSA</t>
  </si>
  <si>
    <t>73833/1</t>
  </si>
  <si>
    <t>ISOLAMENTO TERMICO COM MANTA DE LA DE VIDRO, ESPESSURA 2,5CM</t>
  </si>
  <si>
    <t>63,55</t>
  </si>
  <si>
    <t>REPARO ESTRUTURAL DE ESTRUTURAS DE CONCRETO COM ARGAMASSA POLIMERICA DE ALTO DESEMPENHO, E=2 CM</t>
  </si>
  <si>
    <t>174,55</t>
  </si>
  <si>
    <t>REPARO/COLAGEM DE ESTRUTURAS DE CONCRETO COM ADESIVO ESTRUTURAL A BASE DE EPOXI, E=2 MM</t>
  </si>
  <si>
    <t>161,23</t>
  </si>
  <si>
    <t>ESTUCAMENTO DE PANOS DE FACHADA SEM VÃOS DO SISTEMA DE PAREDES DE CONCRETO EM EDIFICAÇÕES DE MÚLTIPLOS PAVIMENTOS. AF_06/2015</t>
  </si>
  <si>
    <t>4,60</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</si>
  <si>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</si>
  <si>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</si>
  <si>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8,87</t>
  </si>
  <si>
    <t>ESTUCAMENTO DE PANOS DE FACHADA SEM VÃOS DO SISTEMA DE PAREDES DE CONCRETO EM EDIFICAÇÕES DE PAVIMENTO ÚNICO. AF_06/2015</t>
  </si>
  <si>
    <t>ESTUCAMENTO DE PANOS DE FACHADA COM VÃOS DO SISTEMA DE PAREDES DE CONCRETO EM EDIFICAÇÕES DE PAVIMENTO ÚNICO. AF_06/2015</t>
  </si>
  <si>
    <t>11,34</t>
  </si>
  <si>
    <t>ESTUCAMENTO DE DENSIDADE BAIXA NAS FACES INTERNAS DE PAREDES DO SISTEMA DE PAREDES DE CONCRETO. AF_06/2015</t>
  </si>
  <si>
    <t>ESTUCAMENTO, PARA QUALQUER REVESTIMENTO, EM TETO DO SISTEMA DE PAREDES DE CONCRETO. AF_06/2015</t>
  </si>
  <si>
    <t>2,01</t>
  </si>
  <si>
    <t>ESTUCAMENTO DE DENSIDADE ALTA, NAS FACES INTERNAS DE PAREDES DO SISTEMA DE PAREDES DE CONCRETO. AF_06/2015</t>
  </si>
  <si>
    <t>ARGAMASSA TRACO 1:3 (CIMENTO E AREIA), PREPARO MANUAL, INCLUSO ADITIVO IMPERMEABILIZANTE</t>
  </si>
  <si>
    <t>491,39</t>
  </si>
  <si>
    <t>ARGAMASSA TRACO 1:4 (CIMENTO E AREIA), PREPARO MANUAL, INCLUSO ADITIVO IMPERMEABILIZANTE</t>
  </si>
  <si>
    <t>467,07</t>
  </si>
  <si>
    <t>ARGAMASSA TRAÇO 1:7 (CIMENTO E AREIA MÉDIA) COM ADIÇÃO DE PLASTIFICANTE PARA EMBOÇO/MASSA ÚNICA/ASSENTAMENTO DE ALVENARIA DE VEDAÇÃO, PREPARO MECÂNICO COM BETONEIRA 400 L. AF_06/2014</t>
  </si>
  <si>
    <t>280,74</t>
  </si>
  <si>
    <t>ARGAMASSA TRAÇO 1:7 (CIMENTO E AREIA MÉDIA) COM ADIÇÃO DE PLASTIFICANTE PARA EMBOÇO/MASSA ÚNICA/ASSENTAMENTO DE ALVENARIA DE VEDAÇÃO, PREPARO MECÂNICO COM BETONEIRA 600 L. AF_06/2014</t>
  </si>
  <si>
    <t>280,21</t>
  </si>
  <si>
    <t>ARGAMASSA TRAÇO 1:6 (CIMENTO E AREIA MÉDIA) COM ADIÇÃO DE PLASTIFICANTE PARA EMBOÇO/MASSA ÚNICA/ASSENTAMENTO DE ALVENARIA DE VEDAÇÃO, PREPARO MECÂNICO COM BETONEIRA 400 L. AF_06/2014</t>
  </si>
  <si>
    <t>302,06</t>
  </si>
  <si>
    <t>ARGAMASSA TRAÇO 1:6 (CIMENTO E AREIA MÉDIA) COM ADIÇÃO DE PLASTIFICANTE PARA EMBOÇO/MASSA ÚNICA/ASSENTAMENTO DE ALVENARIA DE VEDAÇÃO, PREPARO MECÂNICO COM BETONEIRA 600 L. AF_06/2014</t>
  </si>
  <si>
    <t>289,79</t>
  </si>
  <si>
    <t>ARGAMASSA TRAÇO 1:1:6 (CIMENTO, CAL E AREIA MÉDIA) PARA EMBOÇO/MASSA ÚNICA/ASSENTAMENTO DE ALVENARIA DE VEDAÇÃO, PREPARO MECÂNICO COM BETONEIRA 400 L. AF_06/2014</t>
  </si>
  <si>
    <t>295,35</t>
  </si>
  <si>
    <t>ARGAMASSA TRAÇO 1:1:6 (CIMENTO, CAL E AREIA MÉDIA) PARA EMBOÇO/MASSA ÚNICA/ASSENTAMENTO DE ALVENARIA DE VEDAÇÃO, PREPARO MECÂNICO COM BETONEIRA 600 L. AF_06/2014</t>
  </si>
  <si>
    <t>349,64</t>
  </si>
  <si>
    <t>ARGAMASSA TRAÇO 1:1,5:7,5 (CIMENTO, CAL E AREIA MÉDIA) PARA EMBOÇO/MASSA ÚNICA/ASSENTAMENTO DE ALVENARIA DE VEDAÇÃO, PREPARO MECÂNICO COM BETONEIRA 400 L. AF_06/2014</t>
  </si>
  <si>
    <t>334,52</t>
  </si>
  <si>
    <t>ARGAMASSA TRAÇO 1:1,5:7,5 (CIMENTO, CAL E AREIA MÉDIA) PARA EMBOÇO/MASSA ÚNICA/ASSENTAMENTO DE ALVENARIA DE VEDAÇÃO, PREPARO MECÂNICO COM BETONEIRA 600 L. AF_06/2014</t>
  </si>
  <si>
    <t>333,54</t>
  </si>
  <si>
    <t>ARGAMASSA TRAÇO 1:2:8 (CIMENTO, CAL E AREIA MÉDIA) PARA EMBOÇO/MASSA ÚNICA/ASSENTAMENTO DE ALVENARIA DE VEDAÇÃO, PREPARO MECÂNICO COM BETONEIRA 400 L. AF_06/2014</t>
  </si>
  <si>
    <t>347,36</t>
  </si>
  <si>
    <t>ARGAMASSA TRAÇO 1:2:9 (CIMENTO, CAL E AREIA MÉDIA) PARA EMBOÇO/MASSA ÚNICA/ASSENTAMENTO DE ALVENARIA DE VEDAÇÃO, PREPARO MECÂNICO COM BETONEIRA 600 L. AF_06/2014</t>
  </si>
  <si>
    <t>332,38</t>
  </si>
  <si>
    <t>ARGAMASSA TRAÇO 1:3:12 (CIMENTO, CAL E AREIA MÉDIA) PARA EMBOÇO/MASSA ÚNICA/ASSENTAMENTO DE ALVENARIA DE VEDAÇÃO, PREPARO MECÂNICO COM BETONEIRA 400 L. AF_06/2014</t>
  </si>
  <si>
    <t>333,23</t>
  </si>
  <si>
    <t>ARGAMASSA TRAÇO 1:3:12 (CIMENTO, CAL E AREIA MÉDIA) PARA EMBOÇO/MASSA ÚNICA/ASSENTAMENTO DE ALVENARIA DE VEDAÇÃO, PREPARO MECÂNICO COM BETONEIRA 600 L. AF_06/2014</t>
  </si>
  <si>
    <t>321,15</t>
  </si>
  <si>
    <t>ARGAMASSA TRAÇO 1:3 (CIMENTO E AREIA MÉDIA) PARA CONTRAPISO, PREPARO MECÂNICO COM BETONEIRA 400 L. AF_06/2014</t>
  </si>
  <si>
    <t>435,47</t>
  </si>
  <si>
    <t>ARGAMASSA TRAÇO 1:3 (CIMENTO E AREIA MÉDIA) PARA CONTRAPISO, PREPARO MECÂNICO COM BETONEIRA 600 L. AF_06/2014</t>
  </si>
  <si>
    <t>426,90</t>
  </si>
  <si>
    <t>ARGAMASSA TRAÇO 1:4 (CIMENTO E AREIA MÉDIA) PARA CONTRAPISO, PREPARO MECÂNICO COM BETONEIRA 400 L. AF_06/2014</t>
  </si>
  <si>
    <t>386,58</t>
  </si>
  <si>
    <t>ARGAMASSA TRAÇO 1:4 (CIMENTO E AREIA MÉDIA) PARA CONTRAPISO, PREPARO MECÂNICO COM BETONEIRA 600 L. AF_06/2014</t>
  </si>
  <si>
    <t>380,03</t>
  </si>
  <si>
    <t>ARGAMASSA TRAÇO 1:5 (CIMENTO E AREIA MÉDIA) PARA CONTRAPISO, PREPARO MECÂNICO COM BETONEIRA 400 L. AF_06/2014</t>
  </si>
  <si>
    <t>357,02</t>
  </si>
  <si>
    <t>ARGAMASSA TRAÇO 1:5 (CIMENTO E AREIA MÉDIA) PARA CONTRAPISO, PREPARO MECÂNICO COM BETONEIRA 600 L. AF_06/2014</t>
  </si>
  <si>
    <t>350,58</t>
  </si>
  <si>
    <t>ARGAMASSA TRAÇO 1:6 (CIMENTO E AREIA MÉDIA) PARA CONTRAPISO, PREPARO MECÂNICO COM BETONEIRA 400 L. AF_06/2014</t>
  </si>
  <si>
    <t>332,00</t>
  </si>
  <si>
    <t>ARGAMASSA TRAÇO 1:6 (CIMENTO E AREIA MÉDIA) PARA CONTRAPISO, PREPARO MECÂNICO COM BETONEIRA 600 L. AF_06/2014</t>
  </si>
  <si>
    <t>326,52</t>
  </si>
  <si>
    <t>ARGAMASSA TRAÇO 1:5 (CIMENTO E AREIA GROSSA) PARA CHAPISCO CONVENCIONAL, PREPARO MECÂNICO COM BETONEIRA 400 L. AF_06/2014</t>
  </si>
  <si>
    <t>258,88</t>
  </si>
  <si>
    <t>ARGAMASSA TRAÇO 1:5 (CIMENTO E AREIA GROSSA) PARA CHAPISCO CONVENCIONAL, PREPARO MECÂNICO COM BETONEIRA 600 L. AF_06/2014</t>
  </si>
  <si>
    <t>255,51</t>
  </si>
  <si>
    <t>ARGAMASSA TRAÇO 1:3 (CIMENTO E AREIA GROSSA) PARA CHAPISCO CONVENCIONAL, PREPARO MECÂNICO COM BETONEIRA 400 L. AF_06/2014</t>
  </si>
  <si>
    <t>318,80</t>
  </si>
  <si>
    <t>ARGAMASSA TRAÇO 1:3 (CIMENTO E AREIA GROSSA) PARA CHAPISCO CONVENCIONAL, PREPARO MECÂNICO COM BETONEIRA 600 L. AF_06/2014</t>
  </si>
  <si>
    <t>316,41</t>
  </si>
  <si>
    <t>ARGAMASSA TRAÇO 1:4 (CIMENTO E AREIA GROSSA) PARA CHAPISCO CONVENCIONAL, PREPARO MECÂNICO COM BETONEIRA 400 L. AF_06/2014</t>
  </si>
  <si>
    <t>286,48</t>
  </si>
  <si>
    <t>ARGAMASSA TRAÇO 1:4 (CIMENTO E AREIA GROSSA) PARA CHAPISCO CONVENCIONAL, PREPARO MECÂNICO COM BETONEIRA 600 L. AF_06/2014</t>
  </si>
  <si>
    <t>280,46</t>
  </si>
  <si>
    <t>ARGAMASSA TRAÇO 1:5 (CIMENTO E AREIA GROSSA) COM ADIÇÃO DE EMULSÃO POLIMÉRICA PARA CHAPISCO ROLADO, PREPARO MECÂNICO COM BETONEIRA 400 L. AF_06/2014</t>
  </si>
  <si>
    <t>2.566,27</t>
  </si>
  <si>
    <t>ARGAMASSA TRAÇO 1:5 (CIMENTO E AREIA GROSSA) COM ADIÇÃO DE EMULSÃO POLIMÉRICA PARA CHAPISCO ROLADO, PREPARO MECÂNICO COM BETONEIRA 600 L. AF_06/2014</t>
  </si>
  <si>
    <t>2.573,03</t>
  </si>
  <si>
    <t>ARGAMASSA TRAÇO 1:3 (CIMENTO E AREIA GROSSA) COM ADIÇÃO DE EMULSÃO POLIMÉRICA PARA CHAPISCO ROLADO, PREPARO MECÂNICO COM BETONEIRA 400 L. AF_06/2014</t>
  </si>
  <si>
    <t>2.634,61</t>
  </si>
  <si>
    <t>ARGAMASSA TRAÇO 1:3 (CIMENTO E AREIA GROSSA) COM ADIÇÃO DE EMULSÃO POLIMÉRICA PARA CHAPISCO ROLADO, PREPARO MECÂNICO COM BETONEIRA 600 L. AF_06/2014</t>
  </si>
  <si>
    <t>2.624,17</t>
  </si>
  <si>
    <t>ARGAMASSA TRAÇO 1:4 (CIMENTO E AREIA GROSSA) COM ADIÇÃO DE EMULSÃO POLIMÉRICA PARA CHAPISCO ROLADO, PREPARO MECÂNICO COM BETONEIRA 400 L. AF_06/2014</t>
  </si>
  <si>
    <t>2.589,65</t>
  </si>
  <si>
    <t>ARGAMASSA TRAÇO 1:4 (CIMENTO E AREIA GROSSA) COM ADIÇÃO DE EMULSÃO POLIMÉRICA PARA CHAPISCO ROLADO, PREPARO MECÂNICO COM BETONEIRA 600 L. AF_06/2014</t>
  </si>
  <si>
    <t>2.589,43</t>
  </si>
  <si>
    <t>ARGAMASSA TRAÇO 1:7 (CIMENTO E AREIA MÉDIA) COM ADIÇÃO DE PLASTIFICANTE PARA EMBOÇO/MASSA ÚNICA/ASSENTAMENTO DE ALVENARIA DE VEDAÇÃO, PREPARO MECÂNICO COM MISTURADOR DE EIXO HORIZONTAL DE 300 KG. AF_06/2014</t>
  </si>
  <si>
    <t>295,01</t>
  </si>
  <si>
    <t>ARGAMASSA TRAÇO 1:7 (CIMENTO E AREIA MÉDIA) COM ADIÇÃO DE PLASTIFICANTE PARA EMBOÇO/MASSA ÚNICA/ASSENTAMENTO DE ALVENARIA DE VEDAÇÃO, PREPARO MECÂNICO COM MISTURADOR DE EIXO HORIZONTAL DE 600 KG. AF_06/2014</t>
  </si>
  <si>
    <t>267,85</t>
  </si>
  <si>
    <t>ARGAMASSA TRAÇO 1:6 (CIMENTO E AREIA MÉDIA) COM ADIÇÃO DE PLASTIFICANTE PARA EMBOÇO/MASSA ÚNICA/ASSENTAMENTO DE ALVENARIA DE VEDAÇÃO, PREPARO MECÂNICO COM MISTURADOR DE EIXO HORIZONTAL DE 300 KG. AF_06/2014</t>
  </si>
  <si>
    <t>317,42</t>
  </si>
  <si>
    <t>ARGAMASSA TRAÇO 1:6 (CIMENTO E AREIA MÉDIA) COM ADIÇÃO DE PLASTIFICANTE PARA EMBOÇO/MASSA ÚNICA/ASSENTAMENTO DE ALVENARIA DE VEDAÇÃO, PREPARO MECÂNICO COM MISTURADOR DE EIXO HORIZONTAL DE 600 KG. AF_06/2014</t>
  </si>
  <si>
    <t>287,97</t>
  </si>
  <si>
    <t>ARGAMASSA TRAÇO 1:1:6 (CIMENTO, CAL E AREIA MÉDIA) PARA EMBOÇO/MASSA ÚNICA/ASSENTAMENTO DE ALVENARIA DE VEDAÇÃO, PREPARO MECÂNICO COM MISTURADOR DE EIXO HORIZONTAL DE 300 KG. AF_06/2014</t>
  </si>
  <si>
    <t>363,50</t>
  </si>
  <si>
    <t>ARGAMASSA TRAÇO 1:1:6 (CIMENTO, CAL E AREIA MÉDIA) PARA EMBOÇO/MASSA ÚNICA/ASSENTAMENTO DE ALVENARIA DE VEDAÇÃO, PREPARO MECÂNICO COM MISTURADOR DE EIXO HORIZONTAL DE 600 KG. AF_06/2014</t>
  </si>
  <si>
    <t>334,35</t>
  </si>
  <si>
    <t>ARGAMASSA TRAÇO 1:1,5:7,5 (CIMENTO, CAL E AREIA MÉDIA) PARA EMBOÇO/MASSA ÚNICA/ASSENTAMENTO DE ALVENARIA DE VEDAÇÃO, PREPARO MECÂNICO COM MISTURADOR DE EIXO HORIZONTAL DE 300 KG. AF_06/2014</t>
  </si>
  <si>
    <t>338,68</t>
  </si>
  <si>
    <t>ARGAMASSA TRAÇO 1:1,5:7,5 (CIMENTO, CAL E AREIA MÉDIA) PARA EMBOÇO/MASSA ÚNICA/ASSENTAMENTO DE ALVENARIA DE VEDAÇÃO, PREPARO MECÂNICO COM MISTURADOR DE EIXO HORIZONTAL DE 600 KG. AF_06/2014</t>
  </si>
  <si>
    <t>317,67</t>
  </si>
  <si>
    <t>ARGAMASSA TRAÇO 1:2:8 (CIMENTO, CAL E AREIA MÉDIA) PARA EMBOÇO/MASSA ÚNICA/ASSENTAMENTO DE ALVENARIA DE VEDAÇÃO, PREPARO MECÂNICO COM MISTURADOR DE EIXO HORIZONTAL DE 300 KG. AF_06/2014</t>
  </si>
  <si>
    <t>343,67</t>
  </si>
  <si>
    <t>ARGAMASSA TRAÇO 1:2:8 (CIMENTO, CAL E AREIA MÉDIA) PARA EMBOÇO/MASSA ÚNICA/ASSENTAMENTO DE ALVENARIA DE VEDAÇÃO, PREPARO MECÂNICO COM MISTURADOR DE EIXO HORIZONTAL DE 600 KG. AF_06/2014</t>
  </si>
  <si>
    <t>328,69</t>
  </si>
  <si>
    <t>ARGAMASSA TRAÇO 1:2:9 (CIMENTO, CAL E AREIA MÉDIA) PARA EMBOÇO/MASSA ÚNICA/ASSENTAMENTO DE ALVENARIA DE VEDAÇÃO, PREPARO MECÂNICO COM MISTURADOR DE EIXO HORIZONTAL DE 300 KG. AF_06/2014</t>
  </si>
  <si>
    <t>327,50</t>
  </si>
  <si>
    <t>ARGAMASSA TRAÇO 1:3:12 (CIMENTO, CAL E AREIA MÉDIA) PARA EMBOÇO/MASSA ÚNICA/ASSENTAMENTO DE ALVENARIA DE VEDAÇÃO, PREPARO MECÂNICO COM MISTURADOR DE EIXO HORIZONTAL DE 600 KG. AF_06/2014</t>
  </si>
  <si>
    <t>316,69</t>
  </si>
  <si>
    <t>ARGAMASSA TRAÇO 1:3 (CIMENTO E AREIA MÉDIA) PARA CONTRAPISO, PREPARO MECÂNICO COM MISTURADOR DE EIXO HORIZONTAL DE 160 KG. AF_06/2014</t>
  </si>
  <si>
    <t>493,51</t>
  </si>
  <si>
    <t>ARGAMASSA TRAÇO 1:3 (CIMENTO E AREIA MÉDIA) PARA CONTRAPISO, PREPARO MECÂNICO COM MISTURADOR DE EIXO HORIZONTAL DE 300 KG. AF_06/2014</t>
  </si>
  <si>
    <t>425,35</t>
  </si>
  <si>
    <t>ARGAMASSA TRAÇO 1:3 (CIMENTO E AREIA MÉDIA) PARA CONTRAPISO, PREPARO MECÂNICO COM MISTURADOR DE EIXO HORIZONTAL DE 600 KG. AF_06/2014</t>
  </si>
  <si>
    <t>413,89</t>
  </si>
  <si>
    <t>ARGAMASSA TRAÇO 1:4 (CIMENTO E AREIA MÉDIA) PARA CONTRAPISO, PREPARO MECÂNICO COM MISTURADOR DE EIXO HORIZONTAL DE 160 KG. AF_06/2014</t>
  </si>
  <si>
    <t>427,82</t>
  </si>
  <si>
    <t>ARGAMASSA TRAÇO 1:4 (CIMENTO E AREIA MÉDIA) PARA CONTRAPISO, PREPARO MECÂNICO COM MISTURADOR DE EIXO HORIZONTAL DE 300 KG. AF_06/2014</t>
  </si>
  <si>
    <t>383,74</t>
  </si>
  <si>
    <t>ARGAMASSA TRAÇO 1:4 (CIMENTO E AREIA MÉDIA) PARA CONTRAPISO, PREPARO MECÂNICO COM MISTURADOR DE EIXO HORIZONTAL DE 600 KG. AF_06/2014</t>
  </si>
  <si>
    <t>367,18</t>
  </si>
  <si>
    <t>ARGAMASSA TRAÇO 1:5 (CIMENTO E AREIA MÉDIA) PARA CONTRAPISO, PREPARO MECÂNICO COM MISTURADOR DE EIXO HORIZONTAL DE 160 KG. AF_06/2014</t>
  </si>
  <si>
    <t>377,37</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</si>
  <si>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</si>
  <si>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</si>
  <si>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338,76</t>
  </si>
  <si>
    <t>ARGAMASSA TRAÇO 1:6 (CIMENTO E AREIA MÉDIA) PARA CONTRAPISO, PREPARO MECÂNICO COM MISTURADOR DE EIXO HORIZONTAL DE 160 KG. AF_06/2014</t>
  </si>
  <si>
    <t>350,88</t>
  </si>
  <si>
    <t>ARGAMASSA TRAÇO 1:6 (CIMENTO E AREIA MÉDIA) PARA CONTRAPISO, PREPARO MECÂNICO COM MISTURADOR DE EIXO HORIZONTAL DE 600 KG. AF_06/2014</t>
  </si>
  <si>
    <t>313,61</t>
  </si>
  <si>
    <t>ARGAMASSA TRAÇO 1:5 (CIMENTO E AREIA GROSSA) PARA CHAPISCO CONVENCIONAL, PREPARO MECÂNICO COM MISTURADOR DE EIXO HORIZONTAL DE 300 KG. AF_06/2014</t>
  </si>
  <si>
    <t>282,18</t>
  </si>
  <si>
    <t>ARGAMASSA TRAÇO 1:5 (CIMENTO E AREIA GROSSA) PARA CHAPISCO CONVENCIONAL, PREPARO MECÂNICO COM MISTURADOR DE EIXO HORIZONTAL DE 600 KG. AF_06/2014</t>
  </si>
  <si>
    <t>254,71</t>
  </si>
  <si>
    <t>ARGAMASSA TRAÇO 1:3 (CIMENTO E AREIA GROSSA) PARA CHAPISCO CONVENCIONAL, PREPARO MECÂNICO COM MISTURADOR DE EIXO HORIZONTAL DE 160 KG. AF_06/2014</t>
  </si>
  <si>
    <t>362,15</t>
  </si>
  <si>
    <t>ARGAMASSA TRAÇO 1:3 (CIMENTO E AREIA GROSSA) PARA CHAPISCO CONVENCIONAL, PREPARO MECÂNICO COM MISTURADOR DE EIXO HORIZONTAL DE 300 KG. AF_06/2014</t>
  </si>
  <si>
    <t>322,23</t>
  </si>
  <si>
    <t>ARGAMASSA TRAÇO 1:3 (CIMENTO E AREIA GROSSA) PARA CHAPISCO CONVENCIONAL, PREPARO MECÂNICO COM MISTURADOR DE EIXO HORIZONTAL DE 600 KG. AF_06/2014</t>
  </si>
  <si>
    <t>305,07</t>
  </si>
  <si>
    <t>ARGAMASSA TRAÇO 1:4 (CIMENTO E AREIA GROSSA) PARA CHAPISCO CONVENCIONAL, PREPARO MECÂNICO COM MISTURADOR DE EIXO HORIZONTAL DE 160 KG. AF_06/2014</t>
  </si>
  <si>
    <t>311,57</t>
  </si>
  <si>
    <t>ARGAMASSA TRAÇO 1:4 (CIMENTO E AREIA GROSSA) PARA CHAPISCO CONVENCIONAL, PREPARO MECÂNICO COM MISTURADOR DE EIXO HORIZONTAL DE 300 KG. AF_06/2014</t>
  </si>
  <si>
    <t>279,25</t>
  </si>
  <si>
    <t>ARGAMASSA TRAÇO 1:4 (CIMENTO E AREIA GROSSA) PARA CHAPISCO CONVENCIONAL, PREPARO MECÂNICO COM MISTURADOR DE EIXO HORIZONTAL DE 600 KG. AF_06/2014</t>
  </si>
  <si>
    <t>272,95</t>
  </si>
  <si>
    <t>ARGAMASSA TRAÇO 1:5 (CIMENTO E AREIA GROSSA) COM ADIÇÃO DE EMULSÃO POLIMÉRICA PARA CHAPISCO ROLADO, PREPARO MECÂNICO COM MISTURADOR DE EIXO HORIZONTAL DE 300 KG. AF_06/2014</t>
  </si>
  <si>
    <t>2.524,13</t>
  </si>
  <si>
    <t>ARGAMASSA TRAÇO 1:5 (CIMENTO E AREIA GROSSA) COM ADIÇÃO DE EMULSÃO POLIMÉRICA PARA CHAPISCO ROLADO, PREPARO MECÂNICO COM MISTURADOR DE EIXO HORIZONTAL DE 600 KG. AF_06/2014</t>
  </si>
  <si>
    <t>2.516,28</t>
  </si>
  <si>
    <t>ARGAMASSA TRAÇO 1:3 (CIMENTO E AREIA GROSSA) COM ADIÇÃO DE EMULSÃO POLIMÉRICA PARA CHAPISCO ROLADO, PREPARO MECÂNICO COM MISTURADOR DE EIXO HORIZONTAL DE 160 KG. AF_06/2014</t>
  </si>
  <si>
    <t>2.595,85</t>
  </si>
  <si>
    <t>ARGAMASSA TRAÇO 1:3 (CIMENTO E AREIA GROSSA) COM ADIÇÃO DE EMULSÃO POLIMÉRICA PARA CHAPISCO ROLADO, PREPARO MECÂNICO COM MISTURADOR DE EIXO HORIZONTAL DE 300 KG. AF_06/2014</t>
  </si>
  <si>
    <t>2.580,18</t>
  </si>
  <si>
    <t>ARGAMASSA TRAÇO 1:3 (CIMENTO E AREIA GROSSA) COM ADIÇÃO DE EMULSÃO POLIMÉRICA PARA CHAPISCO ROLADO, PREPARO MECÂNICO COM MISTURADOR DE EIXO HORIZONTAL DE 600 KG. AF_06/2014</t>
  </si>
  <si>
    <t>2.579,72</t>
  </si>
  <si>
    <t>ARGAMASSA TRAÇO 1:4 (CIMENTO E AREIA GROSSA) COM ADIÇÃO DE EMULSÃO POLIMÉRICA PARA CHAPISCO ROLADO, PREPARO MECÂNICO COM MISTURADOR DE EIXO HORIZONTAL DE 300 KG. AF_06/2014</t>
  </si>
  <si>
    <t>2.564,14</t>
  </si>
  <si>
    <t>ARGAMASSA TRAÇO 1:4 (CIMENTO E AREIA GROSSA) COM ADIÇÃO DE EMULSÃO POLIMÉRICA PARA CHAPISCO ROLADO, PREPARO MECÂNICO COM MISTURADOR DE EIXO HORIZONTAL DE 600 KG. AF_06/2014</t>
  </si>
  <si>
    <t>2.537,83</t>
  </si>
  <si>
    <t>ARGAMASSA TRAÇO 1:7 (CIMENTO E AREIA MÉDIA) COM ADIÇÃO DE PLASTIFICANTE PARA EMBOÇO/MASSA ÚNICA/ASSENTAMENTO DE ALVENARIA DE VEDAÇÃO, PREPARO MANUAL. AF_06/2014</t>
  </si>
  <si>
    <t>368,58</t>
  </si>
  <si>
    <t>ARGAMASSA TRAÇO 1:6 (CIMENTO E AREIA MÉDIA) COM ADIÇÃO DE PLASTIFICANTE PARA EMBOÇO/MASSA ÚNICA/ASSENTAMENTO DE ALVENARIA DE VEDAÇÃO, PREPARO MANUAL. AF_06/2014</t>
  </si>
  <si>
    <t>384,21</t>
  </si>
  <si>
    <t>ARGAMASSA TRAÇO 1:1:6 (CIMENTO, CAL E AREIA MÉDIA) PARA EMBOÇO/MASSA ÚNICA/ASSENTAMENTO DE ALVENARIA DE VEDAÇÃO, PREPARO MANUAL. AF_06/2014</t>
  </si>
  <si>
    <t>433,60</t>
  </si>
  <si>
    <t>ARGAMASSA TRAÇO 1:1,5:7,5 (CIMENTO, CAL E AREIA MÉDIA) PARA EMBOÇO/MASSA ÚNICA/ASSENTAMENTO DE ALVENARIA DE VEDAÇÃO, PREPARO MANUAL. AF_06/2014</t>
  </si>
  <si>
    <t>426,84</t>
  </si>
  <si>
    <t>ARGAMASSA TRAÇO 1:2:8 (CIMENTO, CAL E AREIA MÉDIA) PARA EMBOÇO/MASSA ÚNICA/ASSENTAMENTO DE ALVENARIA DE VEDAÇÃO, PREPARO MANUAL. AF_06/2014</t>
  </si>
  <si>
    <t>436,04</t>
  </si>
  <si>
    <t>ARGAMASSA TRAÇO 1:2:9 (CIMENTO, CAL E AREIA MÉDIA) PARA EMBOÇO/MASSA ÚNICA/ASSENTAMENTO DE ALVENARIA DE VEDAÇÃO, PREPARO MANUAL. AF_06/2014</t>
  </si>
  <si>
    <t>420,91</t>
  </si>
  <si>
    <t>ARGAMASSA TRAÇO 1:3:12 (CIMENTO, CAL E AREIA MÉDIA) PARA EMBOÇO/MASSA ÚNICA/ASSENTAMENTO DE ALVENARIA DE VEDAÇÃO, PREPARO MANUAL. AF_06/2014</t>
  </si>
  <si>
    <t>413,50</t>
  </si>
  <si>
    <t>ARGAMASSA TRAÇO 1:3 (CIMENTO E AREIA MÉDIA) PARA CONTRAPISO, PREPARO MANUAL. AF_06/2014</t>
  </si>
  <si>
    <t>521,73</t>
  </si>
  <si>
    <t>ARGAMASSA TRAÇO 1:4 (CIMENTO E AREIA MÉDIA) PARA CONTRAPISO, PREPARO MANUAL. AF_06/2014</t>
  </si>
  <si>
    <t>474,61</t>
  </si>
  <si>
    <t>ARGAMASSA TRAÇO 1:5 (CIMENTO E AREIA MÉDIA) PARA CONTRAPISO, PREPARO MANUAL. AF_06/2014</t>
  </si>
  <si>
    <t>442,95</t>
  </si>
  <si>
    <t>ARGAMASSA TRAÇO 1:6 (CIMENTO E AREIA MÉDIA) PARA CONTRAPISO, PREPARO MANUAL. AF_06/2014</t>
  </si>
  <si>
    <t>416,40</t>
  </si>
  <si>
    <t>ARGAMASSA TRAÇO 1:5 (CIMENTO E AREIA GROSSA) PARA CHAPISCO CONVENCIONAL, PREPARO MANUAL. AF_06/2014</t>
  </si>
  <si>
    <t>353,26</t>
  </si>
  <si>
    <t>ARGAMASSA TRAÇO 1:3 (CIMENTO E AREIA GROSSA) PARA CHAPISCO CONVENCIONAL, PREPARO MANUAL. AF_06/2014</t>
  </si>
  <si>
    <t>411,11</t>
  </si>
  <si>
    <t>ARGAMASSA TRAÇO 1:4 (CIMENTO E AREIA GROSSA) PARA CHAPISCO CONVENCIONAL, PREPARO MANUAL. AF_06/2014</t>
  </si>
  <si>
    <t>376,40</t>
  </si>
  <si>
    <t>ARGAMASSA TRAÇO 1:5 (CIMENTO E AREIA GROSSA) COM ADIÇÃO DE EMULSÃO POLIMÉRICA PARA CHAPISCO ROLADO, PREPARO MANUAL. AF_06/2014</t>
  </si>
  <si>
    <t>2.638,23</t>
  </si>
  <si>
    <t>ARGAMASSA TRAÇO 1:3 (CIMENTO E AREIA GROSSA) COM ADIÇÃO DE EMULSÃO POLIMÉRICA PARA CHAPISCO ROLADO, PREPARO MANUAL. AF_06/2014</t>
  </si>
  <si>
    <t>2.700,41</t>
  </si>
  <si>
    <t>ARGAMASSA TRAÇO 1:4 (CIMENTO E AREIA GROSSA) COM ADIÇÃO DE EMULSÃO POLIMÉRICA PARA CHAPISCO ROLADO, PREPARO MANUAL. AF_06/2014</t>
  </si>
  <si>
    <t>2.663,87</t>
  </si>
  <si>
    <t>ARGAMASSA INDUSTRIALIZADA MULTIUSO PARA REVESTIMENTOS E ASSENTAMENTO DA ALVENARIA, PREPARO COM MISTURADOR DE EIXO HORIZONTAL DE 160 KG. AF_06/2014</t>
  </si>
  <si>
    <t>973,93</t>
  </si>
  <si>
    <t>ARGAMASSA INDUSTRIALIZADA MULTIUSO PARA REVESTIMENTOS E ASSENTAMENTO DA ALVENARIA, PREPARO COM MISTURADOR DE EIXO HORIZONTAL DE 300 KG. AF_06/2014</t>
  </si>
  <si>
    <t>970,93</t>
  </si>
  <si>
    <t>ARGAMASSA INDUSTRIALIZADA MULTIUSO PARA REVESTIMENTOS E ASSENTAMENTO DA ALVENARIA, PREPARO COM MISTURADOR DE EIXO HORIZONTAL DE 600 KG. AF_06/2014</t>
  </si>
  <si>
    <t>967,38</t>
  </si>
  <si>
    <t>ARGAMASSA PRONTA PARA CONTRAPISO, PREPARO COM MISTURADOR DE EIXO HORIZONTAL DE 160 KG. AF_06/2014</t>
  </si>
  <si>
    <t>1.388,95</t>
  </si>
  <si>
    <t>ARGAMASSA PRONTA PARA CONTRAPISO, PREPARO COM MISTURADOR DE EIXO HORIZONTAL DE 300 KG. AF_06/2014</t>
  </si>
  <si>
    <t>1.386,28</t>
  </si>
  <si>
    <t>ARGAMASSA PRONTA PARA CONTRAPISO, PREPARO COM MISTURADOR DE EIXO HORIZONTAL DE 600 KG. AF_06/2014</t>
  </si>
  <si>
    <t>1.386,09</t>
  </si>
  <si>
    <t>ARGAMASSA PARA REVESTIMENTO DECORATIVO MONOCAMADA (MONOCAPA), PREPARO COM MISTURADOR DE EIXO HORIZONTAL DE 160 KG. AF_06/2014</t>
  </si>
  <si>
    <t>3.294,40</t>
  </si>
  <si>
    <t>ARGAMASSA PARA REVESTIMENTO DECORATIVO MONOCAMADA (MONOCAPA), PREPARO COM MISTURADOR DE EIXO HORIZONTAL DE 300 KG. AF_06/2014</t>
  </si>
  <si>
    <t>3.310,59</t>
  </si>
  <si>
    <t>ARGAMASSA PARA REVESTIMENTO DECORATIVO MONOCAMADA (MONOCAPA), PREPARO COM MISTURADOR DE EIXO HORIZONTAL DE 600 KG. AF_06/2014</t>
  </si>
  <si>
    <t>3.321,23</t>
  </si>
  <si>
    <t>ARGAMASSA INDUSTRIALIZADA PARA CHAPISCO ROLADO, PREPARO COM MISTURADOR DE EIXO HORIZONTAL DE 160 KG. AF_06/2014</t>
  </si>
  <si>
    <t>4.765,06</t>
  </si>
  <si>
    <t>ARGAMASSA INDUSTRIALIZADA PARA CHAPISCO ROLADO, PREPARO COM MISTURADOR DE EIXO HORIZONTAL DE 300 KG. AF_06/2014</t>
  </si>
  <si>
    <t>4.823,51</t>
  </si>
  <si>
    <t>ARGAMASSA INDUSTRIALIZADA PARA CHAPISCO ROLADO, PREPARO COM MISTURADOR DE EIXO HORIZONTAL DE 600 KG. AF_06/2014</t>
  </si>
  <si>
    <t>4.849,35</t>
  </si>
  <si>
    <t>ARGAMASSA INDUSTRIALIZADA PARA CHAPISCO COLANTE, PREPARO COM MISTURADOR DE EIXO HORIZONTAL DE 160 KG. AF_06/2014</t>
  </si>
  <si>
    <t>3.736,33</t>
  </si>
  <si>
    <t>ARGAMASSA INDUSTRIALIZADA PARA CHAPISCO COLANTE, PREPARO COM MISTURADOR DE EIXO HORIZONTAL DE 300 KG. AF_06/2014</t>
  </si>
  <si>
    <t>3.780,23</t>
  </si>
  <si>
    <t>ARGAMASSA INDUSTRIALIZADA PARA CHAPISCO COLANTE, PREPARO COM MISTURADOR DE EIXO HORIZONTAL DE 600 KG. AF_06/2014</t>
  </si>
  <si>
    <t>3.795,99</t>
  </si>
  <si>
    <t>ARGAMASSA INDUSTRIALIZADA MULTIUSO PARA REVESTIMENTOS E ASSENTAMENTO DA ALVENARIA, PREPARO MANUAL. AF_06/2014</t>
  </si>
  <si>
    <t>1.118,83</t>
  </si>
  <si>
    <t>ARGAMASSA PRONTA PARA CONTRAPISO, PREPARO MANUAL. AF_06/2014</t>
  </si>
  <si>
    <t>1.549,06</t>
  </si>
  <si>
    <t>ARGAMASSA INDUSTRIALIZADA PARA CHAPISCO ROLADO, PREPARO MANUAL. AF_06/2014</t>
  </si>
  <si>
    <t>5.002,29</t>
  </si>
  <si>
    <t>ARGAMASSA INDUSTRIALIZADA PARA CHAPISCO COLANTE, PREPARO MANUAL. AF_06/2014</t>
  </si>
  <si>
    <t>3.964,89</t>
  </si>
  <si>
    <t>ARGAMASSA PARA REVESTIMENTO DECORATIVO MONOCAMADA (MONOCAPA), MISTURA E PROJEÇÃO DE 1,5 M3/H DE ARGAMASSA. AF_06/2014</t>
  </si>
  <si>
    <t>3.409,73</t>
  </si>
  <si>
    <t>ARGAMASSA PARA REVESTIMENTO DECORATIVO MONOCAMADA (MONOCAPA), MISTURA E PROJEÇÃO DE 2 M3/H DE ARGAMASSA. AF_06/2014</t>
  </si>
  <si>
    <t>3.418,54</t>
  </si>
  <si>
    <t>ARGAMASSA INDUSTRIALIZADA PARA REVESTIMENTOS, MISTURA E PROJEÇÃO DE 1,5 M³/H DE ARGAMASSA. AF_06/2014</t>
  </si>
  <si>
    <t>990,24</t>
  </si>
  <si>
    <t>ARGAMASSA INDUSTRIALIZADA PARA REVESTIMENTOS, MISTURA E PROJEÇÃO DE 2 M³/H DE ARGAMASSA. AF_06/2014</t>
  </si>
  <si>
    <t>981,39</t>
  </si>
  <si>
    <t>ARGAMASSA À BASE DE GESSO, MISTURA E PROJEÇÃO DE 1,5 M³/H DE ARGAMASSA. AF_06/2014</t>
  </si>
  <si>
    <t>712,18</t>
  </si>
  <si>
    <t>ARGAMASSA TRAÇO 1:0,5:4,5 (CIMENTO, CAL E AREIA MÉDIA), PREPARO MECÂNICO COM BETONEIRA 400 L. AF_08/2014</t>
  </si>
  <si>
    <t>326,50</t>
  </si>
  <si>
    <t>ARGAMASSA TRAÇO 1:0,5:4,5 (CIMENTO, CAL E AREIA MÉDIA) PARA ASSENTAMENTO DE ALVENARIA, PREPARO MANUAL. AF_08/2014</t>
  </si>
  <si>
    <t>396,49</t>
  </si>
  <si>
    <t>ARGAMASSA TRAÇO 1:3 (CIMENTO E AREIA MÉDIA), PREPARO MECÂNICO COM BETONEIRA 400 L. AF_08/2014</t>
  </si>
  <si>
    <t>339,66</t>
  </si>
  <si>
    <t>ARGAMASSA TRAÇO 1:3 (CIMENTO E AREIA MÉDIA), PREPARO MANUAL. AF_08/2014</t>
  </si>
  <si>
    <t>412,73</t>
  </si>
  <si>
    <t>ARGAMASSA TRAÇO 1:4 (CIMENTO E AREIA MÉDIA), PREPARO MECÂNICO COM BETONEIRA 400 L. AF_08/2014</t>
  </si>
  <si>
    <t>300,77</t>
  </si>
  <si>
    <t>ARGAMASSA TRAÇO 1:4 (CIMENTO E AREIA MÉDIA), PREPARO MANUAL. AF_08/2014</t>
  </si>
  <si>
    <t>376,07</t>
  </si>
  <si>
    <t>ARGAMASSA TRAÇO 1:2:9 (CIMENTO, CAL E AREIA MÉDIA) PARA EMBOÇO/MASSA ÚNICA/ASSENTAMENTO DE ALVENARIA DE VEDAÇÃO, PREPARO MECÂNICO COM BETONEIRA 400 L. AF_09/2014</t>
  </si>
  <si>
    <t>329,76</t>
  </si>
  <si>
    <t>ARGAMASSA TRAÇO 1:1,65 (CIMENTO E AREIA MÉDIA), FCK 20 MPA, PREPARO MECÂNICO COM MISTURADOR DUPLO HORIZONTAL DE ALTA TURBULÊNCIA. AF_11/2016</t>
  </si>
  <si>
    <t>537,71</t>
  </si>
  <si>
    <t>ARGAMASSA TRAÇO 1:3 (CIMENTO E AREIA), PREPARO MECANICO , INCLUSO ADITIVO IMPERMEABILIZANTE</t>
  </si>
  <si>
    <t>418,32</t>
  </si>
  <si>
    <t>TRANSPORTE HORIZONTAL, MASSA/GRANEL, JERICA 90L, 30M. AF_06/2014</t>
  </si>
  <si>
    <t>TRANSPORTE HORIZONTAL, MASSA/GRANEL, JERICA 90L, 50M. AF_06/2014</t>
  </si>
  <si>
    <t>34,33</t>
  </si>
  <si>
    <t>TRANSPORTE HORIZONTAL, MASSA/GRANEL, JERICA 90L, 75M. AF_06/2014</t>
  </si>
  <si>
    <t>TRANSPORTE HORIZONTAL, MASSA/GRANEL, JERICA 90L, 100M. AF_06/2014</t>
  </si>
  <si>
    <t>58,90</t>
  </si>
  <si>
    <t>TRANSPORTE HORIZONTAL, MASSA/GRANEL, MINICARREGADEIRA, 30M. AF_06/2014</t>
  </si>
  <si>
    <t>TRANSPORTE HORIZONTAL, MASSA/GRANEL, MINICARREGADEIRA, 50M. AF_06/2014</t>
  </si>
  <si>
    <t>TRANSPORTE HORIZONTAL, MASSA/GRANEL, MINICARREGADEIRA, 75M. AF_06/2014</t>
  </si>
  <si>
    <t>17,57</t>
  </si>
  <si>
    <t>TRANSPORTE HORIZONTAL, MASSA/GRANEL, MINICARREGADEIRA, 100M. AF_06/2014</t>
  </si>
  <si>
    <t>22,96</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</si>
  <si>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</si>
  <si>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</si>
  <si>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</si>
  <si>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</si>
  <si>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</si>
  <si>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</si>
  <si>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</si>
  <si>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</si>
  <si>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0,12</t>
  </si>
  <si>
    <t>TRANSPORTE HORIZONTAL, BLOCOS VAZADOS DE CONCRETO OU CERÂMICO 19X19X39 CM, CARRINHO PLATAFORMA, 100M. AF_06/2014</t>
  </si>
  <si>
    <t>0,47</t>
  </si>
  <si>
    <t>TRANSPORTE HORIZONTAL, BLOCOS CERÂMICOS FURADOS NA HORIZONTAL 9X19X19 CM, CARRINHO PLATAFORMA, 100M. AF_06/2014</t>
  </si>
  <si>
    <t>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</si>
  <si>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</si>
  <si>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</si>
  <si>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</si>
  <si>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</si>
  <si>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</si>
  <si>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</si>
  <si>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</si>
  <si>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</si>
  <si>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</si>
  <si>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</si>
  <si>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</si>
  <si>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</si>
  <si>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</si>
  <si>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</si>
  <si>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</si>
  <si>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</si>
  <si>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</si>
  <si>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0,42</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</si>
  <si>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</si>
  <si>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</si>
  <si>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</si>
  <si>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AF_06/2014</t>
  </si>
  <si>
    <t>TRANSPORTE HORIZONTAL, LATA DE 18 L, MANUAL, 30M. AF_06/2014</t>
  </si>
  <si>
    <t>TRANSPORTE VERTICAL, BLOCOS VAZADOS DE CONCRETO OU CERÂMICO 19X19X39 CM, MANUAL, 1 PAVIMENTO. AF_06/2014</t>
  </si>
  <si>
    <t>TRANSPORTE VERTICAL, BLOCOS CERÂMICOS FURADOS NA HORIZONTAL 9X19X19 CM, MANUAL, 1 PAVIMENTO. AF_06/2014</t>
  </si>
  <si>
    <t>TRANSPORTE VERTICAL, PLACAS CERÂMICAS, MANUAL, 1 PAVIMENTO. AF_06/2014</t>
  </si>
  <si>
    <t>TRANSPORTE VERTICAL, LATA DE 18 L, MANUAL, 1 PAVIMENTO. AF_06/2014</t>
  </si>
  <si>
    <t>TRANSPORTE VERTICAL, LATA DE 10 L, MANUAL, 1 PAVIMENTO. AF_06/2014</t>
  </si>
  <si>
    <t>TRANSPORTE HORIZONTAL, SACOS 50 KG, CARRINHO PLATAFORMA, 30M. AF_06/2014</t>
  </si>
  <si>
    <t>7,06</t>
  </si>
  <si>
    <t>TRANSPORTE HORIZONTAL, SACOS 30 KG, CARRINHO PLATAFORMA, 30M. AF_06/2014</t>
  </si>
  <si>
    <t>9,89</t>
  </si>
  <si>
    <t>TRANSPORTE HORIZONTAL, SACOS 20 KG, CARRINHO PLATAFORMA, 30M. AF_06/2014</t>
  </si>
  <si>
    <t>11,30</t>
  </si>
  <si>
    <t>TRANSPORTE HORIZONTAL, SACOS 50 KG, CARRINHO PLATAFORMA, 50M. AF_06/2014</t>
  </si>
  <si>
    <t>TRANSPORTE HORIZONTAL, SACOS 30 KG, CARRINHO PLATAFORMA, 50M. AF_06/2014</t>
  </si>
  <si>
    <t>TRANSPORTE HORIZONTAL, SACOS 20 KG, CARRINHO PLATAFORMA, 50M. AF_06/2014</t>
  </si>
  <si>
    <t>15,54</t>
  </si>
  <si>
    <t>TRANSPORTE HORIZONTAL, SACOS 50 KG, CARRINHO PLATAFORMA, 75M. AF_06/2014</t>
  </si>
  <si>
    <t>TRANSPORTE HORIZONTAL, SACOS 30 KG, CARRINHO PLATAFORMA, 75M. AF_06/2014</t>
  </si>
  <si>
    <t>TRANSPORTE HORIZONTAL, SACOS 20 KG, CARRINHO PLATAFORMA, 75M. AF_06/2014</t>
  </si>
  <si>
    <t>19,78</t>
  </si>
  <si>
    <t>TRANSPORTE HORIZONTAL, SACOS 50 KG, CARRINHO PLATAFORMA, 100M. AF_06/2014</t>
  </si>
  <si>
    <t>TRANSPORTE HORIZONTAL, SACOS 30 KG, CARRINHO PLATAFORMA, 100M. AF_06/2014</t>
  </si>
  <si>
    <t>21,19</t>
  </si>
  <si>
    <t>TRANSPORTE HORIZONTAL, SACOS 20 KG, CARRINHO PLATAFORMA, 100M. AF_06/2014</t>
  </si>
  <si>
    <t>TRANSPORTE HORIZONTAL, LATA DE 18 L, CARRINHO PLATAFORMA, 30M. AF_06/2014</t>
  </si>
  <si>
    <t>18L</t>
  </si>
  <si>
    <t>TRANSPORTE HORIZONTAL, LATA DE 18 L, CARRINHO PLATAFORMA, 50M. AF_06/2014</t>
  </si>
  <si>
    <t>TRANSPORTE HORIZONTAL, LATA DE 18 L, CARRINHO PLATAFORMA, 75M. AF_06/2014</t>
  </si>
  <si>
    <t>TRANSPORTE HORIZONTAL, LATA DE 18 L, CARRINHO PLATAFORMA, 100M. AF_06/2014</t>
  </si>
  <si>
    <t>TRANSPORTE HORIZONTAL, SACOS 50 KG, MANUAL, 30M. AF_06/2014</t>
  </si>
  <si>
    <t>TRANSPORTE HORIZONTAL, SACOS 30 KG, MANUAL, 30M. AF_06/2014</t>
  </si>
  <si>
    <t>TRANSPORTE HORIZONTAL, SACOS 20 KG, MANUAL, 30M. AF_06/2014</t>
  </si>
  <si>
    <t>52,28</t>
  </si>
  <si>
    <t>TRANSPORTE VERTICAL, SACOS 50 KG, MANUAL, 1 PAVIMENTO. AF_06/2014</t>
  </si>
  <si>
    <t>TRANSPORTE VERTICAL, SACOS 30 KG, MANUAL, 1 PAVIMENTO. AF_06/2014</t>
  </si>
  <si>
    <t>14,13</t>
  </si>
  <si>
    <t>TRANSPORTE VERTICAL, SACOS 20 KG, MANUAL, 1 PAVIMENTO. AF_06/2014</t>
  </si>
  <si>
    <t>TRANSPORTE HORIZONTAL, TUBOS DE PVC SOLDÁVEL COM DIÂMETRO MENOR OU IGUAL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</si>
  <si>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</si>
  <si>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</si>
  <si>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</si>
  <si>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</si>
  <si>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MENOR OU IGUAL A 54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</si>
  <si>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</si>
  <si>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</si>
  <si>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</si>
  <si>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</si>
  <si>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</si>
  <si>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</si>
  <si>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</si>
  <si>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</si>
  <si>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</si>
  <si>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</si>
  <si>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</si>
  <si>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</si>
  <si>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</si>
  <si>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</si>
  <si>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1,17</t>
  </si>
  <si>
    <t>TRANSPORTE HORIZONTAL, MADEIRA, MANUAL, 30M. AF_06/2015</t>
  </si>
  <si>
    <t>TRANSPORTE HORIZONTAL, VERGALHÕES DE AÇO,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</si>
  <si>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</si>
  <si>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</si>
  <si>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</si>
  <si>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</si>
  <si>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PÁLETE DE SACOS, MANIPULADOR TELESCÓPICO, 30M. AF_06/2014</t>
  </si>
  <si>
    <t>2,11</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</si>
  <si>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</si>
  <si>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</si>
  <si>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</si>
  <si>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MANIPULADOR TELESCÓPICO, 30M. AF_06/2014</t>
  </si>
  <si>
    <t>MIL</t>
  </si>
  <si>
    <t>TRANSPORTE HORIZONTAL, BLOCOS CERÂMICOS FURADOS NA VERTICAL 19X19X39 CM, MANIPULADOR TELESCÓPICO, 30M. AF_06/2014</t>
  </si>
  <si>
    <t>38,08</t>
  </si>
  <si>
    <t>TRANSPORTE HORIZONTAL, BLOCOS CERÂMICOS FURADOS NA HORIZONTAL 9X19X19 CM, MANIPULADOR TELESCÓPICO, 30M. AF_06/2014</t>
  </si>
  <si>
    <t>TRANSPORTE HORIZONTAL, BLOCOS VAZADOS DE CONCRETO 19X19X39 CM, MANIPULADOR TELESCÓPICO, 50M. AF_06/2014</t>
  </si>
  <si>
    <t>109,94</t>
  </si>
  <si>
    <t>TRANSPORTE HORIZONTAL, BLOCOS CERÂMICOS FURADOS NA VERTICAL 19X19X39 CM, MANIPULADOR TELESCÓPICO, 50M. AF_06/2014</t>
  </si>
  <si>
    <t>TRANSPORTE HORIZONTAL, BLOCOS CERÂMICOS FURADOS NA HORIZONTAL 9X19X19 CM, MANIPULADOR TELESCÓPICO, 50M. AF_06/2014</t>
  </si>
  <si>
    <t>TRANSPORTE HORIZONTAL, BLOCOS VAZADOS DE CONCRETO 19X19X39 CM, MANIPULADOR TELESCÓPICO, 75M. AF_06/2014</t>
  </si>
  <si>
    <t>148,05</t>
  </si>
  <si>
    <t>TRANSPORTE HORIZONTAL, BLOCOS CERÂMICOS FURADOS NA VERTICAL 19X19X39 CM, MANIPULADOR TELESCÓPICO, 75M. AF_06/2014</t>
  </si>
  <si>
    <t>TRANSPORTE HORIZONTAL, BLOCOS CERÂMICOS FURADOS NA HORIZONTAL 9X19X19 CM, MANIPULADOR TELESCÓPICO, 75M. AF_06/2014</t>
  </si>
  <si>
    <t>21,20</t>
  </si>
  <si>
    <t>TRANSPORTE HORIZONTAL, BLOCOS VAZADOS DE CONCRETO 19X19X39 CM, MANIPULADOR TELESCÓPICO, 100M. AF_06/2014</t>
  </si>
  <si>
    <t>203,02</t>
  </si>
  <si>
    <t>TRANSPORTE HORIZONTAL, BLOCOS CERÂMICOS FURADOS NA VERTICAL 19X19X39 CM, MANIPULADOR TELESCÓPICO, 100M. AF_06/2014</t>
  </si>
  <si>
    <t>TRANSPORTE HORIZONTAL, BLOCOS CERÂMICOS FURADOS NA HORIZONTAL 9X19X19 CM, MANIPULADOR TELESCÓPICO, 100M. AF_06/2014</t>
  </si>
  <si>
    <t>33,75</t>
  </si>
  <si>
    <t>PENEIRAMENTO DE AREIA COM PENEIRA ELÉTRICA. AF_11/2015</t>
  </si>
  <si>
    <t>20,22</t>
  </si>
  <si>
    <t>PENEIRAMENTO DE AREIA COM PENEIRA MANUAL. AF_11/2015</t>
  </si>
  <si>
    <t>33,88</t>
  </si>
  <si>
    <t>ENSACAMENTO DE AREIA. AF_11/2015</t>
  </si>
  <si>
    <t>33,03</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</si>
  <si>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</si>
  <si>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</si>
  <si>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AF_07/2016</t>
  </si>
  <si>
    <t>TRANSPORTE HORIZONTAL MANUAL, DE 30 M, DE KIT PORTA-PRONTA OU PORTA DE MADEIRA FOLHA PESADA OU SUPERPESADA E PORTA CORTA-FOGO. AF_07/2016</t>
  </si>
  <si>
    <t>2,84</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</si>
  <si>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</si>
  <si>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</si>
  <si>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</si>
  <si>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3,01</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</si>
  <si>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</si>
  <si>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</si>
  <si>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1,63</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</si>
  <si>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</si>
  <si>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</si>
  <si>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</si>
  <si>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VIDRO. AF_07/2016</t>
  </si>
  <si>
    <t>TRANSPORTE VERTICAL MANUAL, DE 1 PAVIMENTO, DE VIDRO. AF_07/2016</t>
  </si>
  <si>
    <t>0,82</t>
  </si>
  <si>
    <t>TRANSPORTE HORIZONTAL MANUAL, DE 30 M, DE TELA DE AÇO. AF_07/2016</t>
  </si>
  <si>
    <t>TRANSPORTE HORIZONTAL MANUAL, DE 30 M, DE COMPENSADO DE MADEIRA. AF_07/2016</t>
  </si>
  <si>
    <t>TRANSPORTE HORIZONTAL MANUAL, DE 30 M, DE TELHA TERMOACÚSTICA OU TELHA DE AÇO ZINCADO.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</si>
  <si>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</si>
  <si>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</si>
  <si>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</si>
  <si>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0,90</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</si>
  <si>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</si>
  <si>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</si>
  <si>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</si>
  <si>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</si>
  <si>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</si>
  <si>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1,34</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</si>
  <si>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</si>
  <si>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</si>
  <si>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</si>
  <si>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</si>
  <si>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</si>
  <si>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</si>
  <si>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1,82</t>
  </si>
  <si>
    <t>TRANSPORTE HORIZONTAL DE 100 M COM MANIPULADOR TELESCÓPICO DE TELHAS DE CONCRETO OU CERÂMICA. AF_07/2016</t>
  </si>
  <si>
    <t>TRANSPORTE HORIZONTAL MANUAL, DE 30 M, DE BARRAMENTO BLINDADO. AF_07/2016</t>
  </si>
  <si>
    <t>TRANSPORTE HORIZONTAL DE 100 M COM CARRINHO PLATAFORMA COM BARRAMENTO BLINDADO. AF_07/2016</t>
  </si>
  <si>
    <t>TRANSPORTE HORIZONTAL MANUAL, DE 30 M, DE CALHA. AF_07/2016</t>
  </si>
  <si>
    <t>73806/1</t>
  </si>
  <si>
    <t>LIMPEZA DE SUPERFICIES COM JATO DE ALTA PRESSAO DE AR E AGUA</t>
  </si>
  <si>
    <t>73948/2</t>
  </si>
  <si>
    <t>LIMPEZA/PREPARO SUPERFICIE CONCRETO P/PINTURA</t>
  </si>
  <si>
    <t>73948/3</t>
  </si>
  <si>
    <t>LIMPEZA AZULEJO</t>
  </si>
  <si>
    <t>73948/8</t>
  </si>
  <si>
    <t>LIMPEZA VIDRO COMUM</t>
  </si>
  <si>
    <t>10,34</t>
  </si>
  <si>
    <t>73948/9</t>
  </si>
  <si>
    <t>LIMPEZA FORRO</t>
  </si>
  <si>
    <t>73948/11</t>
  </si>
  <si>
    <t>LIMPEZA PISO CERAMICO</t>
  </si>
  <si>
    <t>19,62</t>
  </si>
  <si>
    <t>73948/15</t>
  </si>
  <si>
    <t>LIMPEZA PISO MARMORITE/GRANILITE</t>
  </si>
  <si>
    <t>12,94</t>
  </si>
  <si>
    <t>73948/16</t>
  </si>
  <si>
    <t>LIMPEZA MANUAL DO TERRENO (C/ RASPAGEM SUPERFICIAL)</t>
  </si>
  <si>
    <t>3,53</t>
  </si>
  <si>
    <t>74086/1</t>
  </si>
  <si>
    <t>LIMPEZA LOUCAS E METAIS</t>
  </si>
  <si>
    <t>RASPAGEM / CALAFETACAO TACOS MADEIRA 1 DEMAO CERA</t>
  </si>
  <si>
    <t>ENCERAMENTO MANUAL EM MADEIRA - 3 DEMAOS</t>
  </si>
  <si>
    <t>13,41</t>
  </si>
  <si>
    <t>LIXAMENTO MAN C/ LIXA CALAFATE DE CONCR APARENTE ANTIGO</t>
  </si>
  <si>
    <t>LIMPEZA DE REVESTIMENTO EM PAREDE C/ SOLUCAO DE ACIDO MURIATICO/AMONIA</t>
  </si>
  <si>
    <t>74163/1</t>
  </si>
  <si>
    <t>PERFURACAO DE POCO COM PERFURATRIZ PNEUMATICA</t>
  </si>
  <si>
    <t>37,68</t>
  </si>
  <si>
    <t>74163/2</t>
  </si>
  <si>
    <t>PERFURACAO DE POCO COM PERFURATRIZ A PERCUSSAO</t>
  </si>
  <si>
    <t>61,57</t>
  </si>
  <si>
    <t>REVESTIMENTO DE POCOS C/ TUBOS DE CONCRETO</t>
  </si>
  <si>
    <t>265,10</t>
  </si>
  <si>
    <t>ABRACADEIRA P/POCOS PROFUNDOS</t>
  </si>
  <si>
    <t>98,50</t>
  </si>
  <si>
    <t>SOLDA TOPO DESCENDENTE CHANFRADA ESPESSURA=1/4" CHAPA/PERFIL/TUBO ACO COM CONVERSOR DIESEL.</t>
  </si>
  <si>
    <t>117,98</t>
  </si>
  <si>
    <t>SOLDA DE TOPO DESCENDENTE, EM CHAPA ACO CHANFR 5/16" ESP (P/ ASSENT TUBULACAO OU PECA DE ACO) UTILIZANDO CONVERSOR DIESEL.</t>
  </si>
  <si>
    <t>175,65</t>
  </si>
  <si>
    <t>SOLDA DE TOPO DESCENDENTE, EM CHAPA ACO CHANFR 3/8" ESP (P/ ASSENT TUBULACAO OU PECA DE ACO) UTILIZANDO CONVERSOR DIESEL</t>
  </si>
  <si>
    <t>265,77</t>
  </si>
  <si>
    <t>CONJUNTO DE MANGUEIRA PARA COMBATE A INCENDIO EM FIBRA DE POLIESTER PURA, COM 1.1/2", REVESTIDA INTERNAMENTE, COM 2 LANCES DE 15M CADA</t>
  </si>
  <si>
    <t>533,28</t>
  </si>
  <si>
    <t>CONCRETO CICLOPICO FCK=10MPA 30% PEDRA DE MAO INCLUSIVE LANCAMENTO</t>
  </si>
  <si>
    <t>348,77</t>
  </si>
  <si>
    <t>CAIXA PARA RALO C OM GRELHA FOFO 135 KG DE ALV TIJOLO MACICO (7X10X20) PAREDES DE UMA VEZ (0.20 M) DE 0.90X1.20X1.50 M (EXTERNA) COM ARGAMASSA 1:4 CIMENTO:AREIA, BASE CONC FCK=10 MPA, EXCLUSIVE ESCAVACAO E REATERRO.</t>
  </si>
  <si>
    <t>1.307,54</t>
  </si>
  <si>
    <t>MÃO FRANCESA EM BARRA DE FERRO CHATO RETANGULAR 2" X 1/4", REFORÇADA, 40 X 30 CM</t>
  </si>
  <si>
    <t>31,76</t>
  </si>
  <si>
    <t>MÃO FRANCESA EM BARRA DE FERRO CHATO RETANGULAR 2" X 1/4", REFORÇADA, 30 X 25 CM</t>
  </si>
  <si>
    <t>27,25</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</si>
  <si>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</si>
  <si>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</si>
  <si>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</si>
  <si>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</si>
  <si>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38,47</t>
  </si>
  <si>
    <t>GUARDA-CORPO FIXADO EM FÔRMA DE MADEIRA COM TRAVESSÕES EM MADEIRA PREGADA E FECHAMENTO EM PAINEL COMPENSADO PARA EDIFICAÇÕES COM 3 PAVIMENTOS. AF_11/2017</t>
  </si>
  <si>
    <t>30,05</t>
  </si>
  <si>
    <t>GUARDA-CORPO FIXADO EM FÔRMA DE MADEIRA COM TRAVESSÕES EM MADEIRA PREGADA E FECHAMENTO EM PAINEL COMPENSADO PARA EDIFICAÇÕES COM ALTURA IGUAL OU SUPERIOR A 4 PAVIMENTOS. AF_11/2017</t>
  </si>
  <si>
    <t>25,82</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</si>
  <si>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</si>
  <si>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</si>
  <si>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16,03</t>
  </si>
  <si>
    <t>GUARDA-CORPO FIXADO EM FÔRMA DE MADEIRA COM TRAVESSÕES EM MADEIRA PREGADA PRÉ-MONTADA E ENCAIXE NA FÔRMA. PARA EDIFICAÇÕES COM ALTURA IGUAL OU SUPERIOR A 4 PAVIMENTOS. AF_11/2017</t>
  </si>
  <si>
    <t>14,10</t>
  </si>
  <si>
    <t>GUARDA-CORPO EM LAJE PÓS-DESFÔRMA, PARA ESTRUTURAS EM CONCRETO, COM ESCORAS DE MADEIRA ESTRONCADAS NA ESTRUTURA, TRAVESSÕES DE MADEIRA PREGADOS E FECHAMENTO EM TELA DE POLIPROPILENO PARA EDIFICAÇÕES COM ALTURA ATÉ 4 PAVIMENTOS (1 MONTAGEM POR OBRA). AF_11/2017</t>
  </si>
  <si>
    <t>38,19</t>
  </si>
  <si>
    <t>GUARDA-CORPO EM LAJE PÓS-DESFÔRMA, PARA ESTRUTURAS EM CONCRETO, COM ESCORAS DE MADEIRA ESTRONCADAS NA ESTRUTURA, TRAVESSÕES DE MADEIRA PREGADOS E FECHAMENTO EM TELA DE POLIPROPILENO PARA EDIFICAÇÕES ACIMA DE 4 PAVIMENTOS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</si>
  <si>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</si>
  <si>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46,58</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</si>
  <si>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</si>
  <si>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</si>
  <si>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</si>
  <si>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9,36</t>
  </si>
  <si>
    <t>FECHAMENTO REMOVÍVEL DE ABERTURA NO PISO, EM MADEIRA  1 MONTAGEM EM OBRA. AF_11/2017</t>
  </si>
  <si>
    <t>72,12</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</si>
  <si>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</si>
  <si>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</si>
  <si>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</si>
  <si>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</si>
  <si>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</si>
  <si>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</si>
  <si>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</si>
  <si>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</si>
  <si>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13,42</t>
  </si>
  <si>
    <t>MONTAGEM E DESMONTAGEM DE ANDAIME MULTIDIRECIONAL (EXCLUSIVE ANDAIME E LIMPEZA). AF_11/2017</t>
  </si>
  <si>
    <t>COBERTURA PARA PROTEÇÃO DE PEDESTRES COM ESTRUTURA DE ANDAIME, INCLUSIVE MONTAGEM E DESMONTAGEM. AF_11/2017</t>
  </si>
  <si>
    <t>140,33</t>
  </si>
  <si>
    <t>PLATAFORMA DE PROTEÇÃO PRINCIPAL PARA ALVENARIA ESTRUTURAL PARA SER APOIADA EM ANDAIME, INCLUSIVE MONTAGEM E DESMONTAGEM. AF_11/2017</t>
  </si>
  <si>
    <t>303,29</t>
  </si>
  <si>
    <t>73916/2</t>
  </si>
  <si>
    <t>PLACA ESMALTADA PARA IDENTIFICAÇÃO NR DE RUA, DIMENSÕES 45X25CM</t>
  </si>
  <si>
    <t>171,45</t>
  </si>
  <si>
    <t>DESMATAMENTO E LIMPEZA MECANIZADA DE TERRENO COM ARVORES ATE Ø 15CM, UTILIZANDO TRATOR DE ESTEIRAS</t>
  </si>
  <si>
    <t>0,33</t>
  </si>
  <si>
    <t>73822/2</t>
  </si>
  <si>
    <t>LIMPEZA MECANIZADA DE TERRENO COM REMOCAO DE CAMADA VEGETAL, UTILIZANDO MOTONIVELADORA</t>
  </si>
  <si>
    <t>73859/1</t>
  </si>
  <si>
    <t>DESMATAMENTO E LIMPEZA MECANIZADA DE TERRENO COM REMOCAO DE CAMADA VEGETAL, UTILIZANDO TRATOR DE ESTEIRAS</t>
  </si>
  <si>
    <t>73859/2</t>
  </si>
  <si>
    <t>CAPINA E LIMPEZA MANUAL DE TERRENO</t>
  </si>
  <si>
    <t>CORTE DE CAPOEIRA FINA A FOICE</t>
  </si>
  <si>
    <t>1,09</t>
  </si>
  <si>
    <t>PREPARO MANUAL DE TERRENO S/ RASPAGEM SUPERFICIAL</t>
  </si>
  <si>
    <t>74220/1</t>
  </si>
  <si>
    <t>TAPUME DE CHAPA DE MADEIRA COMPENSADA, E= 6MM, COM PINTURA A CAL E REAPROVEITAMENTO DE 2X</t>
  </si>
  <si>
    <t>46,74</t>
  </si>
  <si>
    <t>74221/1</t>
  </si>
  <si>
    <t>SINALIZACAO DE TRANSITO - NOTURNA</t>
  </si>
  <si>
    <t>2,24</t>
  </si>
  <si>
    <t>74219/1</t>
  </si>
  <si>
    <t>PASSADICOS COM TABUAS DE MADEIRA PARA PEDESTRES</t>
  </si>
  <si>
    <t>44,59</t>
  </si>
  <si>
    <t>74219/2</t>
  </si>
  <si>
    <t>PASSADICOS COM TABUAS DE MADEIRA PARA VEICULOS</t>
  </si>
  <si>
    <t>40,95</t>
  </si>
  <si>
    <t>CHAPA DE ACO CARBONO 3/8 (COLOC/ USO/ RETIR) P/ PASS VEICULO SOBRE VALA MEDIDA P/ AREA CHAPA EM CADA APLICACAO</t>
  </si>
  <si>
    <t>32,75</t>
  </si>
  <si>
    <t>REMOCAO DE VIDRO COMUM</t>
  </si>
  <si>
    <t>11,22</t>
  </si>
  <si>
    <t>DEMOLIÇÃO DE ALVENARIA DE BLOCO FURADO, DE FORMA MANUAL, COM REAPROVEITAMENTO. AF_12/2017</t>
  </si>
  <si>
    <t>75,43</t>
  </si>
  <si>
    <t>DEMOLIÇÃO DE ALVENARIA DE BLOCO FURADO, DE FORMA MANUAL, SEM REAPROVEITAMENTO. AF_12/2017</t>
  </si>
  <si>
    <t>36,75</t>
  </si>
  <si>
    <t>DEMOLIÇÃO DE ALVENARIA DE TIJOLO MACIÇO, DE FORMA MANUAL, COM REAPROVEITAMENTO. AF_12/2017</t>
  </si>
  <si>
    <t>112,62</t>
  </si>
  <si>
    <t>DEMOLIÇÃO DE ALVENARIA DE TIJOLO MACIÇO, DE FORMA MANUAL, SEM REAPROVEITAMENTO. AF_12/2017</t>
  </si>
  <si>
    <t>69,11</t>
  </si>
  <si>
    <t>DEMOLIÇÃO DE ALVENARIA PARA QUALQUER TIPO DE BLOCO, DE FORMA MECANIZADA, SEM REAPROVEITAMENTO. AF_12/2017</t>
  </si>
  <si>
    <t>32,27</t>
  </si>
  <si>
    <t>DEMOLIÇÃO DE PILARES E VIGAS EM CONCRETO ARMADO, DE FORMA MANUAL, SEM REAPROVEITAMENTO. AF_12/2017</t>
  </si>
  <si>
    <t>382,04</t>
  </si>
  <si>
    <t>DEMOLIÇÃO DE PILARES E VIGAS EM CONCRETO ARMADO, DE FORMA MECANIZADA COM MARTELETE, SEM REAPROVEITAMENTO. AF_12/2017</t>
  </si>
  <si>
    <t>167,13</t>
  </si>
  <si>
    <t>DEMOLIÇÃO DE LAJES, DE FORMA MANUAL, SEM REAPROVEITAMENTO. AF_12/2017</t>
  </si>
  <si>
    <t>181,68</t>
  </si>
  <si>
    <t>DEMOLIÇÃO DE LAJES, DE FORMA MECANIZADA COM MARTELETE, SEM REAPROVEITAMENTO. AF_12/2017</t>
  </si>
  <si>
    <t>DEMOLIÇÃO DE ARGAMASSAS, DE FORMA MANUAL, SEM REAPROVEITAMENTO. AF_12/2017</t>
  </si>
  <si>
    <t>2,13</t>
  </si>
  <si>
    <t>DEMOLIÇÃO DE RODAPÉ CERÂMICO, DE FORMA MANUAL, SEM REAPROVEITAMENTO. AF_12/2017</t>
  </si>
  <si>
    <t>DEMOLIÇÃO DE REVESTIMENTO CERÂMICO, DE FORMA MANUAL, SEM REAPROVEITAMENTO. AF_12/2017</t>
  </si>
  <si>
    <t>14,59</t>
  </si>
  <si>
    <t>DEMOLIÇÃO DE REVESTIMENTO CERÂMICO, DE FORMA MECANIZADA COM MARTELETE, SEM REAPROVEITAMENTO. AF_12/2017</t>
  </si>
  <si>
    <t>DEMOLIÇÃO DE PAVIMENTO INTERTRAVADO, DE FORMA MANUAL, COM REAPROVEITAMENTO. AF_12/2017</t>
  </si>
  <si>
    <t>10,11</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</si>
  <si>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</si>
  <si>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</si>
  <si>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</si>
  <si>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</si>
  <si>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</si>
  <si>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</si>
  <si>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</si>
  <si>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1,89</t>
  </si>
  <si>
    <t>REMOÇÃO DE PISO DE MADEIRA (ASSOALHO E BARROTE), DE FORMA MANUAL, SEM REAPROVEITAMENTO. AF_12/2017</t>
  </si>
  <si>
    <t>REMOÇÃO DE PORTAS, DE FORMA MANUAL, SEM REAPROVEITAMENTO. AF_12/2017</t>
  </si>
  <si>
    <t>REMOÇÃO DE JANELAS, DE FORMA MANUAL, SEM REAPROVEITAMENTO. AF_12/2017</t>
  </si>
  <si>
    <t>17,47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</si>
  <si>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</si>
  <si>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</si>
  <si>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</si>
  <si>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</si>
  <si>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</si>
  <si>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54,29</t>
  </si>
  <si>
    <t>REMOÇÃO DE TESOURAS DE MADEIRA, COM VÃO MAIOR OU IGUAL A 8M, DE FORMA MANUAL, SEM REAPROVEITAMENTO. AF_12/2017</t>
  </si>
  <si>
    <t>123,09</t>
  </si>
  <si>
    <t>REMOÇÃO DE TESOURAS DE MADEIRA, COM VÃO MENOR QUE 8M, DE FORMA MECANIZADA, COM REAPROVEITAMENTO. AF_12/2017</t>
  </si>
  <si>
    <t>75,37</t>
  </si>
  <si>
    <t>REMOÇÃO DE TESOURAS DE MADEIRA, COM VÃO MAIOR OU IGUAL A 8M, DE FORMA MECANIZADA, COM REAPROVEITAMENTO. AF_12/2017</t>
  </si>
  <si>
    <t>94,21</t>
  </si>
  <si>
    <t>REMOÇÃO DE TRAMA METÁLICA PARA COBERTURA, DE FORMA MANUAL, SEM REAPROVEITAMENTO. AF_12/2017</t>
  </si>
  <si>
    <t>15,23</t>
  </si>
  <si>
    <t>REMOÇÃO DE TESOURAS METÁLICAS, COM VÃO MENOR QUE 8M, DE FORMA MANUAL, SEM REAPROVEITAMENTO. AF_12/2017</t>
  </si>
  <si>
    <t>150,35</t>
  </si>
  <si>
    <t>REMOÇÃO DE TESOURAS METÁLICAS, COM VÃO MAIOR OU IGUAL A 8M, DE FORMA MANUAL, SEM REAPROVEITAMENTO. AF_12/2017</t>
  </si>
  <si>
    <t>298,02</t>
  </si>
  <si>
    <t>REMOÇÃO DE TESOURAS METÁLICAS, COM VÃO MENOR QUE 8M, DE FORMA MECANIZADA, COM REAPROVEITAMENTO. AF_12/2017</t>
  </si>
  <si>
    <t>111,92</t>
  </si>
  <si>
    <t>REMOÇÃO DE TESOURAS METÁLICAS, COM VÃO MAIOR OU IGUAL A 8M, DE FORMA MECANIZADA, COM REAPROVEITAMENTO. AF_12/2017</t>
  </si>
  <si>
    <t>153,66</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</si>
  <si>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</si>
  <si>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</si>
  <si>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</si>
  <si>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</si>
  <si>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</si>
  <si>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</si>
  <si>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</si>
  <si>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ISOLAMENTO DE OBRA COM TELA PLASTICA COM MALHA DE 5MM</t>
  </si>
  <si>
    <t>ISOLAMENTO DE OBRA COM TELA PLASTICA COM MALHA DE 5MM E ESTRUTURA DE MADEIRA PONTALETEADA</t>
  </si>
  <si>
    <t>19,30</t>
  </si>
  <si>
    <t>ENSAIO DE RECEBIMENTO E ACEITACAO DE CIMENTO PORTLAND</t>
  </si>
  <si>
    <t>535,84</t>
  </si>
  <si>
    <t>ENSAIO DE RECEBIMENTO E ACEITACAO DE AGREGADO GRAUDO</t>
  </si>
  <si>
    <t>267,92</t>
  </si>
  <si>
    <t>73900/11</t>
  </si>
  <si>
    <t>ENSAIOS DE AREIA ASFALTO A QUENTE</t>
  </si>
  <si>
    <t>30,18</t>
  </si>
  <si>
    <t>73900/12</t>
  </si>
  <si>
    <t>ENSAIOS DE CONCRETO ASFALTICO</t>
  </si>
  <si>
    <t>41,98</t>
  </si>
  <si>
    <t>74020/1</t>
  </si>
  <si>
    <t>ENSAIO DE PAVIMENTO DE CONCRETO</t>
  </si>
  <si>
    <t>19,87</t>
  </si>
  <si>
    <t>74020/2</t>
  </si>
  <si>
    <t>ENSAIOS DE PAVIMENTO DE CONCRETO COMPACTADO COM ROLO</t>
  </si>
  <si>
    <t>74021/2</t>
  </si>
  <si>
    <t>ENSAIO DE TERRAPLENAGEM - CAMADA FINAL DO ATERRO</t>
  </si>
  <si>
    <t>1,57</t>
  </si>
  <si>
    <t>74021/3</t>
  </si>
  <si>
    <t>ENSAIOS DE REGULARIZACAO DO SUBLEITO</t>
  </si>
  <si>
    <t>74021/4</t>
  </si>
  <si>
    <t>ENSAIOS DE REFORCO DO SUBLEITO</t>
  </si>
  <si>
    <t>74021/5</t>
  </si>
  <si>
    <t>ENSAIOS DE SUB BASE DE SOLO MELHORADO COM CIMENTO</t>
  </si>
  <si>
    <t>74021/6</t>
  </si>
  <si>
    <t>ENSAIOS DE BASE ESTABILIZADA GRANULOMETRICAMENTE</t>
  </si>
  <si>
    <t>1,42</t>
  </si>
  <si>
    <t>74021/7</t>
  </si>
  <si>
    <t>ENSAIO DE BASE DE SOLO MELHORADO COM CIMENTO</t>
  </si>
  <si>
    <t>74021/8</t>
  </si>
  <si>
    <t>ENSAIOS DE BASE DE SOLO CIMENTO</t>
  </si>
  <si>
    <t>1,44</t>
  </si>
  <si>
    <t>74022/1</t>
  </si>
  <si>
    <t>ENSAIO DE PENETRACAO - MATERIAL BETUMINOSO</t>
  </si>
  <si>
    <t>113,86</t>
  </si>
  <si>
    <t>74022/2</t>
  </si>
  <si>
    <t>ENSAIO DE VISCOSIDADE SAYBOLT - FUROL - MATERIAL BETUMINOSO</t>
  </si>
  <si>
    <t>147,35</t>
  </si>
  <si>
    <t>74022/3</t>
  </si>
  <si>
    <t>ENSAIO DE DETERMINACAO DA PENEIRACAO - EMULSAO ASFALTICA</t>
  </si>
  <si>
    <t>133,96</t>
  </si>
  <si>
    <t>74022/4</t>
  </si>
  <si>
    <t>ENSAIO DE DETERMINACAO DA SEDIMENTACAO - EMULSAO ASFALTICA</t>
  </si>
  <si>
    <t>74022/5</t>
  </si>
  <si>
    <t>ENSAIO DE DETERMINACAO DO TEOR DE BETUME - CIMENTO ASFALTICO DE PETROLEO</t>
  </si>
  <si>
    <t>74022/6</t>
  </si>
  <si>
    <t>ENSAIO DE GRANULOMETRIA POR PENEIRAMENTO - SOLOS</t>
  </si>
  <si>
    <t>74022/7</t>
  </si>
  <si>
    <t>ENSAIO DE GRANULOMETRIA POR PENEIRAMENTO E SEDIMENTACAO - SOLOS</t>
  </si>
  <si>
    <t>127,26</t>
  </si>
  <si>
    <t>74022/8</t>
  </si>
  <si>
    <t>ENSAIO DE LIMITE DE LIQUIDEZ - SOLOS</t>
  </si>
  <si>
    <t>66,98</t>
  </si>
  <si>
    <t>74022/9</t>
  </si>
  <si>
    <t>ENSAIO DE LIMITE DE PLASTICIDADE - SOLOS</t>
  </si>
  <si>
    <t>60,28</t>
  </si>
  <si>
    <t>74022/10</t>
  </si>
  <si>
    <t>ENSAIO DE COMPACTACAO - AMOSTRAS NAO TRABALHADAS - ENERGIA NORMAL - SOLOS</t>
  </si>
  <si>
    <t>74022/11</t>
  </si>
  <si>
    <t>ENSAIO DE COMPACTACAO - AMOSTRAS NAO TRABALHADAS - ENERGIA INTERMEDIARIA - SOLOS</t>
  </si>
  <si>
    <t>194,24</t>
  </si>
  <si>
    <t>74022/12</t>
  </si>
  <si>
    <t>ENSAIO DE COMPACTACAO - AMOSTRAS NAO TRABALHADAS - ENERGIA MODIFICADA - SOLOS</t>
  </si>
  <si>
    <t>254,52</t>
  </si>
  <si>
    <t>74022/13</t>
  </si>
  <si>
    <t>ENSAIO DE COMPACTACAO - AMOSTRAS TRABALHADAS - SOLOS</t>
  </si>
  <si>
    <t>74022/14</t>
  </si>
  <si>
    <t>ENSAIO DE MASSA ESPECIFICA - IN SITU - METODO FRASCO DE AREIA - SOLOS</t>
  </si>
  <si>
    <t>74022/15</t>
  </si>
  <si>
    <t>ENSAIO DE MASSA ESPECIFICA - IN SITU - METODO BALAO DE BORRACHA - SOLOS</t>
  </si>
  <si>
    <t>53,58</t>
  </si>
  <si>
    <t>74022/16</t>
  </si>
  <si>
    <t>ENSAIO DE DENSIDADE REAL - SOLOS</t>
  </si>
  <si>
    <t>74022/17</t>
  </si>
  <si>
    <t>ENSAIO DE ABRASAO LOS ANGELES - AGREGADOS</t>
  </si>
  <si>
    <t>281,31</t>
  </si>
  <si>
    <t>74022/18</t>
  </si>
  <si>
    <t>ENSAIO DE MASSA ESPECIFICA - IN SITU - EMPREGO DO OLEO - SOLOS</t>
  </si>
  <si>
    <t>73,67</t>
  </si>
  <si>
    <t>74022/19</t>
  </si>
  <si>
    <t>ENSAIO DE INDICE DE SUPORTE CALIFORNIA - AMOSTRAS NAO TRABALHADAS - ENERGIA NORMAL - SOLOS</t>
  </si>
  <si>
    <t>154,05</t>
  </si>
  <si>
    <t>74022/20</t>
  </si>
  <si>
    <t>ENSAIO DE INDICE DE SUPORTE CALIFORNIA - AMOSTRAS NAO TRABALHADAS - ENERGIA INTERMEDIARIA - SOLOS</t>
  </si>
  <si>
    <t>174,14</t>
  </si>
  <si>
    <t>74022/21</t>
  </si>
  <si>
    <t>ENSAIO DE INDICE DE SUPORTE CALIFORNIA- AMOSTRAS NAO TRABALHADAS - ENERGIA MODIFICADA- SOLOS</t>
  </si>
  <si>
    <t>187,54</t>
  </si>
  <si>
    <t>74022/22</t>
  </si>
  <si>
    <t>ENSAIO DE TEOR DE UMIDADE - METODO EXPEDITO DO ALCOOL - SOLOS</t>
  </si>
  <si>
    <t>40,18</t>
  </si>
  <si>
    <t>74022/23</t>
  </si>
  <si>
    <t>ENSAIO DE TEOR DE UMIDADE - PROCESSO SPEEDY - SOLOS E AGREGADOS MIUDOS</t>
  </si>
  <si>
    <t>74022/24</t>
  </si>
  <si>
    <t>ENSAIO DE TEOR DE UMIDADE - EM LABORATORIO - SOLOS</t>
  </si>
  <si>
    <t>74022/25</t>
  </si>
  <si>
    <t>ENSAIO DE PONTO DE FULGOR - MATERIAL BETUMINOSO</t>
  </si>
  <si>
    <t>74022/26</t>
  </si>
  <si>
    <t>ENSAIO DE DESTILACAO - ASFALTO DILUIDO</t>
  </si>
  <si>
    <t>74022/27</t>
  </si>
  <si>
    <t>ENSAIO DE CONTROLE DE TAXA DE APLICACAO DE LIGANTE BETUMINOSO</t>
  </si>
  <si>
    <t>74022/28</t>
  </si>
  <si>
    <t>ENSAIO DE SUSCEPTIBILIDADE TERMICA - INDICE PFEIFFER - MATERIAL ASFALTICO</t>
  </si>
  <si>
    <t>167,45</t>
  </si>
  <si>
    <t>74022/29</t>
  </si>
  <si>
    <t>ENSAIO DE ESPUMA - MATERIAL ASFALTICO</t>
  </si>
  <si>
    <t>120,56</t>
  </si>
  <si>
    <t>74022/30</t>
  </si>
  <si>
    <t>ENSAIO DE RESISTENCIA A COMPRESSAO SIMPLES - CONCRETO</t>
  </si>
  <si>
    <t>74022/31</t>
  </si>
  <si>
    <t>ENSAIO DE RESISTENCIA A TRACAO POR COMPRESSAO DIAMETRAL - CONCRETO</t>
  </si>
  <si>
    <t>74022/32</t>
  </si>
  <si>
    <t>ENSAIO DE RESISTENCIA A TRACAO NA FLEXAO DE CONCRETO</t>
  </si>
  <si>
    <t>74022/33</t>
  </si>
  <si>
    <t>ENSAIO DE RESILIENCIA - SOLOS</t>
  </si>
  <si>
    <t>864,04</t>
  </si>
  <si>
    <t>74022/34</t>
  </si>
  <si>
    <t>ENSAIO DE RESILIENCIA - MISTURAS BETUMINOSAS</t>
  </si>
  <si>
    <t>180,84</t>
  </si>
  <si>
    <t>74022/35</t>
  </si>
  <si>
    <t>ENSAIO DE PERCENTAGEM DE BETUME - MISTURAS BETUMINOSAS</t>
  </si>
  <si>
    <t>100,47</t>
  </si>
  <si>
    <t>74022/36</t>
  </si>
  <si>
    <t>ENSAIO DE ADESIVIDADE - RESISTENCIA A AGUA - EMULSAO ASFALTICA</t>
  </si>
  <si>
    <t>80,37</t>
  </si>
  <si>
    <t>74022/37</t>
  </si>
  <si>
    <t>ENSAIO DE ADESIVIDADE A LIGANTE BETUMINOSO - AGREGADO GRAUDO</t>
  </si>
  <si>
    <t>74022/38</t>
  </si>
  <si>
    <t>ENSAIO DE EXPANSIBILIDADE - SOLOS</t>
  </si>
  <si>
    <t>97,11</t>
  </si>
  <si>
    <t>74022/39</t>
  </si>
  <si>
    <t>PREPARACAO DE AMOSTRAS PARA ENSAIO DE CARACTERIZACAO - SOLOS</t>
  </si>
  <si>
    <t>74022/40</t>
  </si>
  <si>
    <t>ENSAIO MARSHALL - MISTURA BETUMINOSA A QUENTE</t>
  </si>
  <si>
    <t>234,43</t>
  </si>
  <si>
    <t>74022/41</t>
  </si>
  <si>
    <t>ENSAIO DE DETERMINACAO DO INDICE DE FORMA - AGREGADOS</t>
  </si>
  <si>
    <t>74022/42</t>
  </si>
  <si>
    <t>ENSAIO DE EQUIVALENTE EM AREIA - SOLOS</t>
  </si>
  <si>
    <t>74022/43</t>
  </si>
  <si>
    <t>ENSAIO DE MOLDAGEM E CURA DE SOLO CIMENTO</t>
  </si>
  <si>
    <t>74022/44</t>
  </si>
  <si>
    <t>ENSAIO DE COMPRESSAO AXIAL DE SOLO CIMENTO</t>
  </si>
  <si>
    <t>74022/45</t>
  </si>
  <si>
    <t>ENSAIO DE VISCOSIDADE CINEMATICA - ASFALTO</t>
  </si>
  <si>
    <t>74022/47</t>
  </si>
  <si>
    <t>ENSAIO DE RESIDUO POR EVAPORACAO - EMULSAO ASFALTICA</t>
  </si>
  <si>
    <t>74022/48</t>
  </si>
  <si>
    <t>ENSAIO DE CARGA DA PARTICULA - EMULSAO ASFALTICA</t>
  </si>
  <si>
    <t>74022/49</t>
  </si>
  <si>
    <t>ENSAIO DE DESEMULSIBILIDADE - EMULSAO ASFALTICA</t>
  </si>
  <si>
    <t>74022/50</t>
  </si>
  <si>
    <t>ENSAIO DE DETERMINACAO DA TAXA DE ESPALHAMENTO DO AGREGADO</t>
  </si>
  <si>
    <t>74022/51</t>
  </si>
  <si>
    <t>ENSAIO DE ADESIVIDADE A LIGANTE BETUMINOSO - AGREGADO</t>
  </si>
  <si>
    <t>74022/52</t>
  </si>
  <si>
    <t>ENSAIO DE GRANULOMETRIA DO AGREGADO</t>
  </si>
  <si>
    <t>74022/53</t>
  </si>
  <si>
    <t>ENSAIO DE CONTROLE DO GRAU DE COMPACTACAO DA MISTURA ASFALTICA</t>
  </si>
  <si>
    <t>74022/54</t>
  </si>
  <si>
    <t>ENSAIO DE GRANULOMETRIA DO FILLER</t>
  </si>
  <si>
    <t>74022/55</t>
  </si>
  <si>
    <t>ENSAIO DE TRACAO POR COMPRESSAO DIAMETRAL - MISTURAS BETUMINOSAS</t>
  </si>
  <si>
    <t>74022/56</t>
  </si>
  <si>
    <t>ENSAIO DE DENSIDADE DO MATERIAL BETUMINOSO</t>
  </si>
  <si>
    <t>44,94</t>
  </si>
  <si>
    <t>74022/57</t>
  </si>
  <si>
    <t>ENSAIO DE CONSISTENCIA DO CONCRETO CCR - INDICE VEBE</t>
  </si>
  <si>
    <t>74022/58</t>
  </si>
  <si>
    <t>ENSAIO DE ABATIMENTO DO TRONCO DE CONE</t>
  </si>
  <si>
    <t>SERVIÇOS TÉCNICOS ESPECIALIZADOS PARA ACOMPANHAMENTO DE EXECUÇÃO DE FUNDAÇÕES PROFUNDAS E ESTRUTURAS DE CONTENÇÃO</t>
  </si>
  <si>
    <t>112,31</t>
  </si>
  <si>
    <t>MOBILIZACAO E INSTALACAO DE 01  EQUIPAMENTO DE SONDAGEM, DISTANCIA ACIMA DE 20KM</t>
  </si>
  <si>
    <t>640,00</t>
  </si>
  <si>
    <t>MOBILIZACAO E INSTALACAO DE 01 EQUIPAMENTO DE SONDAGEM, DISTANCIA ATE 10KM</t>
  </si>
  <si>
    <t>279,68</t>
  </si>
  <si>
    <t>MOBILIZACAO E INSTALACAO DE 01 EQUIPAMENTO DE SONDAGEM, DISTANCIA DE 10KM ATE 20KM</t>
  </si>
  <si>
    <t>459,84</t>
  </si>
  <si>
    <t>LOCAÇÃO DE REDES DE ÁGUA OU DE ESGOTO</t>
  </si>
  <si>
    <t>LOCAÇÃO DE ADUTORAS, COLETORES TRONCO E INTERCEPTORES - ATÉ DN 500 MM</t>
  </si>
  <si>
    <t>LOCACAO DA OBRA, COM USO DE EQUIPAMENTOS TOPOGRAFICOS, INCLUSIVE NIVELADOR</t>
  </si>
  <si>
    <t>13,89</t>
  </si>
  <si>
    <t>73992/1</t>
  </si>
  <si>
    <t>LOCACAO CONVENCIONAL DE OBRA, ATRAVÉS DE GABARITO DE TABUAS CORRIDAS PONTALETADAS A CADA 1,50M, SEM REAPROVEITAMENTO</t>
  </si>
  <si>
    <t>7,40</t>
  </si>
  <si>
    <t>74077/2</t>
  </si>
  <si>
    <t>LOCACAO CONVENCIONAL DE OBRA, ATRAVÉS DE GABARITO DE TABUAS CORRIDAS PONTALETADAS, COM REAPROVEITAMENTO DE 10 VEZES.</t>
  </si>
  <si>
    <t>74077/3</t>
  </si>
  <si>
    <t>LOCACAO CONVENCIONAL DE OBRA, ATRAVÉS DE GABARITO DE TABUAS CORRIDAS PONTALETADAS, COM REAPROVEITAMENTO DE 3 VEZES.</t>
  </si>
  <si>
    <t>LOCACAO E NIVELAMENTO DE EMISSARIO/REDE COLETORA COM AUXILIO DE EQUIPAMENTO TOPOGRAFICO</t>
  </si>
  <si>
    <t>73758/1</t>
  </si>
  <si>
    <t>LEVANTAMENTO SECAO TRANSVERSAL C/NIVEL TERRENO NAO ACIDENTADO VEGETAÇÃO DENSA INCLUSIVE DESENHO ESC 1:200 EM PAPEL VEGETAL MILIMETRADO (MEDIDO P/M SECAO), INCLUSIVE NIVELADOR, AUXILIAR DE CALCULO TOPOGRAFICO E DESENHISTA.</t>
  </si>
  <si>
    <t>SERVICOS TOPOGRAFICOS PARA PAVIMENTACAO, INCLUSIVE NOTA DE SERVICOS, ACOMPANHAMENTO E GREIDE</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</si>
  <si>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</si>
  <si>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</si>
  <si>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</si>
  <si>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</si>
  <si>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</si>
  <si>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</si>
  <si>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TRANSPORTE COM CAMINHÃO BASCULANTE DE 10 M3, EM VIA URBANA EM LEITO NATURAL (UNIDADE: TXKM). AF_04/2016</t>
  </si>
  <si>
    <t>1,01</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</si>
  <si>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</si>
  <si>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</si>
  <si>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</si>
  <si>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</si>
  <si>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</si>
  <si>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M3XKM). AF_09/2016</t>
  </si>
  <si>
    <t>1,19</t>
  </si>
  <si>
    <t>TRANSPORTE COM CAMINHÃO BASCULANTE DE 18 M3, EM VIA URBANA EM REVESTIMENTO PRIMÁRIO (UNIDADE: M3XKM). AF_09/2016</t>
  </si>
  <si>
    <t>TRANSPORTE COM CAMINHÃO BASCULANTE DE 18 M3, EM VIA URBANA PAVIMENTADA, DMT ACIMA DE 30 KM(UNIDADE: M3XKM). AF_09/2016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</si>
  <si>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</si>
  <si>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</si>
  <si>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</si>
  <si>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</si>
  <si>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</si>
  <si>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</si>
  <si>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</si>
  <si>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</si>
  <si>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</si>
  <si>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0,57</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</si>
  <si>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</si>
  <si>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</si>
  <si>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</si>
  <si>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</si>
  <si>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74038/1</t>
  </si>
  <si>
    <t>PORTAO COM MOUROES DE MADEIRA ROLICA, DIAMETRO 11CM, COM 5 FIOS DE ARAME FARPADO Nº 14 CLASSE 250, SEM DOBRADICAS</t>
  </si>
  <si>
    <t>74039/1</t>
  </si>
  <si>
    <t>CERCA COM MOUROES DE MADEIRA ROLICA, DIAMETRO 11CM, ESPACAMENTO DE 2M, ALTURA LIVRE DE 1M, CRAVADOS 0,5M, COM 5 FIOS DE ARAME FARPADO Nº 14 CLASSE 250</t>
  </si>
  <si>
    <t>74142/1</t>
  </si>
  <si>
    <t>CERCA COM MOUROES DE CONCRETO, RETO, ESPACAMENTO DE 3M, CRAVADOS 0,5M, COM 4 FIOS DE ARAME FARPADO Nº 14 CLASSE 250</t>
  </si>
  <si>
    <t>42,47</t>
  </si>
  <si>
    <t>74142/2</t>
  </si>
  <si>
    <t>CERCA COM MOUROES DE MADEIRA, 7,5X7,5CM, ESPACAMENTO DE 2M, ALTURA LIVRE DE 2M, CRAVADOS 0,5M, COM 4 FIOS DE ARAME FARPADO Nº 14 CLASSE 250</t>
  </si>
  <si>
    <t>16,98</t>
  </si>
  <si>
    <t>74142/3</t>
  </si>
  <si>
    <t>CERCA COM MOUROES DE MADEIRA, 7,5X7,5CM, ESPACAMENTO DE 2M, ALTURA LIVRE DE 2M, CRAVADOS 0,5M, COM 8 FIOS DE ARAME FARPADO Nº 14 CLASSE 250</t>
  </si>
  <si>
    <t>27,80</t>
  </si>
  <si>
    <t>74142/4</t>
  </si>
  <si>
    <t>CERCA COM MOUROES DE CONCRETO, SECAO "T" PONTA INCLINADA, 10X10CM, ESPACAMENTO DE 3M, CRAVADOS 0,5M, COM 11 FIOS DE ARAME FARPADO Nº 16</t>
  </si>
  <si>
    <t>53,74</t>
  </si>
  <si>
    <t>74143/1</t>
  </si>
  <si>
    <t>CERCA COM MOUROES DE CONCRETO, RETO, 15X15CM, ESPACAMENTO DE 3M, CRAVADOS 0,5M, ESCORAS DE 10X10CM NOS CANTOS, COM 12 FIOS DE ARAME DE ACO OVALADO 15X17</t>
  </si>
  <si>
    <t>52,01</t>
  </si>
  <si>
    <t>74143/2</t>
  </si>
  <si>
    <t>CERCA COM MOUROES DE CONCRETO, RETO, 15X15CM, ESPACAMENTO DE 3M, CRAVADOS 0,5M, ESCORAS DE 10X10CM NOS CANTOS, COM 9 FIOS DE ARAME DE ACO OVALADO 15X17</t>
  </si>
  <si>
    <t>49,58</t>
  </si>
  <si>
    <t>RECOMPOSICAO PARCIAL DO ARAME FARPADO Nº 14 CLASSE 250, FIXADO EM CERCA COM MOURÕES DE CONCRETO, RETO, 15X15CM</t>
  </si>
  <si>
    <t>3,66</t>
  </si>
  <si>
    <t>73787/1</t>
  </si>
  <si>
    <t>ALAMBRADO EM TUBOS DE ACO GALVANIZADO, COM COSTURA, DIN 2440, DIAMETRO 2", ALTURA 3M, FIXADOS A CADA 2M EM BLOCOS DE CONCRETO, COM TELA DE ARAME GALVANIZADO REVESTIDO COM PVC, FIO 12 BWG E MALHA 7,5X7,5CM</t>
  </si>
  <si>
    <t>180,02</t>
  </si>
  <si>
    <t>74244/1</t>
  </si>
  <si>
    <t>ALAMBRADO PARA QUADRA POLIESPORTIVA, ESTRUTURADO POR TUBOS DE ACO GALVANIZADO, COM COSTURA, DIN 2440, DIAMETRO 2", COM TELA DE ARAME GALVANIZADO, FIO 14 BWG E MALHA QUADRADA 5X5CM</t>
  </si>
  <si>
    <t>109,14</t>
  </si>
  <si>
    <t>73788/2</t>
  </si>
  <si>
    <t>GRADE EM MADEIRA PARA PROTECAO DE MUDAS DE ARVORES</t>
  </si>
  <si>
    <t>92,53</t>
  </si>
  <si>
    <t>PLANTIO DE ARBUSTO OU  CERCA VIVA. AF_05/2018</t>
  </si>
  <si>
    <t>46,39</t>
  </si>
  <si>
    <t>PLANTIO DE ÁRVORE ORNAMENTAL COM ALTURA DE MUDA MENOR OU IGUAL A 2,00 M. AF_05/2018</t>
  </si>
  <si>
    <t>66,49</t>
  </si>
  <si>
    <t>PLANTIO DE ÁRVORE ORNAMENTAL COM ALTURA DE MUDA MAIOR QUE 2,00 M E MENOR OU IGUAL A 4,00 M. AF_05/2018</t>
  </si>
  <si>
    <t>128,26</t>
  </si>
  <si>
    <t>PLANTIO DE PALMEIRA COM ALTURA DE MUDA MENOR OU IGUAL A 2,00 M. AF_05/2018</t>
  </si>
  <si>
    <t>257,83</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</si>
  <si>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</si>
  <si>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</si>
  <si>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</si>
  <si>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</si>
  <si>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</si>
  <si>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2,21</t>
  </si>
  <si>
    <t>PLANTIO DE GRAMA SAO CARLOS EM LEIVAS</t>
  </si>
  <si>
    <t>12,14</t>
  </si>
  <si>
    <t>PLANTIO DE GRAMA ESMERALDA EM ROLO</t>
  </si>
  <si>
    <t>PLANTIO DE GRAMA EM PAVIMENTO CONCREGRAMA. AF_05/2018</t>
  </si>
  <si>
    <t>11,51</t>
  </si>
  <si>
    <t>PLANTIO DE GRAMA EM PLACAS. AF_05/2018</t>
  </si>
  <si>
    <t>PLANTIO DE FORRAÇÃO. AF_05/2018</t>
  </si>
  <si>
    <t>66,36</t>
  </si>
  <si>
    <t>RETIRADA DE GRAMA EM PLACAS</t>
  </si>
  <si>
    <t>PODA E LIMPEZA DE ARBUSTO TIPO CERCA VIVA</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</si>
  <si>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</si>
  <si>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</si>
  <si>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</si>
  <si>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110,88</t>
  </si>
  <si>
    <t>REMOÇÃO DE RAÍZES REMANESCENTES DE TRONCO DE ÁRVORE COM DIÂMETRO MAIOR OU IGUAL A 0,60 M.AF_05/2018</t>
  </si>
  <si>
    <t>162,17</t>
  </si>
  <si>
    <t>CORTE RASO E RECORTE DE ÁRVORE COM DIÂMETRO DE TRONCO MAIOR OU IGUAL A 0,20 M E MENOR QUE 0,40 M.AF_05/2018</t>
  </si>
  <si>
    <t>47,84</t>
  </si>
  <si>
    <t>CORTE RASO E RECORTE DE ÁRVORE COM DIÂMETRO DE TRONCO MAIOR OU IGUAL A 0,40 M E MENOR QUE 0,60 M.AF_05/2018</t>
  </si>
  <si>
    <t>85,22</t>
  </si>
  <si>
    <t>CORTE RASO E RECORTE DE ÁRVORE COM DIÂMETRO DE TRONCO MAIOR OU IGUAL A 0,60 M.AF_05/2018</t>
  </si>
  <si>
    <t>180,51</t>
  </si>
  <si>
    <t>PODA EM ALTURA DE ÁRVORE COM DIÂMETRO DE TRONCO MENOR QUE 0,20 M.AF_05/2018</t>
  </si>
  <si>
    <t>63,56</t>
  </si>
  <si>
    <t>PODA EM ALTURA DE ÁRVORE COM DIÂMETRO DE TRONCO MAIOR OU IGUAL A 0,20 M E MENOR QUE 0,40 M.AF_05/2018</t>
  </si>
  <si>
    <t>173,21</t>
  </si>
  <si>
    <t>PODA EM ALTURA DE ÁRVORE COM DIÂMETRO DE TRONCO MAIOR OU IGUAL A 0,40 M E MENOR QUE 0,60 M.AF_05/2018</t>
  </si>
  <si>
    <t>444,81</t>
  </si>
  <si>
    <t>PODA EM ALTURA DE ÁRVORE COM DIÂMETRO DE TRONCO MAIOR OU IGUAL A 0,60 M.AF_05/2018</t>
  </si>
  <si>
    <t>702,23</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</si>
  <si>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</si>
  <si>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</si>
  <si>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</si>
  <si>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</si>
  <si>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</si>
  <si>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11,36</t>
  </si>
  <si>
    <t>AJUDANTE DE OPERAÇÃO EM GERAL COM ENCARGOS COMPLEMENTARES</t>
  </si>
  <si>
    <t>AJUDANTE DE PEDREIRO COM ENCARGOS COMPLEMENTARES</t>
  </si>
  <si>
    <t>14,06</t>
  </si>
  <si>
    <t>AJUDANTE ESPECIALIZADO COM ENCARGOS COMPLEMENTARES</t>
  </si>
  <si>
    <t>ARMADOR COM ENCARGOS COMPLEMENTARES</t>
  </si>
  <si>
    <t>17,32</t>
  </si>
  <si>
    <t>ASSENTADOR DE TUBOS COM ENCARGOS COMPLEMENTARES</t>
  </si>
  <si>
    <t>AUXILIAR DE ELETRICISTA COM ENCARGOS COMPLEMENTARES</t>
  </si>
  <si>
    <t>14,01</t>
  </si>
  <si>
    <t>AUXILIAR DE ENCANADOR OU BOMBEIRO HIDRÁULICO COM ENCARGOS COMPLEMENTARES</t>
  </si>
  <si>
    <t>AUXILIAR DE LABORATÓRIO COM ENCARGOS COMPLEMENTARES</t>
  </si>
  <si>
    <t>22,04</t>
  </si>
  <si>
    <t>AUXILIAR DE MECÂNICO COM ENCARGOS COMPLEMENTARES</t>
  </si>
  <si>
    <t>AUXILIAR DE SERRALHEIRO COM ENCARGOS COMPLEMENTARES</t>
  </si>
  <si>
    <t>14,08</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</si>
  <si>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</si>
  <si>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</si>
  <si>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</si>
  <si>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</si>
  <si>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</si>
  <si>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REDES DE AGUA E ESGOTO COM ENCARGOS COMPLEMENTARES</t>
  </si>
  <si>
    <t>12,55</t>
  </si>
  <si>
    <t>CALAFETADOR/CALAFATE COM ENCARGOS COMPLEMENTARES</t>
  </si>
  <si>
    <t>20,15</t>
  </si>
  <si>
    <t>CALCETEIRO COM ENCARGOS COMPLEMENTARES</t>
  </si>
  <si>
    <t>CARPINTEIRO DE ESQUADRIA COM ENCARGOS COMPLEMENTARES</t>
  </si>
  <si>
    <t>CARPINTEIRO DE FORMAS COM ENCARGOS COMPLEMENTARES</t>
  </si>
  <si>
    <t>CAVOUQUEIRO OU OPERADOR PERFURATRIZ/ROMPEDOR COM ENCARGOS COMPLEMENTARES</t>
  </si>
  <si>
    <t>ELETRICISTA COM ENCARGOS COMPLEMENTARES</t>
  </si>
  <si>
    <t>18,04</t>
  </si>
  <si>
    <t>ELETRICISTA INDUSTRIAL COM ENCARGOS COMPLEMENTARES</t>
  </si>
  <si>
    <t>ELETROTÉCNICO COM ENCARGOS COMPLEMENTARES</t>
  </si>
  <si>
    <t>18,10</t>
  </si>
  <si>
    <t>ENCANADOR OU BOMBEIRO HIDRÁULICO COM ENCARGOS COMPLEMENTARES</t>
  </si>
  <si>
    <t>17,84</t>
  </si>
  <si>
    <t>ESTUCADOR COM ENCARGOS COMPLEMENTARES</t>
  </si>
  <si>
    <t>17,96</t>
  </si>
  <si>
    <t>GESSEIRO COM ENCARGOS COMPLEMENTARES</t>
  </si>
  <si>
    <t>IMPERMEABILIZADOR COM ENCARGOS COMPLEMENTARES</t>
  </si>
  <si>
    <t>18,19</t>
  </si>
  <si>
    <t>MACARIQUEIRO COM ENCARGOS COMPLEMENTARES</t>
  </si>
  <si>
    <t>17,54</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</si>
  <si>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</si>
  <si>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</si>
  <si>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</si>
  <si>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</si>
  <si>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</si>
  <si>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</si>
  <si>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</si>
  <si>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13,01</t>
  </si>
  <si>
    <t>MOTORISTA DE CAMINHÃO COM ENCARGOS COMPLEMENTARES</t>
  </si>
  <si>
    <t>MOTORISTA DE CAMINHÃO E CARRETA COM ENCARGOS COMPLEMENTARES</t>
  </si>
  <si>
    <t>MOTORISTA DE VEIÍCULO LEVE COM ENCARGOS COMPLEMENTARES</t>
  </si>
  <si>
    <t>12,83</t>
  </si>
  <si>
    <t>MOTORISTA DE VEÍCULO PESADO COM ENCARGOS COMPLEMENTARES</t>
  </si>
  <si>
    <t>MOTORISTA OPERADOR DE MUNCK COM ENCARGOS COMPLEMENTARES</t>
  </si>
  <si>
    <t>NIVELADOR COM ENCARGOS COMPLEMENTARES</t>
  </si>
  <si>
    <t>11,08</t>
  </si>
  <si>
    <t>OPERADOR DE BETONEIRA (CAMINHÃO) COM ENCARGOS COMPLEMENTARES</t>
  </si>
  <si>
    <t>13,58</t>
  </si>
  <si>
    <t>OPERADOR DE COMPRESSOR OU COMPRESSORISTA COM ENCARGOS COMPLEMENTARES</t>
  </si>
  <si>
    <t>14,07</t>
  </si>
  <si>
    <t>OPERADOR DE DEMARCADORA DE FAIXAS COM ENCARGOS COMPLEMENTARES</t>
  </si>
  <si>
    <t>OPERADOR DE ESCAVADEIRA COM ENCARGOS COMPLEMENTARES</t>
  </si>
  <si>
    <t>OPERADOR DE GUINCHO COM ENCARGOS COMPLEMENTARES</t>
  </si>
  <si>
    <t>OPERADOR DE GUINDASTE COM ENCARGOS COMPLEMENTARES</t>
  </si>
  <si>
    <t>13,98</t>
  </si>
  <si>
    <t>OPERADOR DE MÁQUINAS E EQUIPAMENTOS COM ENCARGOS COMPLEMENTARES</t>
  </si>
  <si>
    <t>13,86</t>
  </si>
  <si>
    <t>OPERADOR DE MARTELETE OU MARTELETEIRO COM ENCARGOS COMPLEMENTARES</t>
  </si>
  <si>
    <t>OPERADOR DE MOTO-ESCREIPER COM ENCARGOS COMPLEMENTARES</t>
  </si>
  <si>
    <t>OPERADOR DE MOTONIVELADORA COM ENCARGOS COMPLEMENTARES</t>
  </si>
  <si>
    <t>OPERADOR DE PÁ CARREGADEIRA COM ENCARGOS COMPLEMENTARES</t>
  </si>
  <si>
    <t>14,72</t>
  </si>
  <si>
    <t>OPERADOR DE PAVIMENTADORA COM ENCARGOS COMPLEMENTARES</t>
  </si>
  <si>
    <t>16,35</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</si>
  <si>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</si>
  <si>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</si>
  <si>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</si>
  <si>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</si>
  <si>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</si>
  <si>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19,48</t>
  </si>
  <si>
    <t>PEDREIRO COM ENCARGOS COMPLEMENTARES</t>
  </si>
  <si>
    <t>17,42</t>
  </si>
  <si>
    <t>PINTOR COM ENCARGOS COMPLEMENTARES</t>
  </si>
  <si>
    <t>PINTOR DE LETREIROS COM ENCARGOS COMPLEMENTARES</t>
  </si>
  <si>
    <t>PINTOR PARA TINTA EPÓXI COM ENCARGOS COMPLEMENTARES</t>
  </si>
  <si>
    <t>POCEIRO COM ENCARGOS COMPLEMENTARES</t>
  </si>
  <si>
    <t>13,79</t>
  </si>
  <si>
    <t>RASTELEIRO COM ENCARGOS COMPLEMENTARES</t>
  </si>
  <si>
    <t>SERRALHEIRO COM ENCARGOS COMPLEMENTARES</t>
  </si>
  <si>
    <t>SOLDADOR COM ENCARGOS COMPLEMENTARES</t>
  </si>
  <si>
    <t>SOLDADOR A (PARA SOLDA A SER TESTADA COM RAIOS "X") COM ENCARGOS COMPLEMENTARES</t>
  </si>
  <si>
    <t>TAQUEADOR OU TAQUEIRO COM ENCARGOS COMPLEMENTARES</t>
  </si>
  <si>
    <t>TÉCNICO DE LABORATÓRIO COM ENCARGOS COMPLEMENTARES</t>
  </si>
  <si>
    <t>TÉCNICO DE SONDAGEM COM ENCARGOS COMPLEMENTARES</t>
  </si>
  <si>
    <t>TRATORISTA COM ENCARGOS COMPLEMENTARES</t>
  </si>
  <si>
    <t>14,36</t>
  </si>
  <si>
    <t>VIDRACEIRO COM ENCARGOS COMPLEMENTARES</t>
  </si>
  <si>
    <t>16,80</t>
  </si>
  <si>
    <t>VIGIA NOTURNO COM ENCARGOS COMPLEMENTARES</t>
  </si>
  <si>
    <t>OPERADOR DE BETONEIRA ESTACIONÁRIA/MISTURADOR COM ENCARGOS COMPLEMENTARES</t>
  </si>
  <si>
    <t>JARDINEIRO COM ENCARGOS COMPLEMENTARES</t>
  </si>
  <si>
    <t>DESENHISTA DETALHISTA COM ENCARGOS COMPLEMENTARES</t>
  </si>
  <si>
    <t>22,94</t>
  </si>
  <si>
    <t>ALMOXARIFE COM ENCARGOS COMPLEMENTARES</t>
  </si>
  <si>
    <t>15,91</t>
  </si>
  <si>
    <t>APONTADOR OU APROPRIADOR COM ENCARGOS COMPLEMENTARES</t>
  </si>
  <si>
    <t>ARQUITETO DE OBRA JUNIOR COM ENCARGOS COMPLEMENTARES</t>
  </si>
  <si>
    <t>59,32</t>
  </si>
  <si>
    <t>ARQUITETO DE OBRA PLENO COM ENCARGOS COMPLEMENTARES</t>
  </si>
  <si>
    <t>84,08</t>
  </si>
  <si>
    <t>ARQUITETO DE OBRA SENIOR COM ENCARGOS COMPLEMENTARES</t>
  </si>
  <si>
    <t>111,04</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</si>
  <si>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</si>
  <si>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</si>
  <si>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</si>
  <si>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</si>
  <si>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</si>
  <si>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20,46</t>
  </si>
  <si>
    <t>ENGENHEIRO CIVIL DE OBRA JUNIOR COM ENCARGOS COMPLEMENTARES</t>
  </si>
  <si>
    <t>80,76</t>
  </si>
  <si>
    <t>ENGENHEIRO CIVIL DE OBRA PLENO COM ENCARGOS COMPLEMENTARES</t>
  </si>
  <si>
    <t>91,85</t>
  </si>
  <si>
    <t>ENGENHEIRO CIVIL DE OBRA SENIOR COM ENCARGOS COMPLEMENTARES</t>
  </si>
  <si>
    <t>125,40</t>
  </si>
  <si>
    <t>MESTRE DE OBRAS COM ENCARGOS COMPLEMENTARES</t>
  </si>
  <si>
    <t>TOPOGRAFO COM ENCARGOS COMPLEMENTARES</t>
  </si>
  <si>
    <t>ENGENHEIRO ELETRICISTA COM ENCARGOS COMPLEMENTARES</t>
  </si>
  <si>
    <t>31,78</t>
  </si>
  <si>
    <t>ENGENHEIRO SANITARISTA COM ENCARGOS COMPLEMENTARES</t>
  </si>
  <si>
    <t>75,40</t>
  </si>
  <si>
    <t>FERRAMENTAS (ENCARGOS COMPLEMENTARES) - MENSALISTA</t>
  </si>
  <si>
    <t>88,64</t>
  </si>
  <si>
    <t>EPI (ENCARGOS COMPLEMENTARES) - MENSALISTA</t>
  </si>
  <si>
    <t>190,68</t>
  </si>
  <si>
    <t>MOTORISTA DE CAMINHAO COM ENCARGOS COMPLEMENTARES</t>
  </si>
  <si>
    <t>2.438,06</t>
  </si>
  <si>
    <t>4.083,42</t>
  </si>
  <si>
    <t>3.225,71</t>
  </si>
  <si>
    <t>3.269,48</t>
  </si>
  <si>
    <t>3.382,15</t>
  </si>
  <si>
    <t>2.845,55</t>
  </si>
  <si>
    <t>2.781,96</t>
  </si>
  <si>
    <t>14.204,97</t>
  </si>
  <si>
    <t>2.401,37</t>
  </si>
  <si>
    <t>16.156,74</t>
  </si>
  <si>
    <t>22.055,48</t>
  </si>
  <si>
    <t>ARQUITETO JUNIOR COM ENCARGOS COMPLEMENTARES</t>
  </si>
  <si>
    <t>10.450,95</t>
  </si>
  <si>
    <t>ARQUITETO PLENO COM ENCARGOS COMPLEMENTARES</t>
  </si>
  <si>
    <t>14.809,95</t>
  </si>
  <si>
    <t>ARQUITETO SENIOR COM ENCARGOS COMPLEMENTARES</t>
  </si>
  <si>
    <t>19.553,44</t>
  </si>
  <si>
    <t>ENCARREGADO GERAL DE OBRAS COM ENCARGOS COMPLEMENTARES</t>
  </si>
  <si>
    <t>3.636,37</t>
  </si>
  <si>
    <t>4.687,98</t>
  </si>
  <si>
    <t>2.850,02</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</si>
  <si>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</si>
  <si>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</si>
  <si>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</si>
  <si>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</si>
  <si>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</si>
  <si>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</si>
  <si>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</si>
  <si>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</si>
  <si>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</si>
  <si>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</si>
  <si>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</si>
  <si>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</si>
  <si>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</si>
  <si>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</si>
  <si>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</si>
  <si>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</si>
  <si>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</si>
  <si>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</si>
  <si>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</si>
  <si>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</si>
  <si>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</si>
  <si>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</si>
  <si>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</si>
  <si>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</si>
  <si>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</si>
  <si>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</si>
  <si>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</si>
  <si>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</si>
  <si>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</si>
  <si>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</si>
  <si>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</si>
  <si>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</si>
  <si>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</si>
  <si>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</si>
  <si>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</si>
  <si>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</si>
  <si>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</si>
  <si>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</si>
  <si>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</si>
  <si>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</si>
  <si>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</si>
  <si>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</si>
  <si>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</si>
  <si>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</si>
  <si>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</si>
  <si>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</si>
  <si>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</si>
  <si>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</si>
  <si>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</si>
  <si>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</si>
  <si>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</si>
  <si>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</si>
  <si>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</si>
  <si>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</si>
  <si>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</si>
  <si>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</si>
  <si>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</si>
  <si>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</si>
  <si>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</si>
  <si>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</si>
  <si>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</si>
  <si>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</si>
  <si>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</si>
  <si>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</si>
  <si>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</si>
  <si>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</si>
  <si>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</si>
  <si>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</si>
  <si>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</si>
  <si>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</si>
  <si>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</si>
  <si>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SOLDADOR A (PARA SOLDA A SER TESTADA COM RAIOS  X ) (ENCARGOS COMPLEMENTARES) - HORISTA</t>
  </si>
  <si>
    <t>CURSO DE CAPACITAÇÃO PARA SONDADOR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</si>
  <si>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</si>
  <si>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</si>
  <si>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</si>
  <si>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</si>
  <si>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</si>
  <si>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</si>
  <si>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</si>
  <si>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</si>
  <si>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</si>
  <si>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</si>
  <si>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</si>
  <si>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</si>
  <si>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</si>
  <si>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</si>
  <si>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0,55</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</si>
  <si>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</si>
  <si>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</si>
  <si>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</si>
  <si>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</si>
  <si>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</si>
  <si>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</si>
  <si>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</si>
  <si>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0,94</t>
  </si>
  <si>
    <t>CURSO DE CAPACITAÇÃO PARA ENGENHEIRO CIVIL DE OBRA PLENO (ENCARGOS COMPLEMENTARES) - HORISTA</t>
  </si>
  <si>
    <t>CURSO DE CAPACITAÇÃO PARA ENGENHEIRO CIVIL DE OBRA SÊNIOR (ENCARGOS COMPLEMENTARES) - HORISTA</t>
  </si>
  <si>
    <t>1,46</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</si>
  <si>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</si>
  <si>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</si>
  <si>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</si>
  <si>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</si>
  <si>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5,70</t>
  </si>
  <si>
    <t>CURSO DE CAPACITAÇÃO PARA DESENHISTA DETALHISTA (ENCARGOS COMPLEMENTARES) - MENSALISTA</t>
  </si>
  <si>
    <t>10,78</t>
  </si>
  <si>
    <t>CURSO DE CAPACITAÇÃO PARA DESENHISTA COPISTA (ENCARGOS COMPLEMENTARES) - MENSALISTA</t>
  </si>
  <si>
    <t>CURSO DE CAPACITAÇÃO PARA DESENHISTA PROJETISTA (ENCARGOS COMPLEMENTARES) - MENSALISTA</t>
  </si>
  <si>
    <t>8,62</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</si>
  <si>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</si>
  <si>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</si>
  <si>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</si>
  <si>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</si>
  <si>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127,35</t>
  </si>
  <si>
    <t>CURSO DE CAPACITAÇÃO PARA AUXILIAR DE ESCRITÓRIO (ENCARGOS COMPLEMENTARES) - MENSALISTA</t>
  </si>
  <si>
    <t>CURSO DE CAPACITAÇÃO PARA ENGENHEIRO CIVIL DE OBRA PLENO (ENCARGOS COMPLEMENTARES) - MENSALISTA</t>
  </si>
  <si>
    <t>144,95</t>
  </si>
  <si>
    <t>CURSO DE CAPACITAÇÃO PARA ENGENHEIRO CIVIL DE OBRA SÊNIOR (ENCARGOS COMPLEMENTARES) - MENSALISTA</t>
  </si>
  <si>
    <t>198,14</t>
  </si>
  <si>
    <t>CURSO DE CAPACITAÇÃO PARA ARQUITETO JÚNIOR (ENCARGOS COMPLEMENTARES) - MENSALISTA</t>
  </si>
  <si>
    <t>52,60</t>
  </si>
  <si>
    <t>CURSO DE CAPACITAÇÃO PARA ARQUITETO PLENO (ENCARGOS COMPLEMENTARES) - MENSALISTA</t>
  </si>
  <si>
    <t>74,72</t>
  </si>
  <si>
    <t>CURSO DE CAPACITAÇÃO PARA ARQUITETO SÊNIOR (ENCARGOS COMPLEMENTARES) - MENSALISTA</t>
  </si>
  <si>
    <t>98,79</t>
  </si>
  <si>
    <t>CURSO DE CAPACITAÇÃO PARA ENCARREGADO GERAL DE OBRAS (ENCARGOS COMPLEMENTARES) - MENSALISTA</t>
  </si>
  <si>
    <t>38,93</t>
  </si>
  <si>
    <t>CURSO DE CAPACITAÇÃO PARA MESTRE DE OBRAS (ENCARGOS COMPLEMENTARES) - MENSALISTA</t>
  </si>
  <si>
    <t>59,10</t>
  </si>
  <si>
    <t>CURSO DE CAPACITAÇÃO PARA TOPÓGRAFO (ENCARGOS COMPLEMENTARES) - MENSALISTA</t>
  </si>
  <si>
    <t>11,40</t>
  </si>
  <si>
    <t xml:space="preserve">        PRECOS DE INSUMOS - BANCO NACIONAL</t>
  </si>
  <si>
    <t/>
  </si>
  <si>
    <t>MES DE COLETA: 06/2018</t>
  </si>
  <si>
    <t>LOCALIDADE: 4160 - CUIABA</t>
  </si>
  <si>
    <t>ENCARGOS SOCIAIS DESONERADOS (%) HORISTA  88,80  MENSALISTA  51,28</t>
  </si>
  <si>
    <t xml:space="preserve">CODIGO  </t>
  </si>
  <si>
    <t>DESCRICAO DO INSUMO</t>
  </si>
  <si>
    <t>UNIDADE DE MEDIDA</t>
  </si>
  <si>
    <t>PRECO MEDIANO R$</t>
  </si>
  <si>
    <t xml:space="preserve">!EM PROCESSO DE DESATIVACAO!  VEICULO TIPO  MINI FURGAO COM MOTOR ENTRE *1.4 A 1.6* FLEX, 2 PORTAS                                                                                                                                                                                                                                                                                                                                                                                                        </t>
  </si>
  <si>
    <t xml:space="preserve">UN    </t>
  </si>
  <si>
    <t>50.972,49</t>
  </si>
  <si>
    <t xml:space="preserve">!EM PROCESSO DE DESATIVACAO! CAIXA P/ MEDICAO DE DEMANDA E ENERGIA REATIVA EM CHAPA 18 ESTAMPADA , PADRAO DE CONCESSIONARIA LOCAL                                                                                                                                                                                                                                                                                                                                                                         </t>
  </si>
  <si>
    <t>557,55</t>
  </si>
  <si>
    <t xml:space="preserve">!EM PROCESSO DE DESATIVACAO! DIVISORIA COLMEIA CEGA COM MONTANTE E RODAPE DE ALUMINIO ANODIZADO SIMPLES (SEM COLOCACAO)                                                                                                                                                                                                                                                                                                                                                                                   </t>
  </si>
  <si>
    <t xml:space="preserve">M2    </t>
  </si>
  <si>
    <t>80,00</t>
  </si>
  <si>
    <t xml:space="preserve">!EM PROCESSO DE DESATIVACAO! ESCAVADEIRA DRAGA DE ARRASTE, CAP. 3/4 JC 140HP (INCL MANUTENCAO/OPERACAO)                                                                                                                                                                                                                                                                                                                                                                                                   </t>
  </si>
  <si>
    <t xml:space="preserve">H     </t>
  </si>
  <si>
    <t>154,02</t>
  </si>
  <si>
    <t xml:space="preserve">!EM PROCESSO DE DESATIVACAO! ESCAVADEIRA HIDRAULICA SOBRE ESTEIRAS DE 99 HP, PESO OPERACIONAL DE *16* T E CAPACIDADE DE 0,85 A 1,00 M3 (LOCACAO COM OPERADOR, COMBUSTIVEL E MANUTENCAO)                                                                                                                                                                                                                                                                                                                   </t>
  </si>
  <si>
    <t>130,50</t>
  </si>
  <si>
    <t xml:space="preserve">!EM PROCESSO DE DESATIVACAO! HASTE DE ATERRAMENTO EM ACO COM 3,00 M DE COMPRIMENTO E DN = 3/4", REVESTIDA COM BAIXA CAMADA DE COBRE, SEM CONECTOR                                                                                                                                                                                                                                                                                                                                                         </t>
  </si>
  <si>
    <t>45,69</t>
  </si>
  <si>
    <t xml:space="preserve">!EM PROCESSO DE DESATIVACAO! HASTE DE ATERRAMENTO EM ACO COM 3,00 M DE COMPRIMENTO E DN = 5/8", REVESTIDA COM BAIXA CAMADA DE COBRE, COM CONECTOR TIPO GRAMPO                                                                                                                                                                                                                                                                                                                                             </t>
  </si>
  <si>
    <t xml:space="preserve">!EM PROCESSO DE DESATIVACAO! HASTE DE ATERRAMENTO EM ACO COM 3,00 M DE COMPRIMENTO E DN = 5/8", REVESTIDA COM BAIXA CAMADA DE COBRE, SEM CONECTOR                                                                                                                                                                                                                                                                                                                                                         </t>
  </si>
  <si>
    <t>30,88</t>
  </si>
  <si>
    <t xml:space="preserve">!EM PROCESSO DE DESATIVACAO! LUMINARIA FECHADA P/ ILUMINACAO PUBLICA, TIPO ABL 50/F OU EQUIV, P/ LAMPADA A VAPOR DE MERCURIO 400W                                                                                                                                                                                                                                                                                                                                                                         </t>
  </si>
  <si>
    <t>168,12</t>
  </si>
  <si>
    <t xml:space="preserve">!EM PROCESSO DE DESATIVACAO! MADEIRA DE 1A. QUALIDADE (MADEIRA BRANCA), SERRADA E NAO APARELHADA, PARA FORMAS DE CONCRETO ARMADO                                                                                                                                                                                                                                                                                                                                                                          </t>
  </si>
  <si>
    <t xml:space="preserve">M3    </t>
  </si>
  <si>
    <t>1.441,61</t>
  </si>
  <si>
    <t xml:space="preserve">!EM PROCESSO DE DESATIVACAO! TERMINAL DE PORCELANA (MUFLA) UNIPOLAR, USO EXTERNO, TENSAO 3,6/6 KV, PARA CABO DE 10/16 MM2, COM ISOLAMENTO EPR                                                                                                                                                                                                                                                                                                                                                             </t>
  </si>
  <si>
    <t>190,97</t>
  </si>
  <si>
    <t xml:space="preserve">!EM PROCESSO DE DESATIVACAO! VEICULO DE PASSEIO COM MOTOR 1.0 FLEX, POTENCIA 72/85 CV, 5 PORTAS, COR SOLIDA, BASICO                                                                                                                                                                                                                                                                                                                                                                                       </t>
  </si>
  <si>
    <t>43.290,00</t>
  </si>
  <si>
    <t xml:space="preserve">!EM PROCESSO DE DESATIVACAO! VEICULO DE PASSEIO COM MOTOR 1.6 FLEX, POTENCIA 101/104 CV, 4 PORTAS                                                                                                                                                                                                                                                                                                                                                                                                         </t>
  </si>
  <si>
    <t>46.868,71</t>
  </si>
  <si>
    <t xml:space="preserve">!EM PROCESSO DESATIVACAO! ELETRODUTO EM ACO GALVANIZADO ELETROLITICO, LEVE, DIAMETRO 1", PAREDE DE 0,90 MM                                                                                                                                                                                                                                                                                                                                                                                                </t>
  </si>
  <si>
    <t xml:space="preserve">M     </t>
  </si>
  <si>
    <t>14,15</t>
  </si>
  <si>
    <t xml:space="preserve">!EM PROCESSO DESATIVACAO! ELETRODUTO EM ACO GALVANIZADO ELETROLITICO, LEVE, DIAMETRO 3/4", PAREDE DE 0,90 MM                                                                                                                                                                                                                                                                                                                                                                                              </t>
  </si>
  <si>
    <t xml:space="preserve">!EM PROCESSO DESATIVACAO! ELETRODUTO EM ACO GALVANIZADO ELETROLITICO, SEMI-PESADO, DIAMETRO 1 1/2", PAREDE DE 1,20 MM                                                                                                                                                                                                                                                                                                                                                                                     </t>
  </si>
  <si>
    <t>27,65</t>
  </si>
  <si>
    <t xml:space="preserve">!EM PROCESSO DESATIVACAO! ELETRODUTO EM ACO GALVANIZADO ELETROLITICO, SEMI-PESADO, DIAMETRO 1 1/4", PAREDE DE 1,20 MM                                                                                                                                                                                                                                                                                                                                                                                     </t>
  </si>
  <si>
    <t xml:space="preserve">ABERTURA PARA ENCAIXE DE CUBA OU LAVATORIO EM BANCADA DE MARMORE/ GRANITO OU OUTRO TIPO DE PEDRA NATURAL                                                                                                                                                                                                                                                                                                                                                                                                  </t>
  </si>
  <si>
    <t>103,06</t>
  </si>
  <si>
    <t xml:space="preserve">ABRACADEIRA DE LATAO PARA FIXACAO DE CABO PARA-RAIO, DIMENSOES 32 X 24 X 24 MM                                                                                                                                                                                                                                                                                                                                                                                                                            </t>
  </si>
  <si>
    <t xml:space="preserve">ABRACADEIRA DE NYLON PARA AMARRACAO DE CABOS, COMPRIMENTO DE *230* X *7,6* MM                                                                                                                                                                                                                                                                                                                                                                                                                             </t>
  </si>
  <si>
    <t xml:space="preserve">ABRACADEIRA DE NYLON PARA AMARRACAO DE CABOS, COMPRIMENTO DE 100 X 2,5 MM                                                                                                                                                                                                                                                                                                                                                                                                                                 </t>
  </si>
  <si>
    <t xml:space="preserve">ABRACADEIRA DE NYLON PARA AMARRACAO DE CABOS, COMPRIMENTO DE 150 X *3,6* MM                                                                                                                                                                                                                                                                                                                                                                                                                               </t>
  </si>
  <si>
    <t xml:space="preserve">ABRACADEIRA DE NYLON PARA AMARRACAO DE CABOS, COMPRIMENTO DE 200 X *4,6* MM                                                                                                                                                                                                                                                                                                                                                                                                                               </t>
  </si>
  <si>
    <t xml:space="preserve">ABRACADEIRA DE NYLON PARA AMARRACAO DE CABOS, COMPRIMENTO DE 390 X *4,6* MM                                                                                                                                                                                                                                                                                                                                                                                                                               </t>
  </si>
  <si>
    <t xml:space="preserve">ABRACADEIRA EM ACO PARA AMARRACAO DE ELETRODUTOS, TIPO D, COM 1 1/2" E CUNHA DE FIXACAO                                                                                                                                                                                                                                                                                                                                                                                                                   </t>
  </si>
  <si>
    <t xml:space="preserve">ABRACADEIRA EM ACO PARA AMARRACAO DE ELETRODUTOS, TIPO D, COM 1 1/2" E PARAFUSO DE FIXACAO                                                                                                                                                                                                                                                                                                                                                                                                                </t>
  </si>
  <si>
    <t xml:space="preserve">ABRACADEIRA EM ACO PARA AMARRACAO DE ELETRODUTOS, TIPO D, COM 1 1/4" E CUNHA DE FIXACAO                                                                                                                                                                                                                                                                                                                                                                                                                   </t>
  </si>
  <si>
    <t xml:space="preserve">ABRACADEIRA EM ACO PARA AMARRACAO DE ELETRODUTOS, TIPO D, COM 1 1/4" E PARAFUSO DE FIXACAO                                                                                                                                                                                                                                                                                                                                                                                                                </t>
  </si>
  <si>
    <t>2,07</t>
  </si>
  <si>
    <t xml:space="preserve">ABRACADEIRA EM ACO PARA AMARRACAO DE ELETRODUTOS, TIPO D, COM 1/2" E CUNHA DE FIXACAO                                                                                                                                                                                                                                                                                                                                                                                                                     </t>
  </si>
  <si>
    <t xml:space="preserve">ABRACADEIRA EM ACO PARA AMARRACAO DE ELETRODUTOS, TIPO D, COM 1/2" E PARAFUSO DE FIXACAO                                                                                                                                                                                                                                                                                                                                                                                                                  </t>
  </si>
  <si>
    <t xml:space="preserve">ABRACADEIRA EM ACO PARA AMARRACAO DE ELETRODUTOS, TIPO D, COM 1" E CUNHA DE FIXACAO                                                                                                                                                                                                                                                                                                                                                                                                                       </t>
  </si>
  <si>
    <t xml:space="preserve">ABRACADEIRA EM ACO PARA AMARRACAO DE ELETRODUTOS, TIPO D, COM 1" E PARAFUSO DE FIXACAO                                                                                                                                                                                                                                                                                                                                                                                                                    </t>
  </si>
  <si>
    <t xml:space="preserve">ABRACADEIRA EM ACO PARA AMARRACAO DE ELETRODUTOS, TIPO D, COM 2 1/2" E CUNHA DE FIXACAO                                                                                                                                                                                                                                                                                                                                                                                                                   </t>
  </si>
  <si>
    <t xml:space="preserve">ABRACADEIRA EM ACO PARA AMARRACAO DE ELETRODUTOS, TIPO D, COM 2 1/2" E PARAFUSO DE FIXACAO                                                                                                                                                                                                                                                                                                                                                                                                                </t>
  </si>
  <si>
    <t>3,08</t>
  </si>
  <si>
    <t xml:space="preserve">ABRACADEIRA EM ACO PARA AMARRACAO DE ELETRODUTOS, TIPO D, COM 2" E CUNHA DE FIXACAO                                                                                                                                                                                                                                                                                                                                                                                                                       </t>
  </si>
  <si>
    <t xml:space="preserve">ABRACADEIRA EM ACO PARA AMARRACAO DE ELETRODUTOS, TIPO D, COM 2" E PARAFUSO DE FIXACAO                                                                                                                                                                                                                                                                                                                                                                                                                    </t>
  </si>
  <si>
    <t xml:space="preserve">ABRACADEIRA EM ACO PARA AMARRACAO DE ELETRODUTOS, TIPO D, COM 3 1/2" E CUNHA DE FIXACAO                                                                                                                                                                                                                                                                                                                                                                                                                   </t>
  </si>
  <si>
    <t>4,46</t>
  </si>
  <si>
    <t xml:space="preserve">ABRACADEIRA EM ACO PARA AMARRACAO DE ELETRODUTOS, TIPO D, COM 3/4" E CUNHA DE FIXACAO                                                                                                                                                                                                                                                                                                                                                                                                                     </t>
  </si>
  <si>
    <t>1,11</t>
  </si>
  <si>
    <t xml:space="preserve">ABRACADEIRA EM ACO PARA AMARRACAO DE ELETRODUTOS, TIPO D, COM 3/4" E PARAFUSO DE FIXACAO                                                                                                                                                                                                                                                                                                                                                                                                                  </t>
  </si>
  <si>
    <t xml:space="preserve">ABRACADEIRA EM ACO PARA AMARRACAO DE ELETRODUTOS, TIPO D, COM 3/8" E PARAFUSO DE FIXACAO                                                                                                                                                                                                                                                                                                                                                                                                                  </t>
  </si>
  <si>
    <t xml:space="preserve">ABRACADEIRA EM ACO PARA AMARRACAO DE ELETRODUTOS, TIPO D, COM 3" E CUNHA DE FIXACAO                                                                                                                                                                                                                                                                                                                                                                                                                       </t>
  </si>
  <si>
    <t xml:space="preserve">ABRACADEIRA EM ACO PARA AMARRACAO DE ELETRODUTOS, TIPO D, COM 3" E PARAFUSO DE FIXACAO                                                                                                                                                                                                                                                                                                                                                                                                                    </t>
  </si>
  <si>
    <t>3,43</t>
  </si>
  <si>
    <t xml:space="preserve">ABRACADEIRA EM ACO PARA AMARRACAO DE ELETRODUTOS, TIPO D, COM 4" E CUNHA DE FIXACAO                                                                                                                                                                                                                                                                                                                                                                                                                       </t>
  </si>
  <si>
    <t xml:space="preserve">ABRACADEIRA EM ACO PARA AMARRACAO DE ELETRODUTOS, TIPO D, COM 4" E PARAFUSO DE FIXACAO                                                                                                                                                                                                                                                                                                                                                                                                                    </t>
  </si>
  <si>
    <t xml:space="preserve">ABRACADEIRA EM ACO PARA AMARRACAO DE ELETRODUTOS, TIPO ECONOMICA (GOTA), COM 8"                                                                                                                                                                                                                                                                                                                                                                                                                           </t>
  </si>
  <si>
    <t xml:space="preserve">ABRACADEIRA EM ACO PARA AMARRACAO DE ELETRODUTOS, TIPO U SIMPLES, COM 1 1/2"                                                                                                                                                                                                                                                                                                                                                                                                                              </t>
  </si>
  <si>
    <t xml:space="preserve">ABRACADEIRA EM ACO PARA AMARRACAO DE ELETRODUTOS, TIPO U SIMPLES, COM 1 1/4"                                                                                                                                                                                                                                                                                                                                                                                                                              </t>
  </si>
  <si>
    <t>0,78</t>
  </si>
  <si>
    <t xml:space="preserve">ABRACADEIRA EM ACO PARA AMARRACAO DE ELETRODUTOS, TIPO U SIMPLES, COM 1/2"                                                                                                                                                                                                                                                                                                                                                                                                                                </t>
  </si>
  <si>
    <t xml:space="preserve">ABRACADEIRA EM ACO PARA AMARRACAO DE ELETRODUTOS, TIPO U SIMPLES, COM 1"                                                                                                                                                                                                                                                                                                                                                                                                                                  </t>
  </si>
  <si>
    <t xml:space="preserve">ABRACADEIRA EM ACO PARA AMARRACAO DE ELETRODUTOS, TIPO U SIMPLES, COM 2 1/2"                                                                                                                                                                                                                                                                                                                                                                                                                              </t>
  </si>
  <si>
    <t xml:space="preserve">ABRACADEIRA EM ACO PARA AMARRACAO DE ELETRODUTOS, TIPO U SIMPLES, COM 2"                                                                                                                                                                                                                                                                                                                                                                                                                                  </t>
  </si>
  <si>
    <t xml:space="preserve">ABRACADEIRA EM ACO PARA AMARRACAO DE ELETRODUTOS, TIPO U SIMPLES, COM 3/4"                                                                                                                                                                                                                                                                                                                                                                                                                                </t>
  </si>
  <si>
    <t xml:space="preserve">ABRACADEIRA EM ACO PARA AMARRACAO DE ELETRODUTOS, TIPO U SIMPLES, COM 3/8"                                                                                                                                                                                                                                                                                                                                                                                                                                </t>
  </si>
  <si>
    <t xml:space="preserve">ABRACADEIRA EM ACO PARA AMARRACAO DE ELETRODUTOS, TIPO U SIMPLES, COM 3"                                                                                                                                                                                                                                                                                                                                                                                                                                  </t>
  </si>
  <si>
    <t xml:space="preserve">ABRACADEIRA EM ACO PARA AMARRACAO DE ELETRODUTOS, TIPO U SIMPLES, COM 4"                                                                                                                                                                                                                                                                                                                                                                                                                                  </t>
  </si>
  <si>
    <t xml:space="preserve">ABRACADEIRA PVC, PARA CALHA PLUVIAL, DIAMETRO ENTRE 80 E 100 MM, PARA DRENAGEM PREDIAL                                                                                                                                                                                                                                                                                                                                                                                                                    </t>
  </si>
  <si>
    <t xml:space="preserve">ABRACADEIRA, GALVANIZADA/ZINCADA, ROSCA SEM FIM, PARAFUSO INOX, LARGURA  FITA *12,6 A *14 MM, D = 2" A 2 1/2"                                                                                                                                                                                                                                                                                                                                                                                             </t>
  </si>
  <si>
    <t xml:space="preserve">ABRACADEIRA, GALVANIZADA/ZINCADA, ROSCA SEM FIM, PARAFUSO INOX, LARGURA  FITA *12,6 A *14 MM, D = 3" A 3 3/4"                                                                                                                                                                                                                                                                                                                                                                                             </t>
  </si>
  <si>
    <t xml:space="preserve">ABRACADEIRA, GALVANIZADA/ZINCADA, ROSCA SEM FIM, PARAFUSO INOX, LARGURA  FITA *12,6 A *14 MM, D = 4" A 4 3/4"                                                                                                                                                                                                                                                                                                                                                                                             </t>
  </si>
  <si>
    <t xml:space="preserve">ACABAMENTO CROMADO PARA REGISTRO PEQUENO, 1/2 " OU 3/4 "                                                                                                                                                                                                                                                                                                                                                                                                                                                  </t>
  </si>
  <si>
    <t>22,08</t>
  </si>
  <si>
    <t xml:space="preserve">ACABAMENTO SIMPLES/CONVENCIONAL PARA FORRO PVC, TIPO "U" OU "C", COR BRANCA, COMPRIMENTO 6 M                                                                                                                                                                                                                                                                                                                                                                                                              </t>
  </si>
  <si>
    <t>2,45</t>
  </si>
  <si>
    <t xml:space="preserve">ACESSORIO DE LIGACAO NAO ELETRICO PARA CARGAS EXPLOSIVAS, TUBO DE 6 M                                                                                                                                                                                                                                                                                                                                                                                                                                     </t>
  </si>
  <si>
    <t>47,99</t>
  </si>
  <si>
    <t xml:space="preserve">ACESSORIO INICIADOR NAO ELETRICO, TUBO DE 6 M, TEMPO DE RETARDO DE *160* MS                                                                                                                                                                                                                                                                                                                                                                                                                               </t>
  </si>
  <si>
    <t>44,66</t>
  </si>
  <si>
    <t xml:space="preserve">ACETILENO (RECARGA PARA CILINDRO DE CONJUNTO OXICORTE GRANDE)                                                                                                                                                                                                                                                                                                                                                                                                                                             </t>
  </si>
  <si>
    <t xml:space="preserve">KG    </t>
  </si>
  <si>
    <t>55,00</t>
  </si>
  <si>
    <t xml:space="preserve">ACIDO MURIATICO, DILUICAO 10% A 12% PARA USO EM LIMPEZA                                                                                                                                                                                                                                                                                                                                                                                                                                                   </t>
  </si>
  <si>
    <t xml:space="preserve">L     </t>
  </si>
  <si>
    <t xml:space="preserve">ACO CA-25, 10,0 MM, VERGALHAO                                                                                                                                                                                                                                                                                                                                                                                                                                                                             </t>
  </si>
  <si>
    <t xml:space="preserve">ACO CA-25, 12,5 MM, VERGALHAO                                                                                                                                                                                                                                                                                                                                                                                                                                                                             </t>
  </si>
  <si>
    <t>4,05</t>
  </si>
  <si>
    <t xml:space="preserve">ACO CA-25, 16,0 MM, VERGALHAO                                                                                                                                                                                                                                                                                                                                                                                                                                                                             </t>
  </si>
  <si>
    <t xml:space="preserve">ACO CA-25, 20,0 MM, VERGALHAO                                                                                                                                                                                                                                                                                                                                                                                                                                                                             </t>
  </si>
  <si>
    <t xml:space="preserve">ACO CA-25, 25,0 MM, VERGALHAO                                                                                                                                                                                                                                                                                                                                                                                                                                                                             </t>
  </si>
  <si>
    <t xml:space="preserve">ACO CA-25, 32,0 MM, VERGALHAO                                                                                                                                                                                                                                                                                                                                                                                                                                                                             </t>
  </si>
  <si>
    <t xml:space="preserve">ACO CA-25, 6,3 MM, VERGALHAO                                                                                                                                                                                                                                                                                                                                                                                                                                                                              </t>
  </si>
  <si>
    <t>4,33</t>
  </si>
  <si>
    <t xml:space="preserve">ACO CA-25, 8,0 MM, VERGALHAO                                                                                                                                                                                                                                                                                                                                                                                                                                                                              </t>
  </si>
  <si>
    <t xml:space="preserve">ACO CA-50, 10,0 MM, DOBRADO E CORTADO                                                                                                                                                                                                                                                                                                                                                                                                                                                                     </t>
  </si>
  <si>
    <t xml:space="preserve">ACO CA-50, 10,0 MM, VERGALHAO                                                                                                                                                                                                                                                                                                                                                                                                                                                                             </t>
  </si>
  <si>
    <t xml:space="preserve">ACO CA-50, 12,5 MM, DOBRADO E CORTADO                                                                                                                                                                                                                                                                                                                                                                                                                                                                     </t>
  </si>
  <si>
    <t xml:space="preserve">ACO CA-50, 12,5 MM, VERGALHAO                                                                                                                                                                                                                                                                                                                                                                                                                                                                             </t>
  </si>
  <si>
    <t xml:space="preserve">ACO CA-50, 16 MM, DOBRADO E CORTADO                                                                                                                                                                                                                                                                                                                                                                                                                                                                       </t>
  </si>
  <si>
    <t xml:space="preserve">ACO CA-50, 16,0 MM, VERGALHAO                                                                                                                                                                                                                                                                                                                                                                                                                                                                             </t>
  </si>
  <si>
    <t xml:space="preserve">ACO CA-50, 20 MM, DOBRADO E CORTADO                                                                                                                                                                                                                                                                                                                                                                                                                                                                       </t>
  </si>
  <si>
    <t xml:space="preserve">ACO CA-50, 20,0 MM, VERGALHAO                                                                                                                                                                                                                                                                                                                                                                                                                                                                             </t>
  </si>
  <si>
    <t xml:space="preserve">ACO CA-50, 25,0 MM, VERGALHAO                                                                                                                                                                                                                                                                                                                                                                                                                                                                             </t>
  </si>
  <si>
    <t>4,39</t>
  </si>
  <si>
    <t xml:space="preserve">ACO CA-50, 6,3 MM, DOBRADO E CORTADO                                                                                                                                                                                                                                                                                                                                                                                                                                                                      </t>
  </si>
  <si>
    <t xml:space="preserve">ACO CA-50, 6,3 MM, VERGALHAO                                                                                                                                                                                                                                                                                                                                                                                                                                                                              </t>
  </si>
  <si>
    <t xml:space="preserve">ACO CA-50, 8,0 MM, VERGALHAO                                                                                                                                                                                                                                                                                                                                                                                                                                                                              </t>
  </si>
  <si>
    <t xml:space="preserve">ACO CA-60, VERGALHAO, 9,5 MM                                                                                                                                                                                                                                                                                                                                                                                                                                                                              </t>
  </si>
  <si>
    <t xml:space="preserve">ACO CA-60, 4,2 MM, DOBRADO E CORTADO                                                                                                                                                                                                                                                                                                                                                                                                                                                                      </t>
  </si>
  <si>
    <t xml:space="preserve">ACO CA-60, 4,2 MM, VERGALHAO                                                                                                                                                                                                                                                                                                                                                                                                                                                                              </t>
  </si>
  <si>
    <t xml:space="preserve">ACO CA-60, 5,0 MM, DOBRADO E CORTADO                                                                                                                                                                                                                                                                                                                                                                                                                                                                      </t>
  </si>
  <si>
    <t xml:space="preserve">ACO CA-60, 5,0 MM, VERGALHAO                                                                                                                                                                                                                                                                                                                                                                                                                                                                              </t>
  </si>
  <si>
    <t xml:space="preserve">ACO CA-60, 6,0 MM, DOBRADO E CORTADO                                                                                                                                                                                                                                                                                                                                                                                                                                                                      </t>
  </si>
  <si>
    <t xml:space="preserve">ACO CA-60, 6,0 MM, VERGALHAO                                                                                                                                                                                                                                                                                                                                                                                                                                                                              </t>
  </si>
  <si>
    <t>4,32</t>
  </si>
  <si>
    <t xml:space="preserve">ACO CA-60, 7,0 MM, DOBRADO E CORTADO                                                                                                                                                                                                                                                                                                                                                                                                                                                                      </t>
  </si>
  <si>
    <t>4,86</t>
  </si>
  <si>
    <t xml:space="preserve">ACO CA-60, 7,0 MM, VERGALHAO                                                                                                                                                                                                                                                                                                                                                                                                                                                                              </t>
  </si>
  <si>
    <t xml:space="preserve">ACO CA-60, 8,0 MM, VERGALHAO                                                                                                                                                                                                                                                                                                                                                                                                                                                                              </t>
  </si>
  <si>
    <t xml:space="preserve">ACO-FIO PARA PROTENSAO, CP-150 RB L, 8 MM                                                                                                                                                                                                                                                                                                                                                                                                                                                                 </t>
  </si>
  <si>
    <t xml:space="preserve">ACOPLAMENTO DE CONDUTOR PLUVIAL, EM PVC, DIAMETRO ENTRE 80 E 100 MM, PARA DRENAGEM PREDIAL                                                                                                                                                                                                                                                                                                                                                                                                                </t>
  </si>
  <si>
    <t xml:space="preserve">ACOPLAMENTO RIGIDO EM FERRO FUNDIDO PARA SISTEMA DE TUBULACAO RANHURADA, DN 50 MM (2")                                                                                                                                                                                                                                                                                                                                                                                                                    </t>
  </si>
  <si>
    <t xml:space="preserve">ACOPLAMENTO RIGIDO EM FERRO FUNDIDO PARA SISTEMA DE TUBULACAO RANHURADA, DN 65 MM (2 1/2")                                                                                                                                                                                                                                                                                                                                                                                                                </t>
  </si>
  <si>
    <t xml:space="preserve">ACOPLAMENTO RIGIDO EM FERRO FUNDIDO PARA SISTEMA DE TUBULACAO RANHURADA, DN 80 MM (3")                                                                                                                                                                                                                                                                                                                                                                                                                    </t>
  </si>
  <si>
    <t xml:space="preserve">ADAPTADOR DE COBRE PARA TUBULACAO PEX, DN 16 X 15 MM                                                                                                                                                                                                                                                                                                                                                                                                                                                      </t>
  </si>
  <si>
    <t>7,05</t>
  </si>
  <si>
    <t xml:space="preserve">ADAPTADOR DE COBRE PARA TUBULACAO PEX, DN 20 X 22 MM                                                                                                                                                                                                                                                                                                                                                                                                                                                      </t>
  </si>
  <si>
    <t>8,30</t>
  </si>
  <si>
    <t xml:space="preserve">ADAPTADOR DE COMPRESSAO EM POLIPROPILENO (PP), PARA TUBO EM PEAD, 20 MM X 1/2", PARA LIGACAO PREDIAL DE AGUA (NTS 179)                                                                                                                                                                                                                                                                                                                                                                                    </t>
  </si>
  <si>
    <t xml:space="preserve">ADAPTADOR DE COMPRESSAO EM POLIPROPILENO (PP), PARA TUBO EM PEAD, 20 MM X 3/4", PARA LIGACAO PREDIAL DE AGUA (NTS 179)                                                                                                                                                                                                                                                                                                                                                                                    </t>
  </si>
  <si>
    <t xml:space="preserve">ADAPTADOR DE COMPRESSAO EM POLIPROPILENO (PP), PARA TUBO EM PEAD, 32 MM X 1", PARA LIGACAO PREDIAL DE AGUA (NTS 179)                                                                                                                                                                                                                                                                                                                                                                                      </t>
  </si>
  <si>
    <t xml:space="preserve">ADAPTADOR PVC PARA SIFAO METALICO, SOLDAVEL, COM ANEL BORRACHA (JE), 40 MM X 1 1/2"                                                                                                                                                                                                                                                                                                                                                                                                                       </t>
  </si>
  <si>
    <t xml:space="preserve">ADAPTADOR PVC PARA SIFAO, ROSCAVEL, 40 MM X 1 1/4"                                                                                                                                                                                                                                                                                                                                                                                                                                                        </t>
  </si>
  <si>
    <t xml:space="preserve">ADAPTADOR PVC ROSCAVEL, COM FLANGES E ANEL DE VEDACAO, 1/2", PARA CAIXA D' AGUA                                                                                                                                                                                                                                                                                                                                                                                                                           </t>
  </si>
  <si>
    <t>8,75</t>
  </si>
  <si>
    <t xml:space="preserve">ADAPTADOR PVC ROSCAVEL, COM FLANGES E ANEL DE VEDACAO, 1", PARA CAIXA D' AGUA                                                                                                                                                                                                                                                                                                                                                                                                                             </t>
  </si>
  <si>
    <t>15,39</t>
  </si>
  <si>
    <t xml:space="preserve">ADAPTADOR PVC ROSCAVEL, COM FLANGES E ANEL DE VEDACAO, 3/4", PARA CAIXA D' AGUA                                                                                                                                                                                                                                                                                                                                                                                                                           </t>
  </si>
  <si>
    <t>11,07</t>
  </si>
  <si>
    <t xml:space="preserve">ADAPTADOR PVC SOLDAVEL CURTO COM BOLSA E ROSCA, 110 MM X 4", PARA AGUA FRIA                                                                                                                                                                                                                                                                                                                                                                                                                               </t>
  </si>
  <si>
    <t xml:space="preserve">ADAPTADOR PVC SOLDAVEL CURTO COM BOLSA E ROSCA, 20 MM X 1/2", PARA AGUA FRIA                                                                                                                                                                                                                                                                                                                                                                                                                              </t>
  </si>
  <si>
    <t xml:space="preserve">ADAPTADOR PVC SOLDAVEL CURTO COM BOLSA E ROSCA, 25 MM X 3/4", PARA AGUA FRIA                                                                                                                                                                                                                                                                                                                                                                                                                              </t>
  </si>
  <si>
    <t xml:space="preserve">ADAPTADOR PVC SOLDAVEL CURTO COM BOLSA E ROSCA, 32 MM X 1", PARA AGUA FRIA                                                                                                                                                                                                                                                                                                                                                                                                                                </t>
  </si>
  <si>
    <t xml:space="preserve">ADAPTADOR PVC SOLDAVEL CURTO COM BOLSA E ROSCA, 40 MM X 1 1/2", PARA AGUA FRIA                                                                                                                                                                                                                                                                                                                                                                                                                            </t>
  </si>
  <si>
    <t>3,83</t>
  </si>
  <si>
    <t xml:space="preserve">ADAPTADOR PVC SOLDAVEL CURTO COM BOLSA E ROSCA, 40 MM X 1 1/4", PARA AGUA FRIA                                                                                                                                                                                                                                                                                                                                                                                                                            </t>
  </si>
  <si>
    <t xml:space="preserve">ADAPTADOR PVC SOLDAVEL CURTO COM BOLSA E ROSCA, 50 MM X 1 1/4", PARA AGUA FRIA                                                                                                                                                                                                                                                                                                                                                                                                                            </t>
  </si>
  <si>
    <t xml:space="preserve">ADAPTADOR PVC SOLDAVEL CURTO COM BOLSA E ROSCA, 50 MM X1 1/2", PARA AGUA FRIA                                                                                                                                                                                                                                                                                                                                                                                                                             </t>
  </si>
  <si>
    <t xml:space="preserve">ADAPTADOR PVC SOLDAVEL CURTO COM BOLSA E ROSCA, 60 MM X 2", PARA AGUA FRIA                                                                                                                                                                                                                                                                                                                                                                                                                                </t>
  </si>
  <si>
    <t xml:space="preserve">ADAPTADOR PVC SOLDAVEL CURTO COM BOLSA E ROSCA, 75 MM X 2 1/2", PARA AGUA FRIA                                                                                                                                                                                                                                                                                                                                                                                                                            </t>
  </si>
  <si>
    <t>15,81</t>
  </si>
  <si>
    <t xml:space="preserve">ADAPTADOR PVC SOLDAVEL CURTO COM BOLSA E ROSCA, 85 MM X 3", PARA AGUA FRIA                                                                                                                                                                                                                                                                                                                                                                                                                                </t>
  </si>
  <si>
    <t xml:space="preserve">ADAPTADOR PVC SOLDAVEL, COM FLANGE E ANEL DE VEDACAO, 20 MM X 1/2", PARA CAIXA D'AGUA                                                                                                                                                                                                                                                                                                                                                                                                                     </t>
  </si>
  <si>
    <t>10,04</t>
  </si>
  <si>
    <t xml:space="preserve">ADAPTADOR PVC SOLDAVEL, COM FLANGE E ANEL DE VEDACAO, 25 MM X 3/4", PARA CAIXA D'AGUA                                                                                                                                                                                                                                                                                                                                                                                                                     </t>
  </si>
  <si>
    <t xml:space="preserve">ADAPTADOR PVC SOLDAVEL, COM FLANGE E ANEL DE VEDACAO, 32 MM X 1", PARA CAIXA D'AGUA                                                                                                                                                                                                                                                                                                                                                                                                                       </t>
  </si>
  <si>
    <t>16,37</t>
  </si>
  <si>
    <t xml:space="preserve">ADAPTADOR PVC SOLDAVEL, COM FLANGE E ANEL DE VEDACAO, 40 MM X 1 1/4", PARA CAIXA D'AGUA                                                                                                                                                                                                                                                                                                                                                                                                                   </t>
  </si>
  <si>
    <t>26,55</t>
  </si>
  <si>
    <t xml:space="preserve">ADAPTADOR PVC SOLDAVEL, COM FLANGE E ANEL DE VEDACAO, 50 MM X 1 1/2", PARA CAIXA D'AGUA                                                                                                                                                                                                                                                                                                                                                                                                                   </t>
  </si>
  <si>
    <t>30,62</t>
  </si>
  <si>
    <t xml:space="preserve">ADAPTADOR PVC SOLDAVEL, COM FLANGES E ANEL DE VEDACAO, 60 MM X 2", PARA CAIXA D' AGUA                                                                                                                                                                                                                                                                                                                                                                                                                     </t>
  </si>
  <si>
    <t>37,23</t>
  </si>
  <si>
    <t xml:space="preserve">ADAPTADOR PVC SOLDAVEL, COM FLANGES LIVRES, 110 MM X 4", PARA CAIXA D' AGUA                                                                                                                                                                                                                                                                                                                                                                                                                               </t>
  </si>
  <si>
    <t>279,26</t>
  </si>
  <si>
    <t xml:space="preserve">ADAPTADOR PVC SOLDAVEL, COM FLANGES LIVRES, 25 MM X 3/4", PARA CAIXA D' AGUA                                                                                                                                                                                                                                                                                                                                                                                                                              </t>
  </si>
  <si>
    <t>11,02</t>
  </si>
  <si>
    <t xml:space="preserve">ADAPTADOR PVC SOLDAVEL, COM FLANGES LIVRES, 32 MM X 1", PARA CAIXA D' AGUA                                                                                                                                                                                                                                                                                                                                                                                                                                </t>
  </si>
  <si>
    <t xml:space="preserve">ADAPTADOR PVC SOLDAVEL, COM FLANGES LIVRES, 40 MM X 1  1/4", PARA CAIXA D' AGUA                                                                                                                                                                                                                                                                                                                                                                                                                           </t>
  </si>
  <si>
    <t>21,88</t>
  </si>
  <si>
    <t xml:space="preserve">ADAPTADOR PVC SOLDAVEL, COM FLANGES LIVRES, 50 MM X 1  1/2", PARA CAIXA D' AGUA                                                                                                                                                                                                                                                                                                                                                                                                                           </t>
  </si>
  <si>
    <t>25,10</t>
  </si>
  <si>
    <t xml:space="preserve">ADAPTADOR PVC SOLDAVEL, COM FLANGES LIVRES, 60 MM X 2", PARA CAIXA D' AGUA                                                                                                                                                                                                                                                                                                                                                                                                                                </t>
  </si>
  <si>
    <t xml:space="preserve">ADAPTADOR PVC SOLDAVEL, COM FLANGES LIVRES, 75 MM X 2  1/2", PARA CAIXA D' AGUA                                                                                                                                                                                                                                                                                                                                                                                                                           </t>
  </si>
  <si>
    <t>144,86</t>
  </si>
  <si>
    <t xml:space="preserve">ADAPTADOR PVC SOLDAVEL, COM FLANGES LIVRES, 85 MM X 3", PARA CAIXA D' AGUA                                                                                                                                                                                                                                                                                                                                                                                                                                </t>
  </si>
  <si>
    <t>195,14</t>
  </si>
  <si>
    <t xml:space="preserve">ADAPTADOR PVC SOLDAVEL, LONGO, COM FLANGE LIVRE,  110 MM X 4", PARA CAIXA D' AGUA                                                                                                                                                                                                                                                                                                                                                                                                                         </t>
  </si>
  <si>
    <t>398,93</t>
  </si>
  <si>
    <t xml:space="preserve">ADAPTADOR PVC SOLDAVEL, LONGO, COM FLANGE LIVRE,  25 MM X 3/4", PARA CAIXA D' AGUA                                                                                                                                                                                                                                                                                                                                                                                                                        </t>
  </si>
  <si>
    <t xml:space="preserve">ADAPTADOR PVC SOLDAVEL, LONGO, COM FLANGE LIVRE,  32 MM X 1", PARA CAIXA D' AGUA                                                                                                                                                                                                                                                                                                                                                                                                                          </t>
  </si>
  <si>
    <t xml:space="preserve">ADAPTADOR PVC SOLDAVEL, LONGO, COM FLANGE LIVRE,  40 MM X 1 1/4", PARA CAIXA D' AGUA                                                                                                                                                                                                                                                                                                                                                                                                                      </t>
  </si>
  <si>
    <t xml:space="preserve">ADAPTADOR PVC SOLDAVEL, LONGO, COM FLANGE LIVRE,  50 MM X 1 1/2", PARA CAIXA D' AGUA                                                                                                                                                                                                                                                                                                                                                                                                                      </t>
  </si>
  <si>
    <t xml:space="preserve">ADAPTADOR PVC SOLDAVEL, LONGO, COM FLANGE LIVRE,  60 MM X 2", PARA CAIXA D' AGUA                                                                                                                                                                                                                                                                                                                                                                                                                          </t>
  </si>
  <si>
    <t>49,90</t>
  </si>
  <si>
    <t xml:space="preserve">ADAPTADOR PVC SOLDAVEL, LONGO, COM FLANGE LIVRE,  75 MM X 2 1/2", PARA CAIXA D' AGUA                                                                                                                                                                                                                                                                                                                                                                                                                      </t>
  </si>
  <si>
    <t>194,18</t>
  </si>
  <si>
    <t xml:space="preserve">ADAPTADOR PVC SOLDAVEL, LONGO, COM FLANGE LIVRE,  85 MM X 3", PARA CAIXA D' AGUA                                                                                                                                                                                                                                                                                                                                                                                                                          </t>
  </si>
  <si>
    <t>261,56</t>
  </si>
  <si>
    <t xml:space="preserve">ADAPTADOR PVC, COM REGISTRO, PARA PEAD, 20 MM X 3/4", PARA LIGACAO PREDIAL DE AGUA                                                                                                                                                                                                                                                                                                                                                                                                                        </t>
  </si>
  <si>
    <t xml:space="preserve">ADAPTADOR PVC, ROSCAVEL, COM FLANGES E ANEL DE VEDACAO, 1 1/2", PARA CAIXA D'AGUA                                                                                                                                                                                                                                                                                                                                                                                                                         </t>
  </si>
  <si>
    <t xml:space="preserve">ADAPTADOR PVC, ROSCAVEL, COM FLANGES E ANEL DE VEDACAO, 1 1/4", PARA CAIXA D' AGUA                                                                                                                                                                                                                                                                                                                                                                                                                        </t>
  </si>
  <si>
    <t>26,24</t>
  </si>
  <si>
    <t xml:space="preserve">ADAPTADOR PVC, ROSCAVEL, COM FLANGES E ANEL DE VEDACAO, 2", PARA CAIXA D' AGUA                                                                                                                                                                                                                                                                                                                                                                                                                            </t>
  </si>
  <si>
    <t>37,72</t>
  </si>
  <si>
    <t xml:space="preserve">ADAPTADOR PVC, ROSCAVEL, PARA VALVULA PIA OU LAVATORIO, 40 MM                                                                                                                                                                                                                                                                                                                                                                                                                                             </t>
  </si>
  <si>
    <t>1,43</t>
  </si>
  <si>
    <t xml:space="preserve">ADAPTADOR, CPVC, SOLDAVEL, 15 MM, PARA AGUA QUENTE                                                                                                                                                                                                                                                                                                                                                                                                                                                        </t>
  </si>
  <si>
    <t xml:space="preserve">ADAPTADOR, CPVC, SOLDAVEL, 22 MM, PARA AGUA QUENTE                                                                                                                                                                                                                                                                                                                                                                                                                                                        </t>
  </si>
  <si>
    <t xml:space="preserve">ADAPTADOR, EM LATAO, ENGATE RAPIDO 2 1/2" X ROSCA INTERNA 5 FIOS 2 1/2",  PARA INSTALACAO PREDIAL DE COMBATE A INCENDIO                                                                                                                                                                                                                                                                                                                                                                                   </t>
  </si>
  <si>
    <t>55,39</t>
  </si>
  <si>
    <t xml:space="preserve">ADAPTADOR, EM LATAO, ENGATE RAPIDO1 1/2" X ROSCA INTERNA 5 FIOS 2 1/2",  PARA INSTALACAO PREDIAL DE COMBATE A INCENDIO                                                                                                                                                                                                                                                                                                                                                                                    </t>
  </si>
  <si>
    <t>43,35</t>
  </si>
  <si>
    <t xml:space="preserve">ADAPTADOR, PVC PBA,  BOLSA/ROSCA, JE, DN 75 / DE  85 MM                                                                                                                                                                                                                                                                                                                                                                                                                                                   </t>
  </si>
  <si>
    <t>18,97</t>
  </si>
  <si>
    <t xml:space="preserve">ADAPTADOR, PVC PBA, A BOLSA DEFOFO, JE, DN 100 / DE 110 MM                                                                                                                                                                                                                                                                                                                                                                                                                                                </t>
  </si>
  <si>
    <t xml:space="preserve">ADAPTADOR, PVC PBA, A BOLSA DEFOFO, JE, DN 50 / DE 60 MM                                                                                                                                                                                                                                                                                                                                                                                                                                                  </t>
  </si>
  <si>
    <t xml:space="preserve">ADAPTADOR, PVC PBA, A BOLSA DEFOFO, JE, DN 75 / DE  85 MM                                                                                                                                                                                                                                                                                                                                                                                                                                                 </t>
  </si>
  <si>
    <t>27,30</t>
  </si>
  <si>
    <t xml:space="preserve">ADAPTADOR, PVC PBA, BOLSA/ROSCA, JE, DN 100 / DE 110 MM                                                                                                                                                                                                                                                                                                                                                                                                                                                   </t>
  </si>
  <si>
    <t>22,68</t>
  </si>
  <si>
    <t xml:space="preserve">ADAPTADOR, PVC PBA, BOLSA/ROSCA, JE, DN 50 / DE 60 MM                                                                                                                                                                                                                                                                                                                                                                                                                                                     </t>
  </si>
  <si>
    <t xml:space="preserve">ADAPTADOR, PVC PBA, PONTA/ROSCA, JE, DN 50 / DE  60 MM                                                                                                                                                                                                                                                                                                                                                                                                                                                    </t>
  </si>
  <si>
    <t xml:space="preserve">ADAPTADOR, PVC PBA, PONTA/ROSCA, JE, DN 75 / DE  85 MM                                                                                                                                                                                                                                                                                                                                                                                                                                                    </t>
  </si>
  <si>
    <t xml:space="preserve">ADESIVO ACRILICO/COLA DE CONTATO                                                                                                                                                                                                                                                                                                                                                                                                                                                                          </t>
  </si>
  <si>
    <t xml:space="preserve">ADESIVO ESTRUTURAL A BASE DE RESINA EPOXI PARA INJECAO EM TRINCAS, BICOMPONENTE, BAIXA VISCOSIDADE                                                                                                                                                                                                                                                                                                                                                                                                        </t>
  </si>
  <si>
    <t>88,34</t>
  </si>
  <si>
    <t xml:space="preserve">ADESIVO ESTRUTURAL A BASE DE RESINA EPOXI, BICOMPONENTE, FLUIDO                                                                                                                                                                                                                                                                                                                                                                                                                                           </t>
  </si>
  <si>
    <t>39,43</t>
  </si>
  <si>
    <t xml:space="preserve">ADESIVO ESTRUTURAL A BASE DE RESINA EPOXI, BICOMPONENTE, PASTOSO (TIXOTROPICO)                                                                                                                                                                                                                                                                                                                                                                                                                            </t>
  </si>
  <si>
    <t>37,85</t>
  </si>
  <si>
    <t xml:space="preserve">ADESIVO LIQUIDO A BASE DE RESINAS PARA COLAGEM DE ESPUMA DE ISOLAMENTO TERMICO FLEXIVEL                                                                                                                                                                                                                                                                                                                                                                                                                   </t>
  </si>
  <si>
    <t>65,06</t>
  </si>
  <si>
    <t xml:space="preserve">ADESIVO PARA TUBOS CPVC, *75* G                                                                                                                                                                                                                                                                                                                                                                                                                                                                           </t>
  </si>
  <si>
    <t xml:space="preserve">ADESIVO PLASTICO PARA PVC, BISNAGA COM 75 GR                                                                                                                                                                                                                                                                                                                                                                                                                                                              </t>
  </si>
  <si>
    <t xml:space="preserve">ADESIVO PLASTICO PARA PVC, FRASCO COM 175 GR                                                                                                                                                                                                                                                                                                                                                                                                                                                              </t>
  </si>
  <si>
    <t>15,77</t>
  </si>
  <si>
    <t xml:space="preserve">ADESIVO PLASTICO PARA PVC, FRASCO COM 850 GR                                                                                                                                                                                                                                                                                                                                                                                                                                                              </t>
  </si>
  <si>
    <t>49,68</t>
  </si>
  <si>
    <t xml:space="preserve">ADESIVO/COLA PARA EPS (ISOPOR) E OUTROS MATERIAIS                                                                                                                                                                                                                                                                                                                                                                                                                                                         </t>
  </si>
  <si>
    <t>23,01</t>
  </si>
  <si>
    <t xml:space="preserve">ADITIVO ACELERADOR DE PEGA E ENDURECIMENTO PARA ARGAMASSAS E CONCRETOS                                                                                                                                                                                                                                                                                                                                                                                                                                    </t>
  </si>
  <si>
    <t>9,83</t>
  </si>
  <si>
    <t xml:space="preserve">ADITIVO ADESIVO LIQUIDO PARA ARGAMASSAS DE REVESTIMENTOS CIMENTICIOS                                                                                                                                                                                                                                                                                                                                                                                                                                      </t>
  </si>
  <si>
    <t xml:space="preserve">ADITIVO IMPERMEABILIZANTE DE PEGA NORMAL PARA ARGAMASSAS E  CONCRETOS SEM ARMACAO                                                                                                                                                                                                                                                                                                                                                                                                                         </t>
  </si>
  <si>
    <t xml:space="preserve">ADITIVO IMPERMEABILIZANTE DE PEGA NORMAL PARA ARGAMASSAS E CONCRETOS SEM ARMACAO                                                                                                                                                                                                                                                                                                                                                                                                                          </t>
  </si>
  <si>
    <t xml:space="preserve">ADITIVO IMPERMEABILIZANTE DE PEGA ULTRARRAPIDA                                                                                                                                                                                                                                                                                                                                                                                                                                                            </t>
  </si>
  <si>
    <t>10,26</t>
  </si>
  <si>
    <t xml:space="preserve">ADITIVO LIQUIDO INCORPORADOR DE AR PARA CONCRETO E ARGAMASSA                                                                                                                                                                                                                                                                                                                                                                                                                                              </t>
  </si>
  <si>
    <t xml:space="preserve">ADITIVO PLASTIFICANTE E ESTABILIZADOR PARA ARGAMASSAS DE ASSENTAMENTO E REBOCO                                                                                                                                                                                                                                                                                                                                                                                                                            </t>
  </si>
  <si>
    <t xml:space="preserve">18L   </t>
  </si>
  <si>
    <t>109,41</t>
  </si>
  <si>
    <t xml:space="preserve">ADITIVO PLASTIFICANTE RETARDADOR DE PEGA E REDUTOR DE AGUA PARA CONCRETO                                                                                                                                                                                                                                                                                                                                                                                                                                  </t>
  </si>
  <si>
    <t xml:space="preserve">ADITIVO SUPERPLASTIFICANTE DE PEGA NORMAL PARA CONCRETO (TAMBOR 200 KG)                                                                                                                                                                                                                                                                                                                                                                                                                                   </t>
  </si>
  <si>
    <t xml:space="preserve">200KG </t>
  </si>
  <si>
    <t>1.723,60</t>
  </si>
  <si>
    <t xml:space="preserve">ADUELA/GALERIA DE CONCRETO ARMADO, SECAO RETANGULAR 1.50 X 1.50 M (L X A), C = 1.00 M, E = 20 CM                                                                                                                                                                                                                                                                                                                                                                                                          </t>
  </si>
  <si>
    <t>1.266,11</t>
  </si>
  <si>
    <t xml:space="preserve">ADUELA/GALERIA DE CONCRETO ARMADO, SECAO RETANGULAR 2.00 X 2.00 M (L X A), C = 1.00 M, E = 20 CM                                                                                                                                                                                                                                                                                                                                                                                                          </t>
  </si>
  <si>
    <t>1.791,21</t>
  </si>
  <si>
    <t xml:space="preserve">ADUELA/GALERIA DE CONCRETO ARMADO, SECAO RETANGULAR 2.50 X 2.50 M (L X A), C = 1.00 M, E = 20 CM                                                                                                                                                                                                                                                                                                                                                                                                          </t>
  </si>
  <si>
    <t>2.191,80</t>
  </si>
  <si>
    <t xml:space="preserve">ADUELA/GALERIA DE CONCRETO ARMADO, SECAO RETANGULAR 3.00 X 3.00 M (L X A), C = 1.00 M, E = 20 CM                                                                                                                                                                                                                                                                                                                                                                                                          </t>
  </si>
  <si>
    <t>2.740,60</t>
  </si>
  <si>
    <t xml:space="preserve">AFASTADOR PARA TELHA DE FIBROCIMENTO CANALETE 90 OU KALHETAO                                                                                                                                                                                                                                                                                                                                                                                                                                              </t>
  </si>
  <si>
    <t xml:space="preserve">AGREGADO RECICLADO (RCD), CLASSE A, CINZA, TIPO RACHAO RECICLADO                                                                                                                                                                                                                                                                                                                                                                                                                                          </t>
  </si>
  <si>
    <t xml:space="preserve">AGUA SANITARIA                                                                                                                                                                                                                                                                                                                                                                                                                                                                                            </t>
  </si>
  <si>
    <t xml:space="preserve">AJUDANTE DE ARMADOR                                                                                                                                                                                                                                                                                                                                                                                                                                                                                       </t>
  </si>
  <si>
    <t>8,83</t>
  </si>
  <si>
    <t xml:space="preserve">AJUDANTE DE ARMADOR (MENSALISTA)                                                                                                                                                                                                                                                                                                                                                                                                                                                                          </t>
  </si>
  <si>
    <t xml:space="preserve">MES   </t>
  </si>
  <si>
    <t>1.560,13</t>
  </si>
  <si>
    <t xml:space="preserve">AJUDANTE DE ELETRICISTA                                                                                                                                                                                                                                                                                                                                                                                                                                                                                   </t>
  </si>
  <si>
    <t xml:space="preserve">AJUDANTE DE ELETRICISTA (MENSALISTA)                                                                                                                                                                                                                                                                                                                                                                                                                                                                      </t>
  </si>
  <si>
    <t>1.627,12</t>
  </si>
  <si>
    <t xml:space="preserve">AJUDANTE DE ESTRUTURAS METALICAS                                                                                                                                                                                                                                                                                                                                                                                                                                                                          </t>
  </si>
  <si>
    <t xml:space="preserve">AJUDANTE DE ESTRUTURAS METALICAS (MENSALISTA)                                                                                                                                                                                                                                                                                                                                                                                                                                                             </t>
  </si>
  <si>
    <t>1.195,35</t>
  </si>
  <si>
    <t xml:space="preserve">AJUDANTE DE OPERACAO EM GERAL                                                                                                                                                                                                                                                                                                                                                                                                                                                                             </t>
  </si>
  <si>
    <t xml:space="preserve">AJUDANTE DE OPERACAO EM GERAL (MENSALISTA)                                                                                                                                                                                                                                                                                                                                                                                                                                                                </t>
  </si>
  <si>
    <t>1.614,36</t>
  </si>
  <si>
    <t xml:space="preserve">AJUDANTE DE PINTOR                                                                                                                                                                                                                                                                                                                                                                                                                                                                                        </t>
  </si>
  <si>
    <t xml:space="preserve">AJUDANTE DE PINTOR (MENSALISTA)                                                                                                                                                                                                                                                                                                                                                                                                                                                                           </t>
  </si>
  <si>
    <t xml:space="preserve">AJUDANTE DE SERRALHEIRO                                                                                                                                                                                                                                                                                                                                                                                                                                                                                   </t>
  </si>
  <si>
    <t>9,47</t>
  </si>
  <si>
    <t xml:space="preserve">AJUDANTE DE SERRALHEIRO (MENSALISTA)                                                                                                                                                                                                                                                                                                                                                                                                                                                                      </t>
  </si>
  <si>
    <t>1.673,39</t>
  </si>
  <si>
    <t xml:space="preserve">AJUDANTE ESPECIALIZADO                                                                                                                                                                                                                                                                                                                                                                                                                                                                                    </t>
  </si>
  <si>
    <t>12,23</t>
  </si>
  <si>
    <t xml:space="preserve">AJUDANTE ESPECIALIZADO (MENSALISTA)                                                                                                                                                                                                                                                                                                                                                                                                                                                                       </t>
  </si>
  <si>
    <t>2.159,74</t>
  </si>
  <si>
    <t xml:space="preserve">ALCA PREFORMADA DE CONTRA POSTE, EM ACO GALVANIZADO, PARA CABO 3/16", COMPRIMENTO *860* MM                                                                                                                                                                                                                                                                                                                                                                                                                </t>
  </si>
  <si>
    <t xml:space="preserve">ALCA PREFORMADA DE DISTRIBUICAO, EM ACO GALVANIZADO, PARA CABO DE ALUMINIO DIAMETRO 16 A 25 MM                                                                                                                                                                                                                                                                                                                                                                                                            </t>
  </si>
  <si>
    <t>2,20</t>
  </si>
  <si>
    <t xml:space="preserve">ALCA PREFORMADA DE DISTRIBUICAO, EM ACO GALVANIZADO, PARA CONDUTORES DE ALUMINIO AWG 1/0 (CAA 6/1 OU CA 7 FIOS)                                                                                                                                                                                                                                                                                                                                                                                           </t>
  </si>
  <si>
    <t>6,82</t>
  </si>
  <si>
    <t xml:space="preserve">ALCA PREFORMADA DE DISTRIBUICAO, EM ACO GALVANIZADO, PARA CONDUTORES DE ALUMINIO AWG 2 (CAA 6/1 OU CA 7 FIOS)                                                                                                                                                                                                                                                                                                                                                                                             </t>
  </si>
  <si>
    <t>4,11</t>
  </si>
  <si>
    <t xml:space="preserve">ALCA PREFORMADA DE SERVICO, EM ACO GALVANIZADO, PARA CONDUTORES DE ALUMINIO AWG 4 (CAA 6/1)                                                                                                                                                                                                                                                                                                                                                                                                               </t>
  </si>
  <si>
    <t xml:space="preserve">ALCA PREFORMADA DE SERVICO, EM ACO GALVANIZADO, PARA CONDUTORES DE ALUMINIO AWG 6 (CAA 6/1)                                                                                                                                                                                                                                                                                                                                                                                                               </t>
  </si>
  <si>
    <t>1,26</t>
  </si>
  <si>
    <t xml:space="preserve">ALICATE DE CORTE DIAGONAL 6 " COM ISOLAMENTO                                                                                                                                                                                                                                                                                                                                                                                                                                                              </t>
  </si>
  <si>
    <t>31,20</t>
  </si>
  <si>
    <t xml:space="preserve">ALICATE DE CRIMPAR RJ11, RJ12 E RJ45                                                                                                                                                                                                                                                                                                                                                                                                                                                                      </t>
  </si>
  <si>
    <t>85,14</t>
  </si>
  <si>
    <t xml:space="preserve">ALICATE DE PRESSAO PARA SOLDA DE CHAPA 18 "                                                                                                                                                                                                                                                                                                                                                                                                                                                               </t>
  </si>
  <si>
    <t>91,54</t>
  </si>
  <si>
    <t xml:space="preserve">ALICATE DE PRESSAO 11 " PARA SOLDA, TIPO C                                                                                                                                                                                                                                                                                                                                                                                                                                                                </t>
  </si>
  <si>
    <t xml:space="preserve">ALICATE DE PRESSAO 11 " PARA SOLDA, TIPO U                                                                                                                                                                                                                                                                                                                                                                                                                                                                </t>
  </si>
  <si>
    <t>56,68</t>
  </si>
  <si>
    <t xml:space="preserve">ALICATE PARA ANEIS DE PISTAO, CAPACIDADE 50 A 100 MM                                                                                                                                                                                                                                                                                                                                                                                                                                                      </t>
  </si>
  <si>
    <t>73,61</t>
  </si>
  <si>
    <t xml:space="preserve">ALIMENTACAO - HORISTA (ENCARGOS COMPLEMENTARES) (COLETADO CAIXA)                                                                                                                                                                                                                                                                                                                                                                                                                                          </t>
  </si>
  <si>
    <t xml:space="preserve">ALIMENTACAO - MENSALISTA (ENCARGOS COMPLEMENTARES) (COLETADO CAIXA)                                                                                                                                                                                                                                                                                                                                                                                                                                       </t>
  </si>
  <si>
    <t>405,95</t>
  </si>
  <si>
    <t xml:space="preserve">ALISADORA DE CONCRETO COM MOTOR A GASOLINA DE 5,5 HP, PESO COM MOTOR DE 78 KG, 4 PAS                                                                                                                                                                                                                                                                                                                                                                                                                      </t>
  </si>
  <si>
    <t>6.900,00</t>
  </si>
  <si>
    <t xml:space="preserve">ALMOXARIFE                                                                                                                                                                                                                                                                                                                                                                                                                                                                                                </t>
  </si>
  <si>
    <t>12,68</t>
  </si>
  <si>
    <t xml:space="preserve">ALMOXARIFE (MENSALISTA)                                                                                                                                                                                                                                                                                                                                                                                                                                                                                   </t>
  </si>
  <si>
    <t>2.236,52</t>
  </si>
  <si>
    <t xml:space="preserve">ALONGADOR COM TRES ALTURAS, EM TUBO DE ACO CARBONO, PINTURA NO PROCESSO ELETROSTATICO - EQUIPAMENTO DE GINASTICA PARA ACADEMIA AO AR LIVRE / ACADEMIA DA TERCEIRA IDADE - ATI * COLETADO CAIXA*                                                                                                                                                                                                                                                                                                           </t>
  </si>
  <si>
    <t>1.585,10</t>
  </si>
  <si>
    <t xml:space="preserve">ALUMINIO ANODIZADO                                                                                                                                                                                                                                                                                                                                                                                                                                                                                        </t>
  </si>
  <si>
    <t xml:space="preserve">ANEL BORRACHA DN 100 MM, PARA TUBO SERIE REFORCADA ESGOTO PREDIAL                                                                                                                                                                                                                                                                                                                                                                                                                                         </t>
  </si>
  <si>
    <t xml:space="preserve">ANEL BORRACHA DN 75 MM, PARA TUBO SERIE REFORCADA ESGOTO PREDIAL                                                                                                                                                                                                                                                                                                                                                                                                                                          </t>
  </si>
  <si>
    <t xml:space="preserve">ANEL BORRACHA PARA TUBO ESGOTO PREDIAL DN 40 MM (NBR 5688)                                                                                                                                                                                                                                                                                                                                                                                                                                                </t>
  </si>
  <si>
    <t xml:space="preserve">ANEL BORRACHA PARA TUBO ESGOTO PREDIAL DN 50 MM (NBR 5688)                                                                                                                                                                                                                                                                                                                                                                                                                                                </t>
  </si>
  <si>
    <t xml:space="preserve">ANEL BORRACHA PARA TUBO ESGOTO PREDIAL DN 75 MM (NBR 5688)                                                                                                                                                                                                                                                                                                                                                                                                                                                </t>
  </si>
  <si>
    <t xml:space="preserve">ANEL BORRACHA PARA TUBO ESGOTO PREDIAL, DN 100 MM (NBR 5688)                                                                                                                                                                                                                                                                                                                                                                                                                                              </t>
  </si>
  <si>
    <t xml:space="preserve">ANEL BORRACHA, DN 150 MM, PARA TUBO SERIE REFORCADA ESGOTO PREDIAL                                                                                                                                                                                                                                                                                                                                                                                                                                        </t>
  </si>
  <si>
    <t>7,43</t>
  </si>
  <si>
    <t xml:space="preserve">ANEL BORRACHA, DN 40 MM, PARA TUBO SERIE REFORCADA ESGOTO PREDIAL                                                                                                                                                                                                                                                                                                                                                                                                                                         </t>
  </si>
  <si>
    <t xml:space="preserve">ANEL BORRACHA, DN 50 MM, PARA TUBO SERIE REFORCADA ESGOTO PREDIAL                                                                                                                                                                                                                                                                                                                                                                                                                                         </t>
  </si>
  <si>
    <t xml:space="preserve">ANEL BORRACHA, PARA TUBO PVC DEFOFO, DN 100 MM (NBR 7665)                                                                                                                                                                                                                                                                                                                                                                                                                                                 </t>
  </si>
  <si>
    <t xml:space="preserve">ANEL BORRACHA, PARA TUBO PVC DEFOFO, DN 150 MM (NBR 7665)                                                                                                                                                                                                                                                                                                                                                                                                                                                 </t>
  </si>
  <si>
    <t xml:space="preserve">ANEL BORRACHA, PARA TUBO PVC DEFOFO, DN 200 MM (NBR 7665)                                                                                                                                                                                                                                                                                                                                                                                                                                                 </t>
  </si>
  <si>
    <t xml:space="preserve">ANEL BORRACHA, PARA TUBO PVC DEFOFO, DN 250 MM (NBR 7665)                                                                                                                                                                                                                                                                                                                                                                                                                                                 </t>
  </si>
  <si>
    <t>60,52</t>
  </si>
  <si>
    <t xml:space="preserve">ANEL BORRACHA, PARA TUBO PVC DEFOFO, DN 300 MM (NBR 7665)                                                                                                                                                                                                                                                                                                                                                                                                                                                 </t>
  </si>
  <si>
    <t>92,96</t>
  </si>
  <si>
    <t xml:space="preserve">ANEL BORRACHA, PARA TUBO PVC, REDE COLETOR ESGOTO, DN 100 MM (NBR 7362)                                                                                                                                                                                                                                                                                                                                                                                                                                   </t>
  </si>
  <si>
    <t>2,41</t>
  </si>
  <si>
    <t xml:space="preserve">ANEL BORRACHA, PARA TUBO PVC, REDE COLETOR ESGOTO, DN 125 MM (NBR 7362)                                                                                                                                                                                                                                                                                                                                                                                                                                   </t>
  </si>
  <si>
    <t xml:space="preserve">ANEL BORRACHA, PARA TUBO PVC, REDE COLETOR ESGOTO, DN 150 MM (NBR 7362)                                                                                                                                                                                                                                                                                                                                                                                                                                   </t>
  </si>
  <si>
    <t>6,29</t>
  </si>
  <si>
    <t xml:space="preserve">ANEL BORRACHA, PARA TUBO PVC, REDE COLETOR ESGOTO, DN 200 MM (NBR 7362)                                                                                                                                                                                                                                                                                                                                                                                                                                   </t>
  </si>
  <si>
    <t>7,56</t>
  </si>
  <si>
    <t xml:space="preserve">ANEL BORRACHA, PARA TUBO PVC, REDE COLETOR ESGOTO, DN 250 MM (NBR 7362)                                                                                                                                                                                                                                                                                                                                                                                                                                   </t>
  </si>
  <si>
    <t>14,92</t>
  </si>
  <si>
    <t xml:space="preserve">ANEL BORRACHA, PARA TUBO PVC, REDE COLETOR ESGOTO, DN 350 MM (NBR 7362)                                                                                                                                                                                                                                                                                                                                                                                                                                   </t>
  </si>
  <si>
    <t>30,59</t>
  </si>
  <si>
    <t xml:space="preserve">ANEL BORRACHA, PARA TUBO PVC, REDE COLETOR ESGOTO, DN 400 MM (NBR 7362)                                                                                                                                                                                                                                                                                                                                                                                                                                   </t>
  </si>
  <si>
    <t>38,79</t>
  </si>
  <si>
    <t xml:space="preserve">ANEL BORRACHA, PARA TUBO/CONEXAO PVC PBA, DN 100 MM, PARA REDE AGUA                                                                                                                                                                                                                                                                                                                                                                                                                                       </t>
  </si>
  <si>
    <t xml:space="preserve">ANEL BORRACHA, PARA TUBO/CONEXAO PVC PBA, DN 50 MM, PARA REDE AGUA                                                                                                                                                                                                                                                                                                                                                                                                                                        </t>
  </si>
  <si>
    <t>1,79</t>
  </si>
  <si>
    <t xml:space="preserve">ANEL BORRACHA, PARA TUBO/CONEXAO PVC PBA, DN 60 MM, PARA REDE AGUA                                                                                                                                                                                                                                                                                                                                                                                                                                        </t>
  </si>
  <si>
    <t xml:space="preserve">ANEL BORRACHA, PARA TUBO/CONEXAO PVC PBA, DN 75 MM, PARA REDE AGUA                                                                                                                                                                                                                                                                                                                                                                                                                                        </t>
  </si>
  <si>
    <t xml:space="preserve">ANEL BORRACHA, PARA TUBO, PVC REDE COLETOR ESGOTO, DN 300 MM (NBR 7362)                                                                                                                                                                                                                                                                                                                                                                                                                                   </t>
  </si>
  <si>
    <t xml:space="preserve">ANEL DE BORRACHA PARA VEDACAO DE DUTO PEAD CORRUGADO PARA ELETRICA, DN 1 1/2"                                                                                                                                                                                                                                                                                                                                                                                                                             </t>
  </si>
  <si>
    <t xml:space="preserve">ANEL DE BORRACHA PARA VEDACAO DE DUTO PEAD CORRUGADO PARA ELETRICA, DN 1 1/4"                                                                                                                                                                                                                                                                                                                                                                                                                             </t>
  </si>
  <si>
    <t xml:space="preserve">ANEL DE BORRACHA PARA VEDACAO DE DUTO PEAD CORRUGADO PARA ELETRICA, DN 2"                                                                                                                                                                                                                                                                                                                                                                                                                                 </t>
  </si>
  <si>
    <t>3,36</t>
  </si>
  <si>
    <t xml:space="preserve">ANEL DE BORRACHA PARA VEDACAO DE DUTO PEAD CORRUGADO PARA ELETRICA, DN 3"                                                                                                                                                                                                                                                                                                                                                                                                                                 </t>
  </si>
  <si>
    <t xml:space="preserve">ANEL DE BORRACHA PARA VEDACAO DE DUTO PEAD CORRUGADO PARA ELETRICA, DN 4"                                                                                                                                                                                                                                                                                                                                                                                                                                 </t>
  </si>
  <si>
    <t xml:space="preserve">ANEL DE CONCRETO ARMADO, D = *1,10* M, H = 0,30 M                                                                                                                                                                                                                                                                                                                                                                                                                                                         </t>
  </si>
  <si>
    <t xml:space="preserve">ANEL DE CONCRETO ARMADO, D = 0,60 M, H = 0,10 M                                                                                                                                                                                                                                                                                                                                                                                                                                                           </t>
  </si>
  <si>
    <t xml:space="preserve">ANEL DE CONCRETO ARMADO, D = 0,60 M, H = 0,15 M                                                                                                                                                                                                                                                                                                                                                                                                                                                           </t>
  </si>
  <si>
    <t xml:space="preserve">ANEL DE CONCRETO ARMADO, D = 0,60 M, H = 0,30 M                                                                                                                                                                                                                                                                                                                                                                                                                                                           </t>
  </si>
  <si>
    <t xml:space="preserve">ANEL DE CONCRETO ARMADO, D = 0,60 M, H = 0,40 M                                                                                                                                                                                                                                                                                                                                                                                                                                                           </t>
  </si>
  <si>
    <t>43,06</t>
  </si>
  <si>
    <t xml:space="preserve">ANEL DE CONCRETO ARMADO, D = 0,60 M, H = 0,50 M                                                                                                                                                                                                                                                                                                                                                                                                                                                           </t>
  </si>
  <si>
    <t>52,66</t>
  </si>
  <si>
    <t xml:space="preserve">ANEL DE CONCRETO ARMADO, D = 0,80 M, H = 0,30 M                                                                                                                                                                                                                                                                                                                                                                                                                                                           </t>
  </si>
  <si>
    <t>62,81</t>
  </si>
  <si>
    <t xml:space="preserve">ANEL DE CONCRETO ARMADO, D = 0,80 M, H = 0,50 M                                                                                                                                                                                                                                                                                                                                                                                                                                                           </t>
  </si>
  <si>
    <t>76,73</t>
  </si>
  <si>
    <t xml:space="preserve">ANEL DE CONCRETO ARMADO, D = 1,00 M, H = 0,40 M                                                                                                                                                                                                                                                                                                                                                                                                                                                           </t>
  </si>
  <si>
    <t xml:space="preserve">ANEL DE CONCRETO ARMADO, D = 1,00 M, H = 0,50 M                                                                                                                                                                                                                                                                                                                                                                                                                                                           </t>
  </si>
  <si>
    <t>92,37</t>
  </si>
  <si>
    <t xml:space="preserve">ANEL DE CONCRETO ARMADO, D = 1,20 M, H = 0,50 M                                                                                                                                                                                                                                                                                                                                                                                                                                                           </t>
  </si>
  <si>
    <t>100,58</t>
  </si>
  <si>
    <t xml:space="preserve">ANEL DE CONCRETO ARMADO, D = 1,50 M, H = 0,50 M                                                                                                                                                                                                                                                                                                                                                                                                                                                           </t>
  </si>
  <si>
    <t xml:space="preserve">ANEL DE CONCRETO ARMADO, D = 2,00 M, H = 0,50 M                                                                                                                                                                                                                                                                                                                                                                                                                                                           </t>
  </si>
  <si>
    <t>248,60</t>
  </si>
  <si>
    <t xml:space="preserve">ANEL DE CONCRETO ARMADO, D = 2,50 M, H = 0,50 M                                                                                                                                                                                                                                                                                                                                                                                                                                                           </t>
  </si>
  <si>
    <t>323,48</t>
  </si>
  <si>
    <t xml:space="preserve">ANEL DE CONCRETO ARMADO, D = 3,00 M, H = 0,50 M                                                                                                                                                                                                                                                                                                                                                                                                                                                           </t>
  </si>
  <si>
    <t>534,12</t>
  </si>
  <si>
    <t xml:space="preserve">ANEL DE DISTRIBUICAO EM ACO GALVANIZADO PARA FIO FE-160                                                                                                                                                                                                                                                                                                                                                                                                                                                   </t>
  </si>
  <si>
    <t xml:space="preserve">ANEL DE EXPANSAO EM COBRE, ENGATE RAPIDO 1 1/2", PARA EMPATACAO MANGUEIRA DE COMBATE A INCENDIO PREDIAL                                                                                                                                                                                                                                                                                                                                                                                                   </t>
  </si>
  <si>
    <t xml:space="preserve">ANEL DE EXPANSAO EM COBRE, ENGATE RAPIDO 2 1/2", PARA EMPATACAO MANGUEIRA DE COMBATE A INCENDIO PREDIAL                                                                                                                                                                                                                                                                                                                                                                                                   </t>
  </si>
  <si>
    <t xml:space="preserve">ANEL DE VEDACAO/JUNTA ELASTICA, H = *16* MM, PARA TUBO DE CONCRETO DN 300 MM                                                                                                                                                                                                                                                                                                                                                                                                                              </t>
  </si>
  <si>
    <t>46,87</t>
  </si>
  <si>
    <t xml:space="preserve">ANEL DE VEDACAO/JUNTA ELASTICA, H = *16* MM, PARA TUBO DE CONCRETO DN 400 MM                                                                                                                                                                                                                                                                                                                                                                                                                              </t>
  </si>
  <si>
    <t>55,50</t>
  </si>
  <si>
    <t xml:space="preserve">ANEL DE VEDACAO/JUNTA ELASTICA, H = *16* MM, PARA TUBO DE CONCRETO DN 500 MM                                                                                                                                                                                                                                                                                                                                                                                                                              </t>
  </si>
  <si>
    <t>70,36</t>
  </si>
  <si>
    <t xml:space="preserve">ANEL DE VEDACAO/JUNTA ELASTICA, H = *16* MM, PARA TUBO DE CONCRETO DN 600 MM                                                                                                                                                                                                                                                                                                                                                                                                                              </t>
  </si>
  <si>
    <t>86,32</t>
  </si>
  <si>
    <t xml:space="preserve">ANEL DE VEDACAO/JUNTA ELASTICA, H = *18* MM, PARA TUBO DE CONCRETO DN 700 MM                                                                                                                                                                                                                                                                                                                                                                                                                              </t>
  </si>
  <si>
    <t>91,27</t>
  </si>
  <si>
    <t xml:space="preserve">ANEL DE VEDACAO/JUNTA ELASTICA, H = *19* MM, PARA TUBO DE CONCRETO DN 800 MM                                                                                                                                                                                                                                                                                                                                                                                                                              </t>
  </si>
  <si>
    <t>113,95</t>
  </si>
  <si>
    <t xml:space="preserve">ANEL DE VEDACAO/JUNTA ELASTICA, H = *19* MM, PARA TUBO DE CONCRETO DN 900 MM                                                                                                                                                                                                                                                                                                                                                                                                                              </t>
  </si>
  <si>
    <t>107,20</t>
  </si>
  <si>
    <t xml:space="preserve">ANEL DE VEDACAO/JUNTA ELASTICA, H = *21* MM, PARA TUBO DE CONCRETO DN 1000 MM                                                                                                                                                                                                                                                                                                                                                                                                                             </t>
  </si>
  <si>
    <t>132,55</t>
  </si>
  <si>
    <t xml:space="preserve">ANEL DESLIZANTE / TRADICIONAL, METALICO, PARA TUBO PEX, DN 16 MM                                                                                                                                                                                                                                                                                                                                                                                                                                          </t>
  </si>
  <si>
    <t>1,97</t>
  </si>
  <si>
    <t xml:space="preserve">ANEL DESLIZANTE / TRADICIONAL, METALICO, PARA TUBO PEX, DN 20 MM                                                                                                                                                                                                                                                                                                                                                                                                                                          </t>
  </si>
  <si>
    <t xml:space="preserve">ANEL DESLIZANTE / TRADICIONAL, METALICO, PARA TUBO PEX, DN 25 MM                                                                                                                                                                                                                                                                                                                                                                                                                                          </t>
  </si>
  <si>
    <t xml:space="preserve">ANEL DESLIZANTE / TRADICIONAL, METALICO, PARA TUBO PEX, DN 32 MM                                                                                                                                                                                                                                                                                                                                                                                                                                          </t>
  </si>
  <si>
    <t xml:space="preserve">APARELHO CORTE OXI-ACETILENO PARA SOLDA E CORTE CONTENDO MACARICO SOLDA, BICO DE CORTE, CILINDROS, REGULADORES, MANGUEIRAS E CARRINHO                                                                                                                                                                                                                                                                                                                                                                     </t>
  </si>
  <si>
    <t>2.707,61</t>
  </si>
  <si>
    <t xml:space="preserve">APARELHO DE APOIO DE NEOPRENE FRETADO, 60 X 45 X 7,6 CM, COM FRETAGEM DE ACO DE 4 MM INTERCALADAS COM ELASTOMERO DE 11 MM E REVESTIMENTO FINAL COM ELASTOMERO DE 6 MM                                                                                                                                                                                                                                                                                                                                     </t>
  </si>
  <si>
    <t xml:space="preserve">DM3   </t>
  </si>
  <si>
    <t>100,24</t>
  </si>
  <si>
    <t xml:space="preserve">APARELHO DE APOIO DE NEOPRENE SIMPLES/ NAO FRETADO, 100 X 100 CM, ESPESSURA 6,3 MM                                                                                                                                                                                                                                                                                                                                                                                                                        </t>
  </si>
  <si>
    <t>65,46</t>
  </si>
  <si>
    <t xml:space="preserve">APARELHO SINALIZADOR LUMINOSO COM LED, PARA SAIDA GARAGEM, COM 2 LENTES EM POLICARBONATO, BIVOLT (INCLUI SUPORTE DE FIXACAO)                                                                                                                                                                                                                                                                                                                                                                              </t>
  </si>
  <si>
    <t>107,93</t>
  </si>
  <si>
    <t xml:space="preserve">APOIO DO PORTA DENTE PARA FRESADORA DE ASFALTO                                                                                                                                                                                                                                                                                                                                                                                                                                                            </t>
  </si>
  <si>
    <t>1.368,14</t>
  </si>
  <si>
    <t xml:space="preserve">APONTADOR OU APROPRIADOR                                                                                                                                                                                                                                                                                                                                                                                                                                                                                  </t>
  </si>
  <si>
    <t>12,19</t>
  </si>
  <si>
    <t xml:space="preserve">APONTADOR OU APROPRIADOR DE MAO DE OBRA (MENSALISTA)                                                                                                                                                                                                                                                                                                                                                                                                                                                      </t>
  </si>
  <si>
    <t>2.151,89</t>
  </si>
  <si>
    <t xml:space="preserve">AQUECEDOR DE AGUA A GAS GLP/GN COM CAPACIDADE DE ARMAZENAMENTO DE 50 A 80 L                                                                                                                                                                                                                                                                                                                                                                                                                               </t>
  </si>
  <si>
    <t>2.579,03</t>
  </si>
  <si>
    <t xml:space="preserve">AQUECEDOR DE AGUA ELETRICO  RESERVATORIO DE 100 L CILINDRICO EM COBRE, REFORCADO COM ACO CARBONO, MONOFASICO, TENSAO NOMINAL 220 V                                                                                                                                                                                                                                                                                                                                                                        </t>
  </si>
  <si>
    <t>2.750,00</t>
  </si>
  <si>
    <t xml:space="preserve">AQUECEDOR DE AGUA ELETRICO  RESERVATORIO DE 500 L CILINDRICO EM COBRE, REFORCADO COM ACO CARBONO, MONOFASICO, TENSAO NOMINAL 220 V                                                                                                                                                                                                                                                                                                                                                                        </t>
  </si>
  <si>
    <t>5.986,06</t>
  </si>
  <si>
    <t xml:space="preserve">AQUECEDOR DE AGUA ELETRICO  RESERVATORIO DE 500 L CILINDRICO EM COBRE, REFORCADO COM ACO CARBONO, TRIFASICO, TENSAO NOMINAL 220/380/400 V, POTENCIA 24 KW                                                                                                                                                                                                                                                                                                                                                 </t>
  </si>
  <si>
    <t>7.516,30</t>
  </si>
  <si>
    <t xml:space="preserve">AQUECEDOR DE AGUA ELETRICO  RESERVATORIO DE 700 L CILINDRICO EM COBRE, REFORCADO COM ACO CARBONO, MONOFASICO, TENSAO NOMINAL 220 V                                                                                                                                                                                                                                                                                                                                                                        </t>
  </si>
  <si>
    <t>9.736,54</t>
  </si>
  <si>
    <t xml:space="preserve">AQUECEDOR DE AGUA ELETRICO HORIZONTAL, RESERVATORIO DE 200 L CILINDRICO EM COBRE, REFORCADO COM ACO CARBONO, MONOFASICO, TENSAO NOMINAL 220 V                                                                                                                                                                                                                                                                                                                                                             </t>
  </si>
  <si>
    <t>3.722,88</t>
  </si>
  <si>
    <t xml:space="preserve">AQUECEDOR DE OLEO BPF (FLUIDO) TERMICO, CAPACIDADE DE 300.000 KCAL/H                                                                                                                                                                                                                                                                                                                                                                                                                                      </t>
  </si>
  <si>
    <t>187.905,23</t>
  </si>
  <si>
    <t xml:space="preserve">AQUECEDOR SOLAR  CAPACIDADE DO RESERVATORIO 800 L, INCLUI 8 PLACAS COLETORAS DE 1,42 M2                                                                                                                                                                                                                                                                                                                                                                                                                   </t>
  </si>
  <si>
    <t>4.313,70</t>
  </si>
  <si>
    <t xml:space="preserve">AQUECEDOR SOLAR CAPACIDADE DO RESERVATORIO 1000 L, INCLUI 10 PLACAS COLETORAS DE 1,42 M2                                                                                                                                                                                                                                                                                                                                                                                                                  </t>
  </si>
  <si>
    <t>6.672,76</t>
  </si>
  <si>
    <t xml:space="preserve">AQUECEDOR SOLAR CAPACIDADE DO RESERVATORIO 200 L, INCLUI 2 PLACAS COLETORAS DE 1,42 M2                                                                                                                                                                                                                                                                                                                                                                                                                    </t>
  </si>
  <si>
    <t>2.053,00</t>
  </si>
  <si>
    <t xml:space="preserve">AQUECEDOR SOLAR CAPACIDADE DO RESERVATORIO 400L, INCLUI 4 PLACAS COLETORAS DE 1,42 M2                                                                                                                                                                                                                                                                                                                                                                                                                     </t>
  </si>
  <si>
    <t>3.480,12</t>
  </si>
  <si>
    <t xml:space="preserve">AQUECEDOR SOLAR CAPACIDADE DO RESERVATORIO 600 L, INCLUI 6 PLACAS COLETORAS DE 1,42 M2                                                                                                                                                                                                                                                                                                                                                                                                                    </t>
  </si>
  <si>
    <t>4.618,80</t>
  </si>
  <si>
    <t xml:space="preserve">AR-CONDICIONADO FRIO SPLIT HI-WALL (PAREDE) 12000 BTU/H                                                                                                                                                                                                                                                                                                                                                                                                                                                   </t>
  </si>
  <si>
    <t>1.567,29</t>
  </si>
  <si>
    <t xml:space="preserve">AR-CONDICIONADO FRIO SPLIT HI-WALL (PAREDE) 18000 BTU/H                                                                                                                                                                                                                                                                                                                                                                                                                                                   </t>
  </si>
  <si>
    <t>2.313,00</t>
  </si>
  <si>
    <t xml:space="preserve">AR-CONDICIONADO FRIO SPLIT HI-WALL (PAREDE) 7000 BTU/H                                                                                                                                                                                                                                                                                                                                                                                                                                                    </t>
  </si>
  <si>
    <t>1.338,73</t>
  </si>
  <si>
    <t xml:space="preserve">AR-CONDICIONADO FRIO SPLIT HI-WALL (PAREDE) 9000 BTU/H                                                                                                                                                                                                                                                                                                                                                                                                                                                    </t>
  </si>
  <si>
    <t>1.413,19</t>
  </si>
  <si>
    <t xml:space="preserve">AR-CONDICIONADO FRIO SPLIT PISO-TETO 18000 BTU/H                                                                                                                                                                                                                                                                                                                                                                                                                                                          </t>
  </si>
  <si>
    <t>3.916,90</t>
  </si>
  <si>
    <t xml:space="preserve">AR-CONDICIONADO FRIO SPLIT PISO-TETO 24000 BTU/H                                                                                                                                                                                                                                                                                                                                                                                                                                                          </t>
  </si>
  <si>
    <t>4.092,28</t>
  </si>
  <si>
    <t xml:space="preserve">AR-CONDICIONADO FRIO SPLIT PISO-TETO 30000 BTU/H                                                                                                                                                                                                                                                                                                                                                                                                                                                          </t>
  </si>
  <si>
    <t>5.215,02</t>
  </si>
  <si>
    <t xml:space="preserve">AR-CONDICIONADO FRIO SPLIT PISO-TETO 36000 BTU/H                                                                                                                                                                                                                                                                                                                                                                                                                                                          </t>
  </si>
  <si>
    <t>5.545,24</t>
  </si>
  <si>
    <t xml:space="preserve">AR-CONDICIONADO FRIO SPLIT PISO-TETO 48000 BTU/H                                                                                                                                                                                                                                                                                                                                                                                                                                                          </t>
  </si>
  <si>
    <t>7.044,53</t>
  </si>
  <si>
    <t xml:space="preserve">AR-CONDICIONADO FRIO SPLIT PISO-TETO 60000 BTU/H                                                                                                                                                                                                                                                                                                                                                                                                                                                          </t>
  </si>
  <si>
    <t>7.776,36</t>
  </si>
  <si>
    <t xml:space="preserve">AR-CONDICIONADO FRIO SPLITAO INVERTER 30 TR                                                                                                                                                                                                                                                                                                                                                                                                                                                               </t>
  </si>
  <si>
    <t>67.238,41</t>
  </si>
  <si>
    <t xml:space="preserve">AR-CONDICIONADO FRIO SPLITAO MODULAR 10 TR                                                                                                                                                                                                                                                                                                                                                                                                                                                                </t>
  </si>
  <si>
    <t>28.937,95</t>
  </si>
  <si>
    <t xml:space="preserve">AR-CONDICIONADO FRIO SPLITAO MODULAR 15 TR                                                                                                                                                                                                                                                                                                                                                                                                                                                                </t>
  </si>
  <si>
    <t>34.988,89</t>
  </si>
  <si>
    <t xml:space="preserve">AR-CONDICIONADO FRIO SPLITAO MODULAR 20 TR                                                                                                                                                                                                                                                                                                                                                                                                                                                                </t>
  </si>
  <si>
    <t>43.493,42</t>
  </si>
  <si>
    <t xml:space="preserve">AR-CONDICIONADO QUENTE/FRIO SPLIT CASSETE (TETO)  4 VIAS 24000 BTU/H                                                                                                                                                                                                                                                                                                                                                                                                                                      </t>
  </si>
  <si>
    <t>6.245,33</t>
  </si>
  <si>
    <t xml:space="preserve">AR-CONDICIONADO QUENTE/FRIO SPLIT CASSETE (TETO)  4 VIAS 30000 BTU/H                                                                                                                                                                                                                                                                                                                                                                                                                                      </t>
  </si>
  <si>
    <t>6.285,89</t>
  </si>
  <si>
    <t xml:space="preserve">AR-CONDICIONADO QUENTE/FRIO SPLIT CASSETE (TETO)  4 VIAS 36000 BTU/H                                                                                                                                                                                                                                                                                                                                                                                                                                      </t>
  </si>
  <si>
    <t>6.523,06</t>
  </si>
  <si>
    <t xml:space="preserve">AR-CONDICIONADO QUENTE/FRIO SPLIT CASSETE (TETO)  4 VIAS 48000 BTU/H                                                                                                                                                                                                                                                                                                                                                                                                                                      </t>
  </si>
  <si>
    <t>7.501,20</t>
  </si>
  <si>
    <t xml:space="preserve">AR-CONDICIONADO QUENTE/FRIO SPLIT CASSETE (TETO)  4 VIAS 60000 BTU/H                                                                                                                                                                                                                                                                                                                                                                                                                                      </t>
  </si>
  <si>
    <t>8.711,63</t>
  </si>
  <si>
    <t xml:space="preserve">AR-CONDICIONADO QUENTE/FRIO SPLIT CASSETE (TETO) 4 VIAS 18000 BTU/H                                                                                                                                                                                                                                                                                                                                                                                                                                       </t>
  </si>
  <si>
    <t>5.752,99</t>
  </si>
  <si>
    <t xml:space="preserve">AR-CONDICIONADO QUENTE/FRIO SPLIT HI-WALL (PAREDE) 12000 BTU/H                                                                                                                                                                                                                                                                                                                                                                                                                                            </t>
  </si>
  <si>
    <t>1.803,88</t>
  </si>
  <si>
    <t xml:space="preserve">AR-CONDICIONADO QUENTE/FRIO SPLIT HI-WALL (PAREDE) 18000 BTU/H                                                                                                                                                                                                                                                                                                                                                                                                                                            </t>
  </si>
  <si>
    <t>2.609,21</t>
  </si>
  <si>
    <t xml:space="preserve">AR-CONDICIONADO QUENTE/FRIO SPLIT HI-WALL (PAREDE) 24000 BTU/H                                                                                                                                                                                                                                                                                                                                                                                                                                            </t>
  </si>
  <si>
    <t>3.238,66</t>
  </si>
  <si>
    <t xml:space="preserve">AR-CONDICIONADO QUENTE/FRIO SPLIT HI-WALL (PAREDE) 7000 BTU/H                                                                                                                                                                                                                                                                                                                                                                                                                                             </t>
  </si>
  <si>
    <t>1.263,00</t>
  </si>
  <si>
    <t xml:space="preserve">AR-CONDICIONADO QUENTE/FRIO SPLIT HI-WALL (PAREDE) 9000 BTU/H                                                                                                                                                                                                                                                                                                                                                                                                                                             </t>
  </si>
  <si>
    <t>1.581,61</t>
  </si>
  <si>
    <t xml:space="preserve">AR-CONDICIONADO QUENTE/FRIO SPLIT PISO-TETO 24000 BTU/H                                                                                                                                                                                                                                                                                                                                                                                                                                                   </t>
  </si>
  <si>
    <t>4.280,03</t>
  </si>
  <si>
    <t xml:space="preserve">ARADO REVERSIVEL COM 3 DISCOS DE 26" X 6MM REBOCAVEL                                                                                                                                                                                                                                                                                                                                                                                                                                                      </t>
  </si>
  <si>
    <t>10.502,37</t>
  </si>
  <si>
    <t xml:space="preserve">ARAME DE ACO OVALADO 15 X 17 ( 45,7 KG, 700 KGF), ROLO 1000 M                                                                                                                                                                                                                                                                                                                                                                                                                                             </t>
  </si>
  <si>
    <t xml:space="preserve">ARAME DE AMARRACAO PARA GABIAO GALVANIZADO, DIAMETRO 2,2 MM                                                                                                                                                                                                                                                                                                                                                                                                                                               </t>
  </si>
  <si>
    <t xml:space="preserve">ARAME FARPADO GALVANIZADO 14 BWG, CLASSE 250                                                                                                                                                                                                                                                                                                                                                                                                                                                              </t>
  </si>
  <si>
    <t xml:space="preserve">ARAME FARPADO GALVANIZADO, 16 BWG (1,65 MM), CLASSE 250                                                                                                                                                                                                                                                                                                                                                                                                                                                   </t>
  </si>
  <si>
    <t xml:space="preserve">ARAME FARPADO 16 BWG (0,047 KG/M)                                                                                                                                                                                                                                                                                                                                                                                                                                                                         </t>
  </si>
  <si>
    <t>18,38</t>
  </si>
  <si>
    <t xml:space="preserve">ARAME GALVANIZADO  8 BWG, D = 4,19MM (0,101 KG/M)                                                                                                                                                                                                                                                                                                                                                                                                                                                         </t>
  </si>
  <si>
    <t xml:space="preserve">ARAME GALVANIZADO 10 BWG, 3,40 MM (0,0713 KG/M)                                                                                                                                                                                                                                                                                                                                                                                                                                                           </t>
  </si>
  <si>
    <t>12,10</t>
  </si>
  <si>
    <t xml:space="preserve">ARAME GALVANIZADO 12 BWG, 2,76 MM (0,048 KG/M)                                                                                                                                                                                                                                                                                                                                                                                                                                                            </t>
  </si>
  <si>
    <t xml:space="preserve">ARAME GALVANIZADO 14 BWG, D = 2,11 MM (0,026 KG/M)                                                                                                                                                                                                                                                                                                                                                                                                                                                        </t>
  </si>
  <si>
    <t xml:space="preserve">ARAME GALVANIZADO 14 BWG, 2,10MM (0,0272 KG/M)                                                                                                                                                                                                                                                                                                                                                                                                                                                            </t>
  </si>
  <si>
    <t>0,37</t>
  </si>
  <si>
    <t xml:space="preserve">ARAME GALVANIZADO 16 BWG, 1,65MM (0,0166 KG/M)                                                                                                                                                                                                                                                                                                                                                                                                                                                            </t>
  </si>
  <si>
    <t xml:space="preserve">ARAME GALVANIZADO 18 BWG, 1,24MM (0,009 KG/M)                                                                                                                                                                                                                                                                                                                                                                                                                                                             </t>
  </si>
  <si>
    <t>18,50</t>
  </si>
  <si>
    <t xml:space="preserve">ARAME GALVANIZADO 6 BWG, 5,16 MM (0,157 KG/M)                                                                                                                                                                                                                                                                                                                                                                                                                                                             </t>
  </si>
  <si>
    <t>12,02</t>
  </si>
  <si>
    <t xml:space="preserve">ARAME PROTEGIDO COM PVC PARA GABIAO, DIAMETRO 2,2 MM                                                                                                                                                                                                                                                                                                                                                                                                                                                      </t>
  </si>
  <si>
    <t xml:space="preserve">ARAME RECOZIDO 16 BWG, 1,60 MM (0,016 KG/M)                                                                                                                                                                                                                                                                                                                                                                                                                                                               </t>
  </si>
  <si>
    <t xml:space="preserve">ARAME RECOZIDO 18 BWG, 1,25 MM (0,01 KG/M)                                                                                                                                                                                                                                                                                                                                                                                                                                                                </t>
  </si>
  <si>
    <t xml:space="preserve">AREIA AMARELA, AREIA BARRADA OU ARENOSO (RETIRADA NO AREAL, SEM TRANSPORTE)                                                                                                                                                                                                                                                                                                                                                                                                                               </t>
  </si>
  <si>
    <t xml:space="preserve">AREIA FINA - POSTO JAZIDA/FORNECEDOR (RETIRADO NA JAZIDA, SEM TRANSPORTE)                                                                                                                                                                                                                                                                                                                                                                                                                                 </t>
  </si>
  <si>
    <t xml:space="preserve">AREIA GROSSA - POSTO JAZIDA/FORNECEDOR (RETIRADO NA JAZIDA, SEM TRANSPORTE)                                                                                                                                                                                                                                                                                                                                                                                                                               </t>
  </si>
  <si>
    <t>54,00</t>
  </si>
  <si>
    <t xml:space="preserve">AREIA MEDIA - POSTO JAZIDA/FORNECEDOR (RETIRADO NA JAZIDA, SEM TRANSPORTE)                                                                                                                                                                                                                                                                                                                                                                                                                                </t>
  </si>
  <si>
    <t>62,75</t>
  </si>
  <si>
    <t xml:space="preserve">AREIA PARA ATERRO - POSTO JAZIDA/FORNECEDOR (RETIRADO NA JAZIDA, SEM TRANSPORTE)                                                                                                                                                                                                                                                                                                                                                                                                                          </t>
  </si>
  <si>
    <t>40,50</t>
  </si>
  <si>
    <t xml:space="preserve">AREIA PARA LEITO FILTRANTE (0,42 A 1,68 MM) - POSTO JAZIDA/FORNECEDOR (RETIRADO NA JAZIDA, SEM TRANSPORTE)                                                                                                                                                                                                                                                                                                                                                                                                </t>
  </si>
  <si>
    <t>884,25</t>
  </si>
  <si>
    <t xml:space="preserve">AREIA PRETA PARA EMBOCO - POSTO JAZIDA/FORNECEDOR (RETIRADO NA JAZIDA, SEM TRANSPORTE)                                                                                                                                                                                                                                                                                                                                                                                                                    </t>
  </si>
  <si>
    <t>67,50</t>
  </si>
  <si>
    <t xml:space="preserve">ARGAMASSA COLANTE AC I PARA CERAMICAS                                                                                                                                                                                                                                                                                                                                                                                                                                                                     </t>
  </si>
  <si>
    <t xml:space="preserve">ARGAMASSA COLANTE AC-II                                                                                                                                                                                                                                                                                                                                                                                                                                                                                   </t>
  </si>
  <si>
    <t xml:space="preserve">ARGAMASSA COLANTE TIPO ACIII                                                                                                                                                                                                                                                                                                                                                                                                                                                                              </t>
  </si>
  <si>
    <t xml:space="preserve">ARGAMASSA COLANTE TIPO ACIII E                                                                                                                                                                                                                                                                                                                                                                                                                                                                            </t>
  </si>
  <si>
    <t xml:space="preserve">ARGAMASSA INDUSTRIALIZADA MULTIUSO, PARA REVESTIMENTO INTERNO E EXTERNO E ASSENTAMENTO DE BLOCOS DIVERSOS                                                                                                                                                                                                                                                                                                                                                                                                 </t>
  </si>
  <si>
    <t xml:space="preserve">ARGAMASSA INDUSTRIALIZADA PARA CHAPISCO COLANTE                                                                                                                                                                                                                                                                                                                                                                                                                                                           </t>
  </si>
  <si>
    <t xml:space="preserve">ARGAMASSA INDUSTRIALIZADA PARA CHAPISCO ROLADO                                                                                                                                                                                                                                                                                                                                                                                                                                                            </t>
  </si>
  <si>
    <t>2,38</t>
  </si>
  <si>
    <t xml:space="preserve">ARGAMASSA PARA REVESTIMENTO DECORATIVO MONOCAMADA, CORES CLARAS                                                                                                                                                                                                                                                                                                                                                                                                                                           </t>
  </si>
  <si>
    <t>1,85</t>
  </si>
  <si>
    <t xml:space="preserve">ARGAMASSA PISO SOBRE PISO                                                                                                                                                                                                                                                                                                                                                                                                                                                                                 </t>
  </si>
  <si>
    <t xml:space="preserve">ARGAMASSA POLIMERICA DE REPARO ESTRUTURAL, BICOMPONENTE                                                                                                                                                                                                                                                                                                                                                                                                                                                   </t>
  </si>
  <si>
    <t xml:space="preserve">ARGAMASSA POLIMERICA IMPERMEABILIZANTE SEMIFLEXIVEL, BICOMPONENTE (MEMBRANA IMPERMEABILIZANTE ACRILICA)                                                                                                                                                                                                                                                                                                                                                                                                   </t>
  </si>
  <si>
    <t xml:space="preserve">ARGAMASSA PRONTA PARA CONTRAPISO                                                                                                                                                                                                                                                                                                                                                                                                                                                                          </t>
  </si>
  <si>
    <t xml:space="preserve">ARGAMASSA PRONTA PARA REVESTIMENTO INTERNO EM PAREDES                                                                                                                                                                                                                                                                                                                                                                                                                                                     </t>
  </si>
  <si>
    <t xml:space="preserve">ARGAMASSA USINADA AUTOADENSAVEL E AUTONIVELANTE PARA CONTRAPISO, INCLUI BOMBEAMENTO                                                                                                                                                                                                                                                                                                                                                                                                                       </t>
  </si>
  <si>
    <t>401,92</t>
  </si>
  <si>
    <t xml:space="preserve">ARGILA EXPANDIDA, GRANULOMETRIA 2215                                                                                                                                                                                                                                                                                                                                                                                                                                                                      </t>
  </si>
  <si>
    <t>199,50</t>
  </si>
  <si>
    <t xml:space="preserve">ARGILA OU BARRO PARA ATERRO/REATERRO (COM TRANSPORTE ATE 10 KM)                                                                                                                                                                                                                                                                                                                                                                                                                                           </t>
  </si>
  <si>
    <t xml:space="preserve">ARGILA OU BARRO PARA ATERRO/REATERRO (RETIRADO NA JAZIDA, SEM TRANSPORTE)                                                                                                                                                                                                                                                                                                                                                                                                                                 </t>
  </si>
  <si>
    <t xml:space="preserve">ARGILA, ARGILA VERMELHA OU ARGILA ARENOSA (RETIRADA NA JAZIDA, SEM TRANSPORTE)                                                                                                                                                                                                                                                                                                                                                                                                                            </t>
  </si>
  <si>
    <t xml:space="preserve">ARMACAO VERTICAL COM HASTE E CONTRA-PINO, EM CHAPA DE ACO GALVANIZADO 3/16", COM 1 ESTRIBO E 1 ISOLADOR                                                                                                                                                                                                                                                                                                                                                                                                   </t>
  </si>
  <si>
    <t>18,58</t>
  </si>
  <si>
    <t xml:space="preserve">ARMACAO VERTICAL COM HASTE E CONTRA-PINO, EM CHAPA DE ACO GALVANIZADO 3/16", COM 1 ESTRIBO, SEM ISOLADOR                                                                                                                                                                                                                                                                                                                                                                                                  </t>
  </si>
  <si>
    <t xml:space="preserve">ARMACAO VERTICAL COM HASTE E CONTRA-PINO, EM CHAPA DE ACO GALVANIZADO 3/16", COM 2 ESTRIBOS, E 2 ISOLADORES                                                                                                                                                                                                                                                                                                                                                                                               </t>
  </si>
  <si>
    <t xml:space="preserve">ARMACAO VERTICAL COM HASTE E CONTRA-PINO, EM CHAPA DE ACO GALVANIZADO 3/16", COM 2 ESTRIBOS, SEM ISOLADOR                                                                                                                                                                                                                                                                                                                                                                                                 </t>
  </si>
  <si>
    <t>21,37</t>
  </si>
  <si>
    <t xml:space="preserve">ARMACAO VERTICAL COM HASTE E CONTRA-PINO, EM CHAPA DE ACO GALVANIZADO 3/16", COM 3 ESTRIBOS E 3 ISOLADORES                                                                                                                                                                                                                                                                                                                                                                                                </t>
  </si>
  <si>
    <t xml:space="preserve">ARMACAO VERTICAL COM HASTE E CONTRA-PINO, EM CHAPA DE ACO GALVANIZADO 3/16", COM 3 ESTRIBOS, SEM ISOLADOR                                                                                                                                                                                                                                                                                                                                                                                                 </t>
  </si>
  <si>
    <t>35,73</t>
  </si>
  <si>
    <t xml:space="preserve">ARMACAO VERTICAL COM HASTE E CONTRA-PINO, EM CHAPA DE ACO GALVANIZADO 3/16", COM 4 ESTRIBOS E 4 ISOLADORES                                                                                                                                                                                                                                                                                                                                                                                                </t>
  </si>
  <si>
    <t>64,30</t>
  </si>
  <si>
    <t xml:space="preserve">ARMACAO VERTICAL COM HASTE E CONTRA-PINO, EM CHAPA DE ACO GALVANIZADO 3/16", COM 4 ESTRIBOS, SEM ISOLADOR                                                                                                                                                                                                                                                                                                                                                                                                 </t>
  </si>
  <si>
    <t>54,58</t>
  </si>
  <si>
    <t xml:space="preserve">ARMADOR                                                                                                                                                                                                                                                                                                                                                                                                                                                                                                   </t>
  </si>
  <si>
    <t xml:space="preserve">ARMADOR (MENSALISTA)                                                                                                                                                                                                                                                                                                                                                                                                                                                                                      </t>
  </si>
  <si>
    <t xml:space="preserve">ARQUITETO JUNIOR                                                                                                                                                                                                                                                                                                                                                                                                                                                                                          </t>
  </si>
  <si>
    <t xml:space="preserve">ARQUITETO JUNIOR (MENSALISTA)                                                                                                                                                                                                                                                                                                                                                                                                                                                                             </t>
  </si>
  <si>
    <t>10.315,64</t>
  </si>
  <si>
    <t xml:space="preserve">ARQUITETO PAISAGISTA                                                                                                                                                                                                                                                                                                                                                                                                                                                                                      </t>
  </si>
  <si>
    <t>55,24</t>
  </si>
  <si>
    <t xml:space="preserve">ARQUITETO PAISAGISTA (MENSALISTA)                                                                                                                                                                                                                                                                                                                                                                                                                                                                         </t>
  </si>
  <si>
    <t>9.740,48</t>
  </si>
  <si>
    <t xml:space="preserve">ARQUITETO PLENO                                                                                                                                                                                                                                                                                                                                                                                                                                                                                           </t>
  </si>
  <si>
    <t>83,10</t>
  </si>
  <si>
    <t xml:space="preserve">ARQUITETO PLENO (MENSALISTA)                                                                                                                                                                                                                                                                                                                                                                                                                                                                              </t>
  </si>
  <si>
    <t>14.652,52</t>
  </si>
  <si>
    <t xml:space="preserve">ARQUITETO SENIOR                                                                                                                                                                                                                                                                                                                                                                                                                                                                                          </t>
  </si>
  <si>
    <t>109,88</t>
  </si>
  <si>
    <t xml:space="preserve">ARQUITETO SENIOR (MENSALISTA)                                                                                                                                                                                                                                                                                                                                                                                                                                                                             </t>
  </si>
  <si>
    <t>19.371,94</t>
  </si>
  <si>
    <t xml:space="preserve">ARRUELA  EM ACO GALVANIZADO, DIAMETRO EXTERNO = 35MM, ESPESSURA = 3MM, DIAMETRO DO FURO= 18MM                                                                                                                                                                                                                                                                                                                                                                                                             </t>
  </si>
  <si>
    <t xml:space="preserve">ARRUELA EM ALUMINIO, COM ROSCA, DE  1 1/4", PARA ELETRODUTO                                                                                                                                                                                                                                                                                                                                                                                                                                               </t>
  </si>
  <si>
    <t xml:space="preserve">ARRUELA EM ALUMINIO, COM ROSCA, DE 1 1/2", PARA ELETRODUTO                                                                                                                                                                                                                                                                                                                                                                                                                                                </t>
  </si>
  <si>
    <t xml:space="preserve">ARRUELA EM ALUMINIO, COM ROSCA, DE 1/2", PARA ELETRODUTO                                                                                                                                                                                                                                                                                                                                                                                                                                                  </t>
  </si>
  <si>
    <t xml:space="preserve">ARRUELA EM ALUMINIO, COM ROSCA, DE 1", PARA ELETRODUTO                                                                                                                                                                                                                                                                                                                                                                                                                                                    </t>
  </si>
  <si>
    <t xml:space="preserve">ARRUELA EM ALUMINIO, COM ROSCA, DE 2 1/2", PARA ELETRODUTO                                                                                                                                                                                                                                                                                                                                                                                                                                                </t>
  </si>
  <si>
    <t xml:space="preserve">ARRUELA EM ALUMINIO, COM ROSCA, DE 2", PARA ELETRODUTO                                                                                                                                                                                                                                                                                                                                                                                                                                                    </t>
  </si>
  <si>
    <t xml:space="preserve">ARRUELA EM ALUMINIO, COM ROSCA, DE 3/4", PARA ELETRODUTO                                                                                                                                                                                                                                                                                                                                                                                                                                                  </t>
  </si>
  <si>
    <t xml:space="preserve">ARRUELA EM ALUMINIO, COM ROSCA, DE 3/8", PARA ELETRODUTO                                                                                                                                                                                                                                                                                                                                                                                                                                                  </t>
  </si>
  <si>
    <t xml:space="preserve">ARRUELA EM ALUMINIO, COM ROSCA, DE 3", PARA ELETRODUTO                                                                                                                                                                                                                                                                                                                                                                                                                                                    </t>
  </si>
  <si>
    <t xml:space="preserve">ARRUELA EM ALUMINIO, COM ROSCA, DE 4", PARA ELETRODUTO                                                                                                                                                                                                                                                                                                                                                                                                                                                    </t>
  </si>
  <si>
    <t xml:space="preserve">ARRUELA QUADRADA EM ACO GALVANIZADO, DIMENSAO = 38 MM, ESPESSURA = 3MM, DIAMETRO DO FURO= 18 MM                                                                                                                                                                                                                                                                                                                                                                                                           </t>
  </si>
  <si>
    <t xml:space="preserve">ARRUELA REDONDA DE LATAO, DIAMETRO EXTERNO = 34 MM, ESPESSURA = 2,5 MM, DIAMETRO DO FURO = 17 MM                                                                                                                                                                                                                                                                                                                                                                                                          </t>
  </si>
  <si>
    <t xml:space="preserve">ASFALTO DILUIDO DE PETROLEO CM-30 (COLETADO CAIXA NA ANP ACRESCIDO DE ICMS)                                                                                                                                                                                                                                                                                                                                                                                                                               </t>
  </si>
  <si>
    <t xml:space="preserve">ASFALTO MODIFICADO TIPO I - NBR 9910 (ASFALTO OXIDADO PARA IMPERMEABILIZACAO, COEFICIENTE DE PENETRACAO 25-40)                                                                                                                                                                                                                                                                                                                                                                                            </t>
  </si>
  <si>
    <t>8,36</t>
  </si>
  <si>
    <t xml:space="preserve">ASFALTO MODIFICADO TIPO II - NBR 9910 (ASFALTO OXIDADO PARA IMPERMEABILIZACAO, COEFICIENTE DE PENETRACAO 20-35)                                                                                                                                                                                                                                                                                                                                                                                           </t>
  </si>
  <si>
    <t>8,91</t>
  </si>
  <si>
    <t xml:space="preserve">ASFALTO MODIFICADO TIPO III - NBR 9910 (ASFALTO OXIDADO PARA IMPERMEABILIZACAO, COEFICIENTE DE PENETRACAO 15-25)                                                                                                                                                                                                                                                                                                                                                                                          </t>
  </si>
  <si>
    <t xml:space="preserve">ASSENTADOR DE MANILHAS                                                                                                                                                                                                                                                                                                                                                                                                                                                                                    </t>
  </si>
  <si>
    <t xml:space="preserve">ASSENTADOR DE MANILHAS (MENSALISTA)                                                                                                                                                                                                                                                                                                                                                                                                                                                                       </t>
  </si>
  <si>
    <t>1.942,45</t>
  </si>
  <si>
    <t xml:space="preserve">ASSENTO  VASO SANITARIO INFANTIL EM PLASTICO BRANCO                                                                                                                                                                                                                                                                                                                                                                                                                                                       </t>
  </si>
  <si>
    <t xml:space="preserve">ASSENTO SANITARIO DE PLASTICO, TIPO CONVENCIONAL                                                                                                                                                                                                                                                                                                                                                                                                                                                          </t>
  </si>
  <si>
    <t>22,25</t>
  </si>
  <si>
    <t xml:space="preserve">AUTOMATICO DE BOIA SUPERIOR / INFERIOR, *15* A / 250 V                                                                                                                                                                                                                                                                                                                                                                                                                                                    </t>
  </si>
  <si>
    <t>33,57</t>
  </si>
  <si>
    <t xml:space="preserve">AUXILIAR  DE ALMOXARIFE                                                                                                                                                                                                                                                                                                                                                                                                                                                                                   </t>
  </si>
  <si>
    <t xml:space="preserve">AUXILIAR DE ALMOXARIFE (MENSALISTA)                                                                                                                                                                                                                                                                                                                                                                                                                                                                       </t>
  </si>
  <si>
    <t>1.713,73</t>
  </si>
  <si>
    <t xml:space="preserve">AUXILIAR DE AZULEJISTA                                                                                                                                                                                                                                                                                                                                                                                                                                                                                    </t>
  </si>
  <si>
    <t xml:space="preserve">AUXILIAR DE AZULEJISTA (MENSALISTA)                                                                                                                                                                                                                                                                                                                                                                                                                                                                       </t>
  </si>
  <si>
    <t>1.630,32</t>
  </si>
  <si>
    <t xml:space="preserve">AUXILIAR DE ENCANADOR OU BOMBEIRO HIDRAULICO                                                                                                                                                                                                                                                                                                                                                                                                                                                              </t>
  </si>
  <si>
    <t>9,28</t>
  </si>
  <si>
    <t xml:space="preserve">AUXILIAR DE ENCANADOR OU BOMBEIRO HIDRAULICO (MENSALISTA)                                                                                                                                                                                                                                                                                                                                                                                                                                                 </t>
  </si>
  <si>
    <t>1.639,93</t>
  </si>
  <si>
    <t xml:space="preserve">AUXILIAR DE ESCRITORIO                                                                                                                                                                                                                                                                                                                                                                                                                                                                                    </t>
  </si>
  <si>
    <t>10,21</t>
  </si>
  <si>
    <t xml:space="preserve">AUXILIAR DE ESCRITORIO (MENSALISTA)                                                                                                                                                                                                                                                                                                                                                                                                                                                                       </t>
  </si>
  <si>
    <t>1.803,22</t>
  </si>
  <si>
    <t xml:space="preserve">AUXILIAR DE LABORATORISTA DE SOLOS E CONCRETO                                                                                                                                                                                                                                                                                                                                                                                                                                                             </t>
  </si>
  <si>
    <t>17,40</t>
  </si>
  <si>
    <t xml:space="preserve">AUXILIAR DE LABORATORISTA DE SOLOS E DE CONCRETO (MENSALISTA)                                                                                                                                                                                                                                                                                                                                                                                                                                             </t>
  </si>
  <si>
    <t>3.068,68</t>
  </si>
  <si>
    <t xml:space="preserve">AUXILIAR DE MECANICO                                                                                                                                                                                                                                                                                                                                                                                                                                                                                      </t>
  </si>
  <si>
    <t xml:space="preserve">AUXILIAR DE MECANICO (MENSALISTA)                                                                                                                                                                                                                                                                                                                                                                                                                                                                         </t>
  </si>
  <si>
    <t>1.450,01</t>
  </si>
  <si>
    <t xml:space="preserve">AUXILIAR DE PEDREIRO                                                                                                                                                                                                                                                                                                                                                                                                                                                                                      </t>
  </si>
  <si>
    <t>9,42</t>
  </si>
  <si>
    <t xml:space="preserve">AUXILIAR DE PEDREIRO (MENSALISTA)                                                                                                                                                                                                                                                                                                                                                                                                                                                                         </t>
  </si>
  <si>
    <t>1.661,81</t>
  </si>
  <si>
    <t xml:space="preserve">AUXILIAR DE SERVICOS GERAIS                                                                                                                                                                                                                                                                                                                                                                                                                                                                               </t>
  </si>
  <si>
    <t>10,15</t>
  </si>
  <si>
    <t xml:space="preserve">AUXILIAR DE SERVICOS GERAIS (MENSALISTA)                                                                                                                                                                                                                                                                                                                                                                                                                                                                  </t>
  </si>
  <si>
    <t>1.791,53</t>
  </si>
  <si>
    <t xml:space="preserve">AUXILIAR DE TOPOGRAFO                                                                                                                                                                                                                                                                                                                                                                                                                                                                                     </t>
  </si>
  <si>
    <t xml:space="preserve">AUXILIAR DE TOPOGRAFO (MENSALISTA)                                                                                                                                                                                                                                                                                                                                                                                                                                                                        </t>
  </si>
  <si>
    <t>913,57</t>
  </si>
  <si>
    <t xml:space="preserve">AUXILIAR TECNICO / ASSISTENTE DE ENGENHARIA                                                                                                                                                                                                                                                                                                                                                                                                                                                               </t>
  </si>
  <si>
    <t>20,50</t>
  </si>
  <si>
    <t xml:space="preserve">AUXILIAR TECNICO / ASSISTENTE DE ENGENHARIA (MENSALISTA)                                                                                                                                                                                                                                                                                                                                                                                                                                                  </t>
  </si>
  <si>
    <t>3.615,57</t>
  </si>
  <si>
    <t xml:space="preserve">AVENTAL DE SEGURANCA DE RASPA DE COURO 1,00 X 0,60 M                                                                                                                                                                                                                                                                                                                                                                                                                                                      </t>
  </si>
  <si>
    <t>35,64</t>
  </si>
  <si>
    <t xml:space="preserve">AZULEJISTA OU LADRILHEIRO (MENSALISTA)                                                                                                                                                                                                                                                                                                                                                                                                                                                                    </t>
  </si>
  <si>
    <t xml:space="preserve">AZULEJISTA OU LADRILHISTA                                                                                                                                                                                                                                                                                                                                                                                                                                                                                 </t>
  </si>
  <si>
    <t xml:space="preserve">BACIA SANITARIA (VASO) COM CAIXA ACOPLADA, DE LOUCA BRANCA                                                                                                                                                                                                                                                                                                                                                                                                                                                </t>
  </si>
  <si>
    <t>293,29</t>
  </si>
  <si>
    <t xml:space="preserve">BACIA SANITARIA (VASO) CONVENCIONAL DE LOUCA BRANCA                                                                                                                                                                                                                                                                                                                                                                                                                                                       </t>
  </si>
  <si>
    <t>110,00</t>
  </si>
  <si>
    <t xml:space="preserve">BACIA SANITARIA (VASO) CONVENCIONAL DE LOUCA COR                                                                                                                                                                                                                                                                                                                                                                                                                                                          </t>
  </si>
  <si>
    <t>147,21</t>
  </si>
  <si>
    <t xml:space="preserve">BACIA SANITARIA (VASO) CONVENCIONAL PARA PCD SEM FURO FRONTAL, DE LOUCA BRANCA, SEM ASSENTO                                                                                                                                                                                                                                                                                                                                                                                                               </t>
  </si>
  <si>
    <t>548,03</t>
  </si>
  <si>
    <t xml:space="preserve">BACIA SANITARIA (VASO) CONVENCIONAL PARA USO ESPECIFICO (HOSPITAIS, CLINICAS), COM FURO FRONTAL, DE LOUCA BRANCA, COM ASSENTO                                                                                                                                                                                                                                                                                                                                                                             </t>
  </si>
  <si>
    <t>765,15</t>
  </si>
  <si>
    <t xml:space="preserve">BACIA SANITARIA TURCA DE LOUCA BRANCA                                                                                                                                                                                                                                                                                                                                                                                                                                                                     </t>
  </si>
  <si>
    <t>411,60</t>
  </si>
  <si>
    <t xml:space="preserve">BALDE PLASTICO CAPACIDADE *10* L                                                                                                                                                                                                                                                                                                                                                                                                                                                                          </t>
  </si>
  <si>
    <t xml:space="preserve">BALDE VERMELHO PARA SINALIZACAO DE VIAS                                                                                                                                                                                                                                                                                                                                                                                                                                                                   </t>
  </si>
  <si>
    <t xml:space="preserve">BANCADA DE MARMORE SINTETICO COM UMA CUBA, 120 X *60* CM                                                                                                                                                                                                                                                                                                                                                                                                                                                  </t>
  </si>
  <si>
    <t>116,00</t>
  </si>
  <si>
    <t xml:space="preserve">BANCADA DE MARMORE SINTETICO COM UMA CUBA, 150 X *60* CM                                                                                                                                                                                                                                                                                                                                                                                                                                                  </t>
  </si>
  <si>
    <t>145,40</t>
  </si>
  <si>
    <t xml:space="preserve">BANCADA DE MARMORE SINTETICO COM UMA CUBA, 200 X *60* CM                                                                                                                                                                                                                                                                                                                                                                                                                                                  </t>
  </si>
  <si>
    <t>327,67</t>
  </si>
  <si>
    <t xml:space="preserve">BANCADA/ BANCA EM GRANITO, POLIDO, TIPO ANDORINHA/ QUARTZ/ CASTELO/ CORUMBA OU OUTROS EQUIVALENTES DA REGIAO, COM CUBA INOX, FORMATO *120 X 60* CM, E=  *2* CM                                                                                                                                                                                                                                                                                                                                            </t>
  </si>
  <si>
    <t>670,85</t>
  </si>
  <si>
    <t xml:space="preserve">BANCADA/ BANCA EM MARMORE, POLIDO, BRANCO COMUM, E=  *3* CM                                                                                                                                                                                                                                                                                                                                                                                                                                               </t>
  </si>
  <si>
    <t>348,82</t>
  </si>
  <si>
    <t xml:space="preserve">BANCADA/BANCA/PIA DE ACO INOXIDAVEL (AISI 430) COM 1 CUBA CENTRAL, COM VALVULA, ESCORREDOR DUPLO, DE *0,55 X 1,20* M                                                                                                                                                                                                                                                                                                                                                                                      </t>
  </si>
  <si>
    <t>147,80</t>
  </si>
  <si>
    <t xml:space="preserve">BANCADA/BANCA/PIA DE ACO INOXIDAVEL (AISI 430) COM 1 CUBA CENTRAL, COM VALVULA, ESCORREDOR DUPLO, DE *0,55 X 1,40* M                                                                                                                                                                                                                                                                                                                                                                                      </t>
  </si>
  <si>
    <t>196,53</t>
  </si>
  <si>
    <t xml:space="preserve">BANCADA/BANCA/PIA DE ACO INOXIDAVEL (AISI 430) COM 1 CUBA CENTRAL, COM VALVULA, ESCORREDOR DUPLO, DE *0,55 X 1,80* M                                                                                                                                                                                                                                                                                                                                                                                      </t>
  </si>
  <si>
    <t>284,75</t>
  </si>
  <si>
    <t xml:space="preserve">BANCADA/BANCA/PIA DE ACO INOXIDAVEL (AISI 430) COM 1 CUBA CENTRAL, COM VALVULA, LISA (SEM ESCORREDOR), DE *0,55 X 1,20* M                                                                                                                                                                                                                                                                                                                                                                                 </t>
  </si>
  <si>
    <t>144,47</t>
  </si>
  <si>
    <t xml:space="preserve">BANCADA/BANCA/PIA DE ACO INOXIDAVEL (AISI 430) COM 1 CUBA CENTRAL, SEM VALVULA, ESCORREDOR DUPLO, DE *0,55 X 1,60* M                                                                                                                                                                                                                                                                                                                                                                                      </t>
  </si>
  <si>
    <t>171,79</t>
  </si>
  <si>
    <t xml:space="preserve">BANCADA/BANCA/PIA DE ACO INOXIDAVEL (AISI 430) COM 2 CUBAS, COM VALVULAS, ESCORREDOR DUPLO, DE *0,55 X 2,00* M                                                                                                                                                                                                                                                                                                                                                                                            </t>
  </si>
  <si>
    <t>401,47</t>
  </si>
  <si>
    <t xml:space="preserve">BANCADA/TAMPO ACO INOX (AISI 304), LARGURA 60 CM, COM RODABANCA (NAO INCLUI PES DE APOIO)                                                                                                                                                                                                                                                                                                                                                                                                                 </t>
  </si>
  <si>
    <t>639,66</t>
  </si>
  <si>
    <t xml:space="preserve">BANCADA/TAMPO ACO INOX (AISI 304), LARGURA 70 CM, COM RODABANCA (NAO INCLUI PES DE APOIO)                                                                                                                                                                                                                                                                                                                                                                                                                 </t>
  </si>
  <si>
    <t>801,46</t>
  </si>
  <si>
    <t xml:space="preserve">BANCADA/TAMPO LISO (SEM CUBA) EM MARMORE SINTETICO                                                                                                                                                                                                                                                                                                                                                                                                                                                        </t>
  </si>
  <si>
    <t>128,62</t>
  </si>
  <si>
    <t xml:space="preserve">BANCO ARTICULADO PARA BANHO, EM ACO INOX POLIDO, 70* CM X 45* CM                                                                                                                                                                                                                                                                                                                                                                                                                                          </t>
  </si>
  <si>
    <t>896,36</t>
  </si>
  <si>
    <t xml:space="preserve">BANDEJA DE PINTURA PARA ROLO 23 CM                                                                                                                                                                                                                                                                                                                                                                                                                                                                        </t>
  </si>
  <si>
    <t xml:space="preserve">BARRA ANTIPANICO DUPLA, CEGA LADO OPOSTO, COR CINZA                                                                                                                                                                                                                                                                                                                                                                                                                                                       </t>
  </si>
  <si>
    <t xml:space="preserve">PAR   </t>
  </si>
  <si>
    <t>1.221,31</t>
  </si>
  <si>
    <t xml:space="preserve">BARRA ANTIPANICO DUPLA, PARA PORTA DE VIDRO, COR CINZA                                                                                                                                                                                                                                                                                                                                                                                                                                                    </t>
  </si>
  <si>
    <t>1.235,89</t>
  </si>
  <si>
    <t xml:space="preserve">BARRA ANTIPANICO SIMPLES, CEGA LADO OPOSTO, COR CINZA                                                                                                                                                                                                                                                                                                                                                                                                                                                     </t>
  </si>
  <si>
    <t>426,08</t>
  </si>
  <si>
    <t xml:space="preserve">BARRA ANTIPANICO SIMPLES, COM FECHADURA LADO OPOSTO, COR CINZA                                                                                                                                                                                                                                                                                                                                                                                                                                            </t>
  </si>
  <si>
    <t>651,36</t>
  </si>
  <si>
    <t xml:space="preserve">BARRA ANTIPANICO SIMPLES, PARA PORTA DE VIDRO, COR CINZA                                                                                                                                                                                                                                                                                                                                                                                                                                                  </t>
  </si>
  <si>
    <t>630,73</t>
  </si>
  <si>
    <t xml:space="preserve">BARRA DE APOIO ANGULAR, 60 CM, EM ACO INOX POLIDO, DIAMETRO MINIMO 3 CM                                                                                                                                                                                                                                                                                                                                                                                                                                   </t>
  </si>
  <si>
    <t>288,82</t>
  </si>
  <si>
    <t xml:space="preserve">BARRA DE APOIO EM "L", EM ACO INOX POLIDO 70 X 70 CM, DIAMETRO MINIMO 3 CM                                                                                                                                                                                                                                                                                                                                                                                                                                </t>
  </si>
  <si>
    <t>397,02</t>
  </si>
  <si>
    <t xml:space="preserve">BARRA DE APOIO EM "L", EM ACO INOX POLIDO 80 X 80 CM, DIAMETRO MINIMO 3 CM                                                                                                                                                                                                                                                                                                                                                                                                                                </t>
  </si>
  <si>
    <t>455,65</t>
  </si>
  <si>
    <t xml:space="preserve">BARRA DE APOIO LATERAL ARTICULADA, COM TRAVA, EM ACO INOX POLIDO, 70 CM, DIAMETRO MINIMO 3 CM                                                                                                                                                                                                                                                                                                                                                                                                             </t>
  </si>
  <si>
    <t>492,99</t>
  </si>
  <si>
    <t xml:space="preserve">BARRA DE APOIO LAVATORIO DE CANTO, EM ACO INOX POLIDO, DIAMETRO MINIMO 3 CM.                                                                                                                                                                                                                                                                                                                                                                                                                              </t>
  </si>
  <si>
    <t>486,02</t>
  </si>
  <si>
    <t xml:space="preserve">BARRA DE APOIO LAVATORIO, EM ACO INOX POLIDO, *40 X 50* CM,  DIAMETRO MINIMO 3 CM                                                                                                                                                                                                                                                                                                                                                                                                                         </t>
  </si>
  <si>
    <t>457,14</t>
  </si>
  <si>
    <t xml:space="preserve">BARRA DE APOIO RETA, EM ACO INOX POLIDO, COMPRIMENTO 60CM, DIAMETRO MINIMO 3 CM                                                                                                                                                                                                                                                                                                                                                                                                                           </t>
  </si>
  <si>
    <t>174,80</t>
  </si>
  <si>
    <t xml:space="preserve">BARRA DE APOIO RETA, EM ACO INOX POLIDO, COMPRIMENTO 70CM, DIAMETRO MINIMO 3 CM                                                                                                                                                                                                                                                                                                                                                                                                                           </t>
  </si>
  <si>
    <t>194,13</t>
  </si>
  <si>
    <t xml:space="preserve">BARRA DE APOIO RETA, EM ACO INOX POLIDO, COMPRIMENTO 80CM, DIAMETRO MINIMO 3 CM                                                                                                                                                                                                                                                                                                                                                                                                                           </t>
  </si>
  <si>
    <t>206,99</t>
  </si>
  <si>
    <t xml:space="preserve">BARRA DE APOIO RETA, EM ACO INOX POLIDO, COMPRIMENTO 90 CM, DIAMETRO MINIMO 3 CM                                                                                                                                                                                                                                                                                                                                                                                                                          </t>
  </si>
  <si>
    <t>216,85</t>
  </si>
  <si>
    <t xml:space="preserve">BARRA DE APOIO RETA, EM ALUMINIO, COMPRIMENTO 60CM, DIAMETRO MINIMO 3 CM                                                                                                                                                                                                                                                                                                                                                                                                                                  </t>
  </si>
  <si>
    <t>112,79</t>
  </si>
  <si>
    <t xml:space="preserve">BARRA DE APOIO RETA, EM ALUMINIO, COMPRIMENTO 70CM, DIAMETRO MINIMO 3 CM                                                                                                                                                                                                                                                                                                                                                                                                                                  </t>
  </si>
  <si>
    <t>129,34</t>
  </si>
  <si>
    <t xml:space="preserve">BARRA DE APOIO RETA, EM ALUMINIO, COMPRIMENTO 80 CM, DIAMETRO MINIMO 3 CM                                                                                                                                                                                                                                                                                                                                                                                                                                 </t>
  </si>
  <si>
    <t>139,90</t>
  </si>
  <si>
    <t xml:space="preserve">BARRA DE APOIO RETA, EM ALUMINIO, COMPRIMENTO 90 CM, DIAMETRO MINIMO 3 CM                                                                                                                                                                                                                                                                                                                                                                                                                                 </t>
  </si>
  <si>
    <t>146,49</t>
  </si>
  <si>
    <t xml:space="preserve">BARRA DE FERRO RETANGULAR, BARRA CHATA (QUALQUER DIMENSAO)                                                                                                                                                                                                                                                                                                                                                                                                                                                </t>
  </si>
  <si>
    <t>6,37</t>
  </si>
  <si>
    <t xml:space="preserve">BARRA DE FERRO RETANGULAR, BARRA CHATA, 1 1/2"  X 1/2" (L X E), 3,79 KG/M                                                                                                                                                                                                                                                                                                                                                                                                                                 </t>
  </si>
  <si>
    <t>24,45</t>
  </si>
  <si>
    <t xml:space="preserve">BARRA DE FERRO RETANGULAR, BARRA CHATA, 1 1/2" X 1/4" (L X E), 1,89 KG/M                                                                                                                                                                                                                                                                                                                                                                                                                                  </t>
  </si>
  <si>
    <t xml:space="preserve">BARRA DE FERRO RETANGULAR, BARRA CHATA, 1" X 1/4" (L X E), 1,2265 KG/M                                                                                                                                                                                                                                                                                                                                                                                                                                    </t>
  </si>
  <si>
    <t>7,38</t>
  </si>
  <si>
    <t xml:space="preserve">BARRA DE FERRO RETANGULAR, BARRA CHATA, 1" X 3/16" (L X E), 1,73 KG/M                                                                                                                                                                                                                                                                                                                                                                                                                                     </t>
  </si>
  <si>
    <t>11,27</t>
  </si>
  <si>
    <t xml:space="preserve">BARRA DE FERRO RETANGULAR, BARRA CHATA, 2" X 1/2" (L X E), 5,06 KG/M                                                                                                                                                                                                                                                                                                                                                                                                                                      </t>
  </si>
  <si>
    <t xml:space="preserve">BARRA DE FERRO RETANGULAR, BARRA CHATA, 2" X 1/4" (L X E), 2,53 KG/M                                                                                                                                                                                                                                                                                                                                                                                                                                      </t>
  </si>
  <si>
    <t xml:space="preserve">BARRA DE FERRO RETANGULAR, BARRA CHATA, 2" X 1" (L X E), 10,12 KG/M                                                                                                                                                                                                                                                                                                                                                                                                                                       </t>
  </si>
  <si>
    <t>62,97</t>
  </si>
  <si>
    <t xml:space="preserve">BARRA DE FERRO RETANGULAR, BARRA CHATA, 2" X 3/8" (L X E), 3,79KG/M                                                                                                                                                                                                                                                                                                                                                                                                                                       </t>
  </si>
  <si>
    <t>24,14</t>
  </si>
  <si>
    <t xml:space="preserve">BARRA DE FERRO RETANGULAR, BARRA CHATA, 2" X 5/16" (L X E), 3,162 KG/M                                                                                                                                                                                                                                                                                                                                                                                                                                    </t>
  </si>
  <si>
    <t>20,40</t>
  </si>
  <si>
    <t xml:space="preserve">BARRA DE FERRO RETANGULAR, BARRA CHATA, 3/4" X 1/8" (L X E), 0,47 KG/M                                                                                                                                                                                                                                                                                                                                                                                                                                    </t>
  </si>
  <si>
    <t>3,27</t>
  </si>
  <si>
    <t xml:space="preserve">BARRA DE FERRO RETANGULAR, BARRA CHATA, 3/8" X 1 1/2" (L X E), 2,84 KG/M                                                                                                                                                                                                                                                                                                                                                                                                                                  </t>
  </si>
  <si>
    <t xml:space="preserve">BASE DE MISTURADOR MONOCOMANDO PARA CHUVEIRO                                                                                                                                                                                                                                                                                                                                                                                                                                                              </t>
  </si>
  <si>
    <t>386,79</t>
  </si>
  <si>
    <t xml:space="preserve">BASE PARA MASTRO DE PARA-RAIOS DIAMETRO NOMINAL 1 1/2"                                                                                                                                                                                                                                                                                                                                                                                                                                                    </t>
  </si>
  <si>
    <t>53,67</t>
  </si>
  <si>
    <t xml:space="preserve">BASE PARA MASTRO DE PARA-RAIOS DIAMETRO NOMINAL 2"                                                                                                                                                                                                                                                                                                                                                                                                                                                        </t>
  </si>
  <si>
    <t>55,75</t>
  </si>
  <si>
    <t xml:space="preserve">BASE PARA RELE COM SUPORTE METALICO                                                                                                                                                                                                                                                                                                                                                                                                                                                                       </t>
  </si>
  <si>
    <t>8,74</t>
  </si>
  <si>
    <t xml:space="preserve">BASE UNIPOLAR PARA FUSIVEL NH1, CORRENTE NOMINAL DE 250 A, SEM CAPA                                                                                                                                                                                                                                                                                                                                                                                                                                       </t>
  </si>
  <si>
    <t>79,41</t>
  </si>
  <si>
    <t xml:space="preserve">BATE-ESTACAS POR GRAVIDADE, POTENCIA160 HP, PESO DO MARTELO ATE 3 TONELADAS                                                                                                                                                                                                                                                                                                                                                                                                                               </t>
  </si>
  <si>
    <t>299.062,50</t>
  </si>
  <si>
    <t xml:space="preserve">BATENTE/ PORTAL/ ADUELA/ MARCO MACICO, E= *3 CM, L= *13 CM, *60 CM A 120* CM X *210 CM,  EM CEDRINHO/ ANGELIM COMERCIAL/ EUCALIPTO/ CURUPIXA/ PEROBA/ CUMARU OU EQUIVALENTE DA REGIAO (NAO INCLUI ALIZARES)                                                                                                                                                                                                                                                                                               </t>
  </si>
  <si>
    <t xml:space="preserve">JG    </t>
  </si>
  <si>
    <t>89,00</t>
  </si>
  <si>
    <t xml:space="preserve">BATENTE/ PORTAL/ ADUELA/ MARCO MACICO, E= *3* CM, L= *13* CM, *60 CM A 120* CM X *210* CM, EM PINUS/ TAUARI/ VIROLA OU EQUIVALENTE DA REGIAO (NAO INCLUI ALIZARES)                                                                                                                                                                                                                                                                                                                                        </t>
  </si>
  <si>
    <t>58,82</t>
  </si>
  <si>
    <t xml:space="preserve">BATENTE/ PORTAL/ ADUELA/ MARCO MACICO, E= *3* CM, L= *7* CM, *60 CM A 120* CM X *210* CM,  EM CEDRINHO/ ANGELIM COMERCIAL/ EUCALIPTO/ CURUPIXA/ PEROBA/ CUMARU OU EQUIVALENTE DA REGIAO (NAO INCLUI ALIZARES)                                                                                                                                                                                                                                                                                             </t>
  </si>
  <si>
    <t>72,30</t>
  </si>
  <si>
    <t xml:space="preserve">BATENTE/ PORTAL/ ADUELA/ MARCO MACICO, E= *3* CM, L= *7* CM, *60 CM A 120* CM X *210* CM, EM PINUS/ TAUARI/ VIROLA OU EQUIVALENTE DA REGIAO (NAO INCLUI ALIZARES)                                                                                                                                                                                                                                                                                                                                         </t>
  </si>
  <si>
    <t xml:space="preserve">BATENTE/ PORTAL/ ADUELA/MARCO MACICO, E= *3* CM, L= *15* CM, *60 CM A 120* CM  X *210* CM, EM PINUS/ TAUARI/ VIROLA OU EQUIVALENTE DA REGIAO                                                                                                                                                                                                                                                                                                                                                              </t>
  </si>
  <si>
    <t>72,04</t>
  </si>
  <si>
    <t xml:space="preserve">BATENTE/ PORTAL/ADUELA/ MARCO MACICO, E= *3* CM, L= *15* CM, *60 CM A 120* CM  X *210* CM,  EM CEDRINHO/ ANGELIM COMERCIAL/  EUCALIPTO/ CURUPIXA/ PEROBA/ CUMARU OU EQUIVALENTE DA REGIAO (NAO INCLUI ALIZARES)                                                                                                                                                                                                                                                                                           </t>
  </si>
  <si>
    <t>97,47</t>
  </si>
  <si>
    <t xml:space="preserve">BATENTE/PORTAL/ADUELA/MARCO, EM MDF/PVC WOOD/POLIESTIRENO OU MADEIRA LAMINADA, L = *9,0* CM COM GUARNICAO REGULAVEL 2 FACES = *35* MM, PRIMER                                                                                                                                                                                                                                                                                                                                                             </t>
  </si>
  <si>
    <t xml:space="preserve">BETONEIRA CAPACIDADE NOMINAL 400 L, CAPACIDADE DE MISTURA  280 L, MOTOR ELETRICO TRIFASICO 220/380 V POTENCIA 2 CV, SEM CARREGADOR                                                                                                                                                                                                                                                                                                                                                                        </t>
  </si>
  <si>
    <t>3.653,13</t>
  </si>
  <si>
    <t xml:space="preserve">BETONEIRA CAPACIDADE NOMINAL 400 L, CAPACIDADE DE MISTURA 310 L, MOTOR A DIESEL POTENCIA 5 CV, SEM CARREGADOR                                                                                                                                                                                                                                                                                                                                                                                             </t>
  </si>
  <si>
    <t>4.981,87</t>
  </si>
  <si>
    <t xml:space="preserve">BETONEIRA CAPACIDADE NOMINAL 400 L, CAPACIDADE DE MISTURA 310 L, MOTOR A GASOLINA POTENCIA 5,5 CV, SEM CARREGADOR                                                                                                                                                                                                                                                                                                                                                                                         </t>
  </si>
  <si>
    <t>4.569,50</t>
  </si>
  <si>
    <t xml:space="preserve">BETONEIRA CAPACIDADE NOMINAL 600 L, CAPACIDADE DE MISTURA 440 L, MOTOR A GASOLINA POTENCIA 10 HP, COM CARREGADOR                                                                                                                                                                                                                                                                                                                                                                                          </t>
  </si>
  <si>
    <t>19.875,50</t>
  </si>
  <si>
    <t xml:space="preserve">BETONEIRA, CAPACIDADE NOMINAL 400 L, CAPACIDADE DE MISTURA 310L, MOTOR ELETRICO TRIFASICO 220/380V POTENCIA 2 CV, SEM CARREGADOR                                                                                                                                                                                                                                                                                                                                                                          </t>
  </si>
  <si>
    <t>4.179,42</t>
  </si>
  <si>
    <t xml:space="preserve">BETONEIRA, CAPACIDADE NOMINAL 600 L, CAPACIDADE DE MISTURA  360L, MOTOR ELETRICO TRIFASICO 220/380V, POTENCIA 4CV, EXCLUSO CARREGADOR                                                                                                                                                                                                                                                                                                                                                                     </t>
  </si>
  <si>
    <t>14.860,18</t>
  </si>
  <si>
    <t xml:space="preserve">BETONEIRA, CAPACIDADE NOMINAL 600 L, CAPACIDADE DE MISTURA 440 L, MOTOR A DIESEL POTENCIA 10 CV, COM CARREGADOR                                                                                                                                                                                                                                                                                                                                                                                           </t>
  </si>
  <si>
    <t>18.061,32</t>
  </si>
  <si>
    <t xml:space="preserve">BLASTER, DINAMITADOR OU CABO DE FOGO                                                                                                                                                                                                                                                                                                                                                                                                                                                                      </t>
  </si>
  <si>
    <t>9,02</t>
  </si>
  <si>
    <t xml:space="preserve">BLASTER, DINAMITADOR OU CABO DE FOGO (MENSALISTA)                                                                                                                                                                                                                                                                                                                                                                                                                                                         </t>
  </si>
  <si>
    <t>1.590,89</t>
  </si>
  <si>
    <t xml:space="preserve">BLOCO CERAMICO (ALVENARIA DE VEDACAO), DE 9 X 19 X 19 CM                                                                                                                                                                                                                                                                                                                                                                                                                                                  </t>
  </si>
  <si>
    <t xml:space="preserve">MIL   </t>
  </si>
  <si>
    <t>520,00</t>
  </si>
  <si>
    <t xml:space="preserve">BLOCO CERAMICO (ALVENARIA DE VEDACAO), 4 FUROS, DE 9 X 9 X 19 CM                                                                                                                                                                                                                                                                                                                                                                                                                                          </t>
  </si>
  <si>
    <t xml:space="preserve">BLOCO CERAMICO (ALVENARIA DE VEDACAO), 6 FUROS, DE 9 X 9 X 19 CM                                                                                                                                                                                                                                                                                                                                                                                                                                          </t>
  </si>
  <si>
    <t xml:space="preserve">BLOCO CERAMICO (ALVENARIA DE VEDACAO), 8 FUROS, DE 9 X 19 X 19 CM                                                                                                                                                                                                                                                                                                                                                                                                                                         </t>
  </si>
  <si>
    <t xml:space="preserve">BLOCO CERAMICO (ALVENARIA DE VEDACAO), 8 FUROS, DE 9 X 19 X 29 CM                                                                                                                                                                                                                                                                                                                                                                                                                                         </t>
  </si>
  <si>
    <t xml:space="preserve">BLOCO CERAMICO (ALVENARIA VEDACAO), 6 FUROS, DE 9 X 14 X 19 CM                                                                                                                                                                                                                                                                                                                                                                                                                                            </t>
  </si>
  <si>
    <t xml:space="preserve">BLOCO CERAMICO DE VEDACAO COM FUROS NA HORIZONTAL, 11,5 X 19 X 19 CM - 4,5 MPA (NBR 15270)                                                                                                                                                                                                                                                                                                                                                                                                                </t>
  </si>
  <si>
    <t xml:space="preserve">BLOCO CERAMICO DE VEDACAO COM FUROS NA VERTICAL, 14 X 19 X 39 CM - 4,5 MPA (NBR 15270)                                                                                                                                                                                                                                                                                                                                                                                                                    </t>
  </si>
  <si>
    <t xml:space="preserve">BLOCO CERAMICO DE VEDACAO COM FUROS NA VERTICAL, 19 X 19 X 39 CM - 4,5 MPA (NBR 15270)                                                                                                                                                                                                                                                                                                                                                                                                                    </t>
  </si>
  <si>
    <t>2,08</t>
  </si>
  <si>
    <t xml:space="preserve">BLOCO CERAMICO DE VEDACAO COM FUROS NA VERTICAL, 9 X 19 X 39 CM - 4,5 MPA (NBR 15270)                                                                                                                                                                                                                                                                                                                                                                                                                     </t>
  </si>
  <si>
    <t xml:space="preserve">BLOCO CONCRETO ESTRUTURAL 14 X 19 X 29 CM, FBK 10 MPA (NBR 6136)                                                                                                                                                                                                                                                                                                                                                                                                                                          </t>
  </si>
  <si>
    <t xml:space="preserve">BLOCO CONCRETO ESTRUTURAL 14 X 19 X 29 CM, FBK 12 MPA  (NBR 6136)                                                                                                                                                                                                                                                                                                                                                                                                                                         </t>
  </si>
  <si>
    <t xml:space="preserve">BLOCO CONCRETO ESTRUTURAL 14 X 19 X 29 CM, FBK 14 MPA (NBR 6136)                                                                                                                                                                                                                                                                                                                                                                                                                                          </t>
  </si>
  <si>
    <t xml:space="preserve">BLOCO CONCRETO ESTRUTURAL 14 X 19 X 29 CM, FBK 16 MPA (NBR 6136)                                                                                                                                                                                                                                                                                                                                                                                                                                          </t>
  </si>
  <si>
    <t xml:space="preserve">BLOCO CONCRETO ESTRUTURAL 14 X 19 X 29 CM, FBK 4,5 MPA (NBR 6136)                                                                                                                                                                                                                                                                                                                                                                                                                                         </t>
  </si>
  <si>
    <t xml:space="preserve">BLOCO CONCRETO ESTRUTURAL 14 X 19 X 29 CM, FBK 6 MPA (NBR 6136)                                                                                                                                                                                                                                                                                                                                                                                                                                           </t>
  </si>
  <si>
    <t xml:space="preserve">BLOCO CONCRETO ESTRUTURAL 14 X 19 X 29 CM, FBK 8 MPA (NBR 6136)                                                                                                                                                                                                                                                                                                                                                                                                                                           </t>
  </si>
  <si>
    <t xml:space="preserve">BLOCO CONCRETO ESTRUTURAL 14 X 19 X 34 CM, FBK 4,5 MPA (NBR 6136)                                                                                                                                                                                                                                                                                                                                                                                                                                         </t>
  </si>
  <si>
    <t xml:space="preserve">BLOCO CONCRETO ESTRUTURAL 14 X 19 X 39 CM, FBK 10 MPA (NBR 6136)                                                                                                                                                                                                                                                                                                                                                                                                                                          </t>
  </si>
  <si>
    <t xml:space="preserve">BLOCO CONCRETO ESTRUTURAL 14 X 19 X 39 CM, FBK 12 MPA (NBR 6136)                                                                                                                                                                                                                                                                                                                                                                                                                                          </t>
  </si>
  <si>
    <t xml:space="preserve">BLOCO CONCRETO ESTRUTURAL 14 X 19 X 39 CM, FBK 14 MPA (NBR 6136)                                                                                                                                                                                                                                                                                                                                                                                                                                          </t>
  </si>
  <si>
    <t>3,29</t>
  </si>
  <si>
    <t xml:space="preserve">BLOCO CONCRETO ESTRUTURAL 14 X 19 X 39 CM, FBK 4,5 MPA (NBR 6136)                                                                                                                                                                                                                                                                                                                                                                                                                                         </t>
  </si>
  <si>
    <t>2,52</t>
  </si>
  <si>
    <t xml:space="preserve">BLOCO CONCRETO ESTRUTURAL 14 X 19 X 39 CM, FBK 6 MPA (NBR 6136)                                                                                                                                                                                                                                                                                                                                                                                                                                           </t>
  </si>
  <si>
    <t xml:space="preserve">BLOCO CONCRETO ESTRUTURAL 14 X 19 X 39 CM, FBK 8 MPA (NBR 6136)                                                                                                                                                                                                                                                                                                                                                                                                                                           </t>
  </si>
  <si>
    <t>2,71</t>
  </si>
  <si>
    <t xml:space="preserve">BLOCO CONCRETO ESTRUTURAL 14 X 19 X 39, FCK 16 MPA - NBR 6136/2007                                                                                                                                                                                                                                                                                                                                                                                                                                        </t>
  </si>
  <si>
    <t xml:space="preserve">BLOCO CONCRETO ESTRUTURAL 19 X 19 X 39 CM, FBK 10 MPA (NBR 6136)                                                                                                                                                                                                                                                                                                                                                                                                                                          </t>
  </si>
  <si>
    <t xml:space="preserve">BLOCO CONCRETO ESTRUTURAL 19 X 19 X 39 CM, FBK 12 MPA (NBR 6136)                                                                                                                                                                                                                                                                                                                                                                                                                                          </t>
  </si>
  <si>
    <t xml:space="preserve">BLOCO CONCRETO ESTRUTURAL 19 X 19 X 39 CM, FBK 14 MPA (NBR 6136)                                                                                                                                                                                                                                                                                                                                                                                                                                          </t>
  </si>
  <si>
    <t xml:space="preserve">BLOCO CONCRETO ESTRUTURAL 19 X 19 X 39 CM, FBK 16 MPA (NBR 6136)                                                                                                                                                                                                                                                                                                                                                                                                                                          </t>
  </si>
  <si>
    <t>5,68</t>
  </si>
  <si>
    <t xml:space="preserve">BLOCO CONCRETO ESTRUTURAL 19 X 19 X 39 CM, FBK 4,5 MPA (NBR 6136)                                                                                                                                                                                                                                                                                                                                                                                                                                         </t>
  </si>
  <si>
    <t xml:space="preserve">BLOCO CONCRETO ESTRUTURAL 19 X 19 X 39 CM, FBK 8 MPA (NBR 6136)                                                                                                                                                                                                                                                                                                                                                                                                                                           </t>
  </si>
  <si>
    <t>3,57</t>
  </si>
  <si>
    <t xml:space="preserve">BLOCO CONCRETO ESTRUTURAL 9 X 19 X 39 CM, FBK 4,5 MPA (NBR 6136)                                                                                                                                                                                                                                                                                                                                                                                                                                          </t>
  </si>
  <si>
    <t>1,72</t>
  </si>
  <si>
    <t xml:space="preserve">BLOCO DE ESPUMA MULTIUSO *23 X 13 X 8* CM                                                                                                                                                                                                                                                                                                                                                                                                                                                                 </t>
  </si>
  <si>
    <t>6,27</t>
  </si>
  <si>
    <t xml:space="preserve">BLOCO DE GESSO COMPACTO, BRANCO, E = 10 CM, *67 X 50* CM                                                                                                                                                                                                                                                                                                                                                                                                                                                  </t>
  </si>
  <si>
    <t>62,52</t>
  </si>
  <si>
    <t xml:space="preserve">BLOCO DE GESSO VAZADO BRANCO, E = *7* CM, *67 X 50* CM                                                                                                                                                                                                                                                                                                                                                                                                                                                    </t>
  </si>
  <si>
    <t xml:space="preserve">BLOCO DE POLIETILENO ALTA DENSIDADE, *27* X *30* X *100* CM, ACOMPANHADOS PLACAS  TERMINAIS  E LONGARINAS, PARA FUNDO DE FILTRO                                                                                                                                                                                                                                                                                                                                                                           </t>
  </si>
  <si>
    <t>465,81</t>
  </si>
  <si>
    <t xml:space="preserve">BLOCO DE VIDRO INCOLOR XADREZ, DE *20 X 20 X 10* CM                                                                                                                                                                                                                                                                                                                                                                                                                                                       </t>
  </si>
  <si>
    <t xml:space="preserve">BLOCO DE VIDRO INCOLOR, CANELADO, DE *19 X 19 X 8* CM                                                                                                                                                                                                                                                                                                                                                                                                                                                     </t>
  </si>
  <si>
    <t xml:space="preserve">BLOCO DE VIDRO/ELEMENTO VAZADO INCOLOR, VENEZIANA, DE *20 X 20 X 6* CM                                                                                                                                                                                                                                                                                                                                                                                                                                    </t>
  </si>
  <si>
    <t xml:space="preserve">BLOCO DE VIDRO/ELEMENTO VAZADO, INCOLOR, VENEZIANA, *20 X 10 X 8* CM                                                                                                                                                                                                                                                                                                                                                                                                                                      </t>
  </si>
  <si>
    <t xml:space="preserve">BLOCO ESTRUTURAL CERAMICO - 14 X 19 X 29 CM - 4,0 MPA -  NBR 15270                                                                                                                                                                                                                                                                                                                                                                                                                                        </t>
  </si>
  <si>
    <t xml:space="preserve">BLOCO ESTRUTURAL CERAMICO 14 X 19 X 29 CM, 3,0 MPA (NBR 15270)                                                                                                                                                                                                                                                                                                                                                                                                                                            </t>
  </si>
  <si>
    <t xml:space="preserve">BLOCO ESTRUTURAL CERAMICO 14 X 19 X 29 CM, 6,0 MPA (NBR 15270)                                                                                                                                                                                                                                                                                                                                                                                                                                            </t>
  </si>
  <si>
    <t xml:space="preserve">BLOCO ESTRUTURAL CERAMICO 14 X 19 X 34 CM, 6,0 MPA (NBR 15270)                                                                                                                                                                                                                                                                                                                                                                                                                                            </t>
  </si>
  <si>
    <t>1,67</t>
  </si>
  <si>
    <t xml:space="preserve">BLOCO ESTRUTURAL CERAMICO 14 X 19 X 39 CM, 6,0 MPA (NBR 15270)                                                                                                                                                                                                                                                                                                                                                                                                                                            </t>
  </si>
  <si>
    <t xml:space="preserve">BLOCO ESTRUTURAL CERAMICO 19 X 19 X 29 CM, 6,0 MPA (NBR 15270)                                                                                                                                                                                                                                                                                                                                                                                                                                            </t>
  </si>
  <si>
    <t xml:space="preserve">BLOCO ESTRUTURAL CERAMICO 19 X 19 X 39 CM, 6,0 MPA (NBR 15270)                                                                                                                                                                                                                                                                                                                                                                                                                                            </t>
  </si>
  <si>
    <t>2,50</t>
  </si>
  <si>
    <t xml:space="preserve">BLOCO VEDACAO CONCRETO APARENTE 14 X 19 X 39 CM (CLASSE C - NBR 6136)                                                                                                                                                                                                                                                                                                                                                                                                                                     </t>
  </si>
  <si>
    <t xml:space="preserve">BLOCO VEDACAO CONCRETO APARENTE 19 X 19 X 39 CM  (CLASSE C - NBR 6136)                                                                                                                                                                                                                                                                                                                                                                                                                                    </t>
  </si>
  <si>
    <t>2,69</t>
  </si>
  <si>
    <t xml:space="preserve">BLOCO VEDACAO CONCRETO APARENTE 9 X 19 X 39 CM (CLASSE C - NBR 6136)                                                                                                                                                                                                                                                                                                                                                                                                                                      </t>
  </si>
  <si>
    <t xml:space="preserve">BLOCO VEDACAO CONCRETO CELULAR AUTOCLAVADO 10 X 30 X 60 CM (E X A X C)                                                                                                                                                                                                                                                                                                                                                                                                                                    </t>
  </si>
  <si>
    <t>44,27</t>
  </si>
  <si>
    <t xml:space="preserve">BLOCO VEDACAO CONCRETO CELULAR AUTOCLAVADO 15 X 30 X 60 CM (E X A X C)                                                                                                                                                                                                                                                                                                                                                                                                                                    </t>
  </si>
  <si>
    <t>71,94</t>
  </si>
  <si>
    <t xml:space="preserve">BLOCO VEDACAO CONCRETO CELULAR AUTOCLAVADO 20 X 30 X 60 CM                                                                                                                                                                                                                                                                                                                                                                                                                                                </t>
  </si>
  <si>
    <t>91,62</t>
  </si>
  <si>
    <t xml:space="preserve">BLOCO VEDACAO CONCRETO 14 X 19 X 29 CM (CLASSE C - NBR 6136)                                                                                                                                                                                                                                                                                                                                                                                                                                              </t>
  </si>
  <si>
    <t xml:space="preserve">BLOCO VEDACAO CONCRETO 14 X 19 X 39 CM (CLASSE C - NBR 6136)                                                                                                                                                                                                                                                                                                                                                                                                                                              </t>
  </si>
  <si>
    <t xml:space="preserve">BLOCO VEDACAO CONCRETO 19 X 19 X 39 CM (CLASSE C - NBR 6136)                                                                                                                                                                                                                                                                                                                                                                                                                                              </t>
  </si>
  <si>
    <t>2,70</t>
  </si>
  <si>
    <t xml:space="preserve">BLOCO VEDACAO CONCRETO 9 X 19 X 39 CM (CLASSE C - NBR 6136)                                                                                                                                                                                                                                                                                                                                                                                                                                               </t>
  </si>
  <si>
    <t xml:space="preserve">BLOQUETE/PISO DE CONCRETO - MODELO BLOCO PISOGRAMA/CONCREGRAMA 2 FUROS, *35  CM X 15* CM, E =  *6* CM, COR NATURAL                                                                                                                                                                                                                                                                                                                                                                                        </t>
  </si>
  <si>
    <t>50,22</t>
  </si>
  <si>
    <t xml:space="preserve">BLOQUETE/PISO DE CONCRETO - MODELO BLOCO PISOGRAMA/CONCREGRAMA 2 FUROS, *35  CM X 15* CM, E =  *8* CM, COR NATURAL                                                                                                                                                                                                                                                                                                                                                                                        </t>
  </si>
  <si>
    <t>52,62</t>
  </si>
  <si>
    <t xml:space="preserve">BLOQUETE/PISO DE CONCRETO - MODELO PISOGRAMA/CONCREGRAMA/PAVI-GRADE/GRAMEIRO, *60  CM X 45* CM, E =  *7* CM, COR NATURAL                                                                                                                                                                                                                                                                                                                                                                                  </t>
  </si>
  <si>
    <t>63,52</t>
  </si>
  <si>
    <t xml:space="preserve">BLOQUETE/PISO DE CONCRETO - MODELO PISOGRAMA/CONCREGRAMA/PAVI-GRADE/GRAMEIRO, *60  CM X 45* CM, E =  *9* CM, COR NATURAL                                                                                                                                                                                                                                                                                                                                                                                  </t>
  </si>
  <si>
    <t xml:space="preserve">BLOQUETE/PISO INTERTRAVADO DE CONCRETO - MODELO ONDA/16 FACES/UNISTEIN/PAVIS, *22 CM X *11 CM, E = 10 CM, RESISTENCIA DE 35 MPA (NBR 9781), COR NATURAL                                                                                                                                                                                                                                                                                                                                                   </t>
  </si>
  <si>
    <t>53,81</t>
  </si>
  <si>
    <t xml:space="preserve">BLOQUETE/PISO INTERTRAVADO DE CONCRETO - MODELO ONDA/16 FACES/UNISTEIN/PAVIS, *22 CM X *11 CM, E = 10 CM, RESISTENCIA DE 50 MPA (NBR 9781), COR NATURAL                                                                                                                                                                                                                                                                                                                                                   </t>
  </si>
  <si>
    <t xml:space="preserve">BLOQUETE/PISO INTERTRAVADO DE CONCRETO - MODELO RAQUETE, *22 CM X 13,5* CM, E = 6 CM, RESISTENCIA DE 35 MPA (NBR 9781), COR NATURAL                                                                                                                                                                                                                                                                                                                                                                       </t>
  </si>
  <si>
    <t xml:space="preserve">BLOQUETE/PISO INTERTRAVADO DE CONCRETO - MODELO RETANGULAR/TIJOLINHO/PAVER/HOLANDES/PARALELEPIPEDO, 20 CM X 10 CM, E = 10 CM, RESISTENCIA DE 35 MPA (NBR 9781), COR NATURAL                                                                                                                                                                                                                                                                                                                               </t>
  </si>
  <si>
    <t xml:space="preserve">BLOQUETE/PISO INTERTRAVADO DE CONCRETO - MODELO RETANGULAR/TIJOLINHO/PAVER/HOLANDES/PARALELEPIPEDO, 20 CM X 10 CM, E = 6 CM, RESISTENCIA DE 35 MPA (NBR 9781), COLORIDO                                                                                                                                                                                                                                                                                                                                   </t>
  </si>
  <si>
    <t>46,64</t>
  </si>
  <si>
    <t xml:space="preserve">BLOQUETE/PISO INTERTRAVADO DE CONCRETO - MODELO RETANGULAR/TIJOLINHO/PAVER/HOLANDES/PARALELEPIPEDO, 20 CM X 10 CM, E = 6 CM, RESISTENCIA DE 35 MPA (NBR 9781), COR NATURAL                                                                                                                                                                                                                                                                                                                                </t>
  </si>
  <si>
    <t>41,31</t>
  </si>
  <si>
    <t xml:space="preserve">BLOQUETE/PISO INTERTRAVADO DE CONCRETO - MODELO RETANGULAR/TIJOLINHO/PAVER/HOLANDES/PARALELEPIPEDO, 20 CM X 10 CM, E = 8 CM, RESISTENCIA DE 35 MPA (NBR 9781), COLORIDO                                                                                                                                                                                                                                                                                                                                   </t>
  </si>
  <si>
    <t>54,89</t>
  </si>
  <si>
    <t xml:space="preserve">BLOQUETE/PISO INTERTRAVADO DE CONCRETO - MODELO RETANGULAR/TIJOLINHO/PAVER/HOLANDES/PARALELEPIPEDO, 20 CM X 10 CM, E = 8 CM, RESISTENCIA DE 35 MPA (NBR 9781), COR NATURAL                                                                                                                                                                                                                                                                                                                                </t>
  </si>
  <si>
    <t xml:space="preserve">BLOQUETE/PISO INTERTRAVADO DE CONCRETO - MODELO SEXTAVADO, 25 CM X 25 CM, E = 10 CM, RESISTENCIA DE 35 MPA (NBR 9781), COR NATURAL                                                                                                                                                                                                                                                                                                                                                                        </t>
  </si>
  <si>
    <t xml:space="preserve">BLOQUETE/PISO INTERTRAVADO DE CONCRETO - MODELO SEXTAVADO, 25 CM X 25 CM, E = 6 CM, RESISTENCIA DE 35 MPA (NBR 9781), COR NATURAL                                                                                                                                                                                                                                                                                                                                                                         </t>
  </si>
  <si>
    <t>42,45</t>
  </si>
  <si>
    <t xml:space="preserve">BLOQUETE/PISO INTERTRAVADO DE CONCRETO - MODELO SEXTAVADO, 25 CM X 25 CM, E = 8 CM, RESISTENCIA DE 35 MPA (NBR 9781), COR NATURAL                                                                                                                                                                                                                                                                                                                                                                         </t>
  </si>
  <si>
    <t>44,25</t>
  </si>
  <si>
    <t>3,09</t>
  </si>
  <si>
    <t xml:space="preserve">BLOQUETE/PISO INTERTRAVADO DE CONCRETO - ONDA/16 FACES/UNISTEIN/PAVIS, *22 CM X 11* CM, E = 6 CM, RESISTENCIA DE 35 MPA (NBR 9781), COLORIDO                                                                                                                                                                                                                                                                                                                                                              </t>
  </si>
  <si>
    <t xml:space="preserve">BLOQUETE/PISO INTERTRAVADO DE CONCRETO - ONDA/16 FACES/UNISTEIN/PAVIS, *22 CM X 11* CM, E = 6 CM, RESISTENCIA DE 35 MPA (NBR 9781), COR NATURAL                                                                                                                                                                                                                                                                                                                                                           </t>
  </si>
  <si>
    <t>39,46</t>
  </si>
  <si>
    <t xml:space="preserve">BLOQUETE/PISO INTERTRAVADO DE CONCRETO - ONDA/16 FACES/UNISTEIN/PAVIS, *22 CM X 11* CM, E = 8 CM, RESISTENCIA DE 35 MPA (NBR 9781), COLORIDO                                                                                                                                                                                                                                                                                                                                                              </t>
  </si>
  <si>
    <t xml:space="preserve">BLOQUETE/PISO INTERTRAVADO DE CONCRETO - ONDA/16 FACES/UNISTEIN/PAVIS, *22 CM X 11* CM, E = 8 CM, RESISTENCIA DE 35 MPA (NBR 9781), COR NATURAL                                                                                                                                                                                                                                                                                                                                                           </t>
  </si>
  <si>
    <t xml:space="preserve">BOCAL PVC, PARA CALHA PLUVIAL, DIAMETRO DA SAIDA ENTRE 80 E 100 MM, PARA DRENAGEM PREDIAL                                                                                                                                                                                                                                                                                                                                                                                                                 </t>
  </si>
  <si>
    <t xml:space="preserve">BOLSA DE LIGACAO EM PVC FLEXIVEL PARA VASO SANITARIO 1.1/2 " (40 MM)                                                                                                                                                                                                                                                                                                                                                                                                                                      </t>
  </si>
  <si>
    <t xml:space="preserve">BOLSA DE LONA PARA FERRAMENTAS *50 X 35 X 25* CM                                                                                                                                                                                                                                                                                                                                                                                                                                                          </t>
  </si>
  <si>
    <t>128,51</t>
  </si>
  <si>
    <t xml:space="preserve">BOMBA CENTRIFUGA  MOTOR ELETRICO TRIFASICO 1,48HP  DIAMETRO DE SUCCAO X ELEVACAO 1" X 1", 4 ESTAGIOS, DIAMETRO DOS ROTORES 3 X 107 MM + 1 X 100 MM, HM/Q: 10 M / 5,3 M3/H A 70 M / 1,8 M3/H                                                                                                                                                                                                                                                                                                               </t>
  </si>
  <si>
    <t>1.535,94</t>
  </si>
  <si>
    <t xml:space="preserve">BOMBA CENTRIFUGA  MOTOR ELETRICO TRIFASICO 2,96HP, DIAMETRO DE SUCCAO X ELEVACAO 1 1/2" X 1 1/4", DIAMETRO DO ROTOR 148 MM, HM/Q: 34 M / 14,80 M3/H A 40 M / 8,60 M3/H                                                                                                                                                                                                                                                                                                                                    </t>
  </si>
  <si>
    <t>1.291,45</t>
  </si>
  <si>
    <t xml:space="preserve">BOMBA CENTRIFUGA COM MOTOR ELETRICO MONOFASICO, POTENCIA 0,33 HP,  BOCAIS 1" X 3/4", DIAMETRO DO ROTOR 99 MM, HM/Q = 4 MCA / 8,5 M3/H A 18 MCA / 0,90 M3/H                                                                                                                                                                                                                                                                                                                                                </t>
  </si>
  <si>
    <t>526,28</t>
  </si>
  <si>
    <t xml:space="preserve">BOMBA CENTRIFUGA MONOESTAGIO COM MOTOR ELETRICO MONOFASICO, POTENCIA 15 HP,  DIAMETRO DO ROTOR *173* MM, HM/Q = *30* MCA / *90* M3/H A *45* MCA / *55* M3/H                                                                                                                                                                                                                                                                                                                                               </t>
  </si>
  <si>
    <t>7.604,69</t>
  </si>
  <si>
    <t xml:space="preserve">BOMBA CENTRIFUGA MOTOR ELETRICO MONOFASICO 0,49 HP  BOCAIS 1" X 3/4", DIAMETRO DO ROTOR 110 MM, HM/Q: 6 M / 8,3 M3/H A 20 M / 1,2 M3/H                                                                                                                                                                                                                                                                                                                                                                    </t>
  </si>
  <si>
    <t>512,20</t>
  </si>
  <si>
    <t xml:space="preserve">BOMBA CENTRIFUGA MOTOR ELETRICO MONOFASICO 0,50 CV DIAMETRO DE SUCCAO X ELEVACAO 3/4" X 3/4", MONOESTAGIO, DIAMETRO DOS ROTORES 114 MM, HM/Q: 2 M / 2,99 M3/H A 24 M / 0,71 M3/H                                                                                                                                                                                                                                                                                                                          </t>
  </si>
  <si>
    <t>799,32</t>
  </si>
  <si>
    <t xml:space="preserve">BOMBA CENTRIFUGA MOTOR ELETRICO MONOFASICO 0,74HP  DIAMETRO DE SUCCAO X ELEVACAO 1 1/4" X 1", DIAMETRO DO ROTOR 120 MM, HM/Q: 8 M / 7,70 M3/H A 24 M / 2,80 M3/H                                                                                                                                                                                                                                                                                                                                          </t>
  </si>
  <si>
    <t>875,16</t>
  </si>
  <si>
    <t xml:space="preserve">BOMBA CENTRIFUGA MOTOR ELETRICO TRIFASICO 0,99HP  DIAMETRO DE SUCCAO X ELEVACAO 1" X 1", DIAMETRO DO ROTOR 145 MM, HM/Q: 14 M / 8,4 M3/H A 40 M / 0,60 M3/H                                                                                                                                                                                                                                                                                                                                               </t>
  </si>
  <si>
    <t>863,40</t>
  </si>
  <si>
    <t xml:space="preserve">BOMBA CENTRIFUGA MOTOR ELETRICO TRIFASICO 14,8 HP, DIAMETRO DE SUCCAO X ELEVACAO 2 1/2" X 2", DIAMETRO DO ROTOR 195 MM, HM/Q: 62 M / 55,5 M3/H A 80 M / 31,50 M3/H                                                                                                                                                                                                                                                                                                                                        </t>
  </si>
  <si>
    <t>4.841,69</t>
  </si>
  <si>
    <t xml:space="preserve">BOMBA CENTRIFUGA MOTOR ELETRICO TRIFASICO 5HP, DIAMETRO DE SUCCAO X ELEVACAO 2" X 1 1/2", DIAMETRO DO ROTOR 155 MM, HM/Q: 40 M / 20,40 M3/H A 46 M / 9,20 M3/H                                                                                                                                                                                                                                                                                                                                            </t>
  </si>
  <si>
    <t>2.245,05</t>
  </si>
  <si>
    <t xml:space="preserve">BOMBA CENTRIFUGA MOTOR ELETRICO TRIFASICO 9,86 DIAMETRO DE SUCCAO X ELEVACAO 1" X 1", 4 ESTAGIOS, DIAMETRO DOS ROTORES 4 X 146 MM, HM/Q: 85 M / 14,9 M3/H A 140 M / 4,2 M3/H                                                                                                                                                                                                                                                                                                                              </t>
  </si>
  <si>
    <t>4.554,75</t>
  </si>
  <si>
    <t xml:space="preserve">BOMBA CENTRIFUGA,  MOTOR ELETRICO TRIFASICO 1,48HP  DIAMETRO DE SUCCAO X ELEVACAO 1 1/2" X 1", DIAMETRO DO ROTOR 117 MM, HM/Q: 10 M / 21,9 M3/H A 24 M / 6,1 M3/H                                                                                                                                                                                                                                                                                                                                         </t>
  </si>
  <si>
    <t>925,56</t>
  </si>
  <si>
    <t xml:space="preserve">BOMBA DE PROJECAO DE CONCRETO SECO, POTENCIA 10 CV, VAZAO 3 M3/H                                                                                                                                                                                                                                                                                                                                                                                                                                          </t>
  </si>
  <si>
    <t>44.532,77</t>
  </si>
  <si>
    <t xml:space="preserve">BOMBA DE PROJECAO DE CONCRETO SECO, POTENCIA 10 CV, VAZAO 6 M3/H                                                                                                                                                                                                                                                                                                                                                                                                                                          </t>
  </si>
  <si>
    <t>47.711,34</t>
  </si>
  <si>
    <t xml:space="preserve">BOMBA SUBMERSA PARA POCOS TUBULARES PROFUNDOS DIAMETRO DE 4 POLEGADAS, ELETRICA, MONOFASICA, POTENCIA 0,49 HP, 13 ESTAGIOS, BOCAL DE DESCARGA DIAMETRO DE UMA POLEGADA E MEIA, HM/Q = 18 M / 1,90 M3/H A 85 M / 0,60 M3/H                                                                                                                                                                                                                                                                                 </t>
  </si>
  <si>
    <t>2.384,72</t>
  </si>
  <si>
    <t xml:space="preserve">BOMBA SUBMERSA PARA POCOS TUBULARES PROFUNDOS DIAMETRO DE 4 POLEGADAS, ELETRICA, TRIFASICA, POTENCIA 1,97 HP, 20 ESTAGIOS, BOCAL DE DESCARGA DIAMETRO DE UMA POLEGADA E MEIA, HM/Q = 18 M / 5,40 M3/H A 164 M / 0,80 M3/H                                                                                                                                                                                                                                                                                 </t>
  </si>
  <si>
    <t>3.428,76</t>
  </si>
  <si>
    <t xml:space="preserve">BOMBA SUBMERSA PARA POCOS TUBULARES PROFUNDOS DIAMETRO DE 4 POLEGADAS, ELETRICA, TRIFASICA, POTENCIA 5,42 HP, 15 ESTAGIOS, BOCAL DE DESCARGA DIAMETRO DE 2 POLEGADAS, HM/Q = 18 M / 18,10 M3/H A 121 M / 2,90 M3/H                                                                                                                                                                                                                                                                                        </t>
  </si>
  <si>
    <t>5.812,03</t>
  </si>
  <si>
    <t xml:space="preserve">BOMBA SUBMERSA PARA POCOS TUBULARES PROFUNDOS DIAMETRO DE 4 POLEGADAS, ELETRICA, TRIFASICA, POTENCIA 5,42 HP, 29 ESTAGIOS, BOCAL DE DESCARGA DE UMA POLEGADA E MEIA, HM/Q = 18 M / 8,10 M3/H A 201 M / 3,2 M3/H                                                                                                                                                                                                                                                                                           </t>
  </si>
  <si>
    <t>5.518,06</t>
  </si>
  <si>
    <t xml:space="preserve">BOMBA SUBMERSA PARA POCOS TUBULARES PROFUNDOS DIAMETRO DE 6 POLEGADAS, ELETRICA, TRIFASICA, POTENCIA 27,12 HP, 7 ESTAGIOS, BOCAL DE DESCARGA DIAMETRO DE 4 POLEGADAS, HM/Q = 13,9 M / 90 M3/H A 44,0 M / 25,0 M3/H                                                                                                                                                                                                                                                                                        </t>
  </si>
  <si>
    <t>22.643,46</t>
  </si>
  <si>
    <t xml:space="preserve">BOMBA SUBMERSA PARA POCOS TUBULARES PROFUNDOS DIAMETRO DE 6 POLEGADAS, ELETRICA, TRIFASICA, POTENCIA 3,45 HP, 5 ESTAGIOS, BOCAL DE DESCARGA DIAMETRO DE 2 POLEGADAS, HM/Q = 68,5 M / 6,12 M3/H A 39,5 M / 14,04 M3/H                                                                                                                                                                                                                                                                                      </t>
  </si>
  <si>
    <t>8.327,84</t>
  </si>
  <si>
    <t xml:space="preserve">BOMBA SUBMERSA PARA POCOS TUBULARES PROFUNDOS DIAMETRO DE 6 POLEGADAS, ELETRICA, TRIFASICA, POTENCIA 32 HP, 9 ESTAGIOS, BOCAL DE DESCARGA DIAMETRO DE 4 POLEGADAS, HM/Q = 114,0 M / 13,9 M3/H A 57,0 M / 25,0 M3/H                                                                                                                                                                                                                                                                                        </t>
  </si>
  <si>
    <t>24.695,72</t>
  </si>
  <si>
    <t xml:space="preserve">BOMBA SUBMERSIVEL,  ELETRICA, TRIFASICA, POTENCIA 6 HP, DIAMETRO DO ROTOR 127 MM, BOCAL DE SAIDA DIAMETRO DE 3 POLEGADAS, HM/Q = 7 M / 66,90 M3/H A 26 M / 2,88 M3/H                                                                                                                                                                                                                                                                                                                                      </t>
  </si>
  <si>
    <t>11.213,43</t>
  </si>
  <si>
    <t xml:space="preserve">BOMBA SUBMERSIVEL, ELETRICA, TRIFASICA, POTENCIA 0,98 HP, DIAMETRO DO ROTOR 142 MM SEMIABERTO, BOCAL DE SAIDA DIAMETRO DE 2 POLEGADAS, HM/Q = 2 M / 32 M3/H A 8 M / 16 M3/H                                                                                                                                                                                                                                                                                                                               </t>
  </si>
  <si>
    <t>2.475,64</t>
  </si>
  <si>
    <t xml:space="preserve">BOMBA SUBMERSIVEL, ELETRICA, TRIFASICA, POTENCIA 0,99 HP, DIAMETRO ROTOR 98 MM SEMIABERTO, BOCAL DE SAIDA DIAMETRO 2 POLEGADAS, HM/Q = 2 M / 28,90 M3/H A 14 M / 7 M3/H                                                                                                                                                                                                                                                                                                                                   </t>
  </si>
  <si>
    <t>2.990,25</t>
  </si>
  <si>
    <t xml:space="preserve">BOMBA SUBMERSIVEL, ELETRICA, TRIFASICA, POTENCIA 1,97 HP, DIAMETRO DO ROTOR 144 MM SEMIABERTO, BOCAL DE SAIDA DIAMETRO DE 2 POLEGADAS, HM/Q = 2 M / 26,8 M3/H A 28 M / 4,6 M3/H                                                                                                                                                                                                                                                                                                                           </t>
  </si>
  <si>
    <t>4.017,21</t>
  </si>
  <si>
    <t xml:space="preserve">BOMBA SUBMERSIVEL, ELETRICA, TRIFASICA, POTENCIA 13 HP, DIAMETRO DO ROTOR 170 MM, BOCAL DE SAIDA DIAMETRO DE 3 POLEGADAS, HM/Q = 11 M / 68,40 M3/H A 72 M / 3,6 M3/H                                                                                                                                                                                                                                                                                                                                      </t>
  </si>
  <si>
    <t>22.426,87</t>
  </si>
  <si>
    <t xml:space="preserve">BOMBA SUBMERSIVEL, ELETRICA, TRIFASICA, POTENCIA 2,96 HP, DIAMETRO DO ROTOR 144 MM SEMIABERTO, BOCAL DE SAIDA DIAMETRO DE DUAS POLEGADAS, HM/Q = 2 M / 38,8 M3/H A 28 M / 5 M3/H                                                                                                                                                                                                                                                                                                                          </t>
  </si>
  <si>
    <t>3.532,23</t>
  </si>
  <si>
    <t xml:space="preserve">BOMBA SUBMERSIVEL, ELETRICA, TRIFASICA, POTENCIA 3,75 HP, DIAMETRO DO ROTOR 90 MM SEMIABERTO, BOCAL DE SAIDA DIAMETRO DE 2 POLEGADAS, HM/Q = 5 M / 61,2 M3/H A 25,5 M / 3,6 M3/H                                                                                                                                                                                                                                                                                                                          </t>
  </si>
  <si>
    <t>5.606,71</t>
  </si>
  <si>
    <t xml:space="preserve">BOMBA TRIPLEX COM MOTOR A DIESEL, NACIONAL, DIAMETRO DE SUCCAO DE 2 1/2''                                                                                                                                                                                                                                                                                                                                                                                                                                 </t>
  </si>
  <si>
    <t>130.832,97</t>
  </si>
  <si>
    <t xml:space="preserve">BOMBA TRIPLEX, PARA INJECAO DE CALDA DE CIMENTO, VAZAO MAXIMA DE *100* LITROS/MINUTO, PRESSAO MAXIMA DE *70* BAR, POTENCIA DE 15 CV                                                                                                                                                                                                                                                                                                                                                                       </t>
  </si>
  <si>
    <t>68.405,54</t>
  </si>
  <si>
    <t xml:space="preserve">BORBOLETA EM LATAO FUNDIDO CROMADO, PARA TRAVAR JANELA TIPO GUILHOTINA                                                                                                                                                                                                                                                                                                                                                                                                                                    </t>
  </si>
  <si>
    <t>19,46</t>
  </si>
  <si>
    <t xml:space="preserve">BORBOLETA EM ZAMAC CROMADO, PARA TRAVAR JANELA TIPO GUILHOTINA                                                                                                                                                                                                                                                                                                                                                                                                                                            </t>
  </si>
  <si>
    <t xml:space="preserve">BOTA DE PVC PRETA, CANO MEDIO, SEM FORRO                                                                                                                                                                                                                                                                                                                                                                                                                                                                  </t>
  </si>
  <si>
    <t xml:space="preserve">BOTA DE SEGURANCA COM BIQUEIRA DE ACO E COLARINHO ACOLCHOADO                                                                                                                                                                                                                                                                                                                                                                                                                                              </t>
  </si>
  <si>
    <t>57,60</t>
  </si>
  <si>
    <t xml:space="preserve">BRACO / CANO PARA CHUVEIRO ELETRICO, EM ALUMINIO, 30 CM X 1/2 "                                                                                                                                                                                                                                                                                                                                                                                                                                           </t>
  </si>
  <si>
    <t>21,17</t>
  </si>
  <si>
    <t xml:space="preserve">BRACO OU HASTE COM CANOPLA PLASTICA, 1/2 ", PARA CHUVEIRO ELETRICO                                                                                                                                                                                                                                                                                                                                                                                                                                        </t>
  </si>
  <si>
    <t xml:space="preserve">BRACO OU HASTE COM CANOPLA PLASTICA, 1/2 ", PARA CHUVEIRO SIMPLES                                                                                                                                                                                                                                                                                                                                                                                                                                         </t>
  </si>
  <si>
    <t xml:space="preserve">BRACO P/ LUMINARIA PUBLICA 1 X 1,50M ROMAGNOLE OU EQUIV                                                                                                                                                                                                                                                                                                                                                                                                                                                   </t>
  </si>
  <si>
    <t xml:space="preserve">BUCHA DE NYLON SEM ABA S10                                                                                                                                                                                                                                                                                                                                                                                                                                                                                </t>
  </si>
  <si>
    <t xml:space="preserve">BUCHA DE NYLON SEM ABA S10, COM PARAFUSO DE 6,10 X 65 MM EM ACO ZINCADO COM ROSCA SOBERBA, CABECA CHATA E FENDA PHILLIPS                                                                                                                                                                                                                                                                                                                                                                                  </t>
  </si>
  <si>
    <t xml:space="preserve">BUCHA DE NYLON SEM ABA S12, COM PARAFUSO DE 5/16" X 80 MM EM ACO ZINCADO COM ROSCA SOBERBA E CABECA SEXTAVADA                                                                                                                                                                                                                                                                                                                                                                                             </t>
  </si>
  <si>
    <t>0,93</t>
  </si>
  <si>
    <t xml:space="preserve">BUCHA DE NYLON SEM ABA S4                                                                                                                                                                                                                                                                                                                                                                                                                                                                                 </t>
  </si>
  <si>
    <t xml:space="preserve">BUCHA DE NYLON SEM ABA S5                                                                                                                                                                                                                                                                                                                                                                                                                                                                                 </t>
  </si>
  <si>
    <t xml:space="preserve">BUCHA DE NYLON SEM ABA S6                                                                                                                                                                                                                                                                                                                                                                                                                                                                                 </t>
  </si>
  <si>
    <t xml:space="preserve">BUCHA DE NYLON SEM ABA S6, COM PARAFUSO DE 4,20 X 40 MM EM ACO ZINCADO COM ROSCA SOBERBA, CABECA CHATA E FENDA PHILLIPS                                                                                                                                                                                                                                                                                                                                                                                   </t>
  </si>
  <si>
    <t xml:space="preserve">BUCHA DE NYLON SEM ABA S8                                                                                                                                                                                                                                                                                                                                                                                                                                                                                 </t>
  </si>
  <si>
    <t xml:space="preserve">BUCHA DE NYLON SEM ABA S8, COM PARAFUSO DE 4,80 X 50 MM EM ACO ZINCADO COM ROSCA SOBERBA, CABECA CHATA E FENDA PHILLIPS                                                                                                                                                                                                                                                                                                                                                                                   </t>
  </si>
  <si>
    <t xml:space="preserve">BUCHA DE NYLON, DIAMETRO DO FURO 8 MM, COMPRIMENTO 40 MM, COM PARAFUSO DE ROSCA SOBERBA, CABECA CHATA, FENDA SIMPLES, 4,8 X 50 MM                                                                                                                                                                                                                                                                                                                                                                         </t>
  </si>
  <si>
    <t xml:space="preserve">BUCHA DE REDUCAO DE COBRE (REF 600-2) SEM ANEL DE SOLDA, PONTA X BOLSA, 22 X 15 MM                                                                                                                                                                                                                                                                                                                                                                                                                        </t>
  </si>
  <si>
    <t>2,67</t>
  </si>
  <si>
    <t xml:space="preserve">BUCHA DE REDUCAO DE COBRE (REF 600-2) SEM ANEL DE SOLDA, PONTA X BOLSA, 28 X 22 MM                                                                                                                                                                                                                                                                                                                                                                                                                        </t>
  </si>
  <si>
    <t xml:space="preserve">BUCHA DE REDUCAO DE COBRE (REF 600-2) SEM ANEL DE SOLDA, PONTA X BOLSA, 35 X 28 MM                                                                                                                                                                                                                                                                                                                                                                                                                        </t>
  </si>
  <si>
    <t xml:space="preserve">BUCHA DE REDUCAO DE COBRE (REF 600-2) SEM ANEL DE SOLDA, PONTA X BOLSA, 42 X 35 MM                                                                                                                                                                                                                                                                                                                                                                                                                        </t>
  </si>
  <si>
    <t xml:space="preserve">BUCHA DE REDUCAO DE COBRE (REF 600-2) SEM ANEL DE SOLDA, PONTA X BOLSA, 54 X 42 MM                                                                                                                                                                                                                                                                                                                                                                                                                        </t>
  </si>
  <si>
    <t xml:space="preserve">BUCHA DE REDUCAO DE COBRE (REF 600-2) SEM ANEL DE SOLDA, PONTA X BOLSA, 66 X 54 MM                                                                                                                                                                                                                                                                                                                                                                                                                        </t>
  </si>
  <si>
    <t>68,71</t>
  </si>
  <si>
    <t xml:space="preserve">BUCHA DE REDUCAO DE FERRO GALVANIZADO, COM ROSCA BSP, DE 1 1/2" X 1 1/4"                                                                                                                                                                                                                                                                                                                                                                                                                                  </t>
  </si>
  <si>
    <t xml:space="preserve">BUCHA DE REDUCAO DE FERRO GALVANIZADO, COM ROSCA BSP, DE 1 1/2" X 1/2"                                                                                                                                                                                                                                                                                                                                                                                                                                    </t>
  </si>
  <si>
    <t xml:space="preserve">BUCHA DE REDUCAO DE FERRO GALVANIZADO, COM ROSCA BSP, DE 1 1/2" X 1"                                                                                                                                                                                                                                                                                                                                                                                                                                      </t>
  </si>
  <si>
    <t xml:space="preserve">BUCHA DE REDUCAO DE FERRO GALVANIZADO, COM ROSCA BSP, DE 1 1/2" X 3/4"                                                                                                                                                                                                                                                                                                                                                                                                                                    </t>
  </si>
  <si>
    <t xml:space="preserve">BUCHA DE REDUCAO DE FERRO GALVANIZADO, COM ROSCA BSP, DE 1 1/4" X 1/2"                                                                                                                                                                                                                                                                                                                                                                                                                                    </t>
  </si>
  <si>
    <t xml:space="preserve">BUCHA DE REDUCAO DE FERRO GALVANIZADO, COM ROSCA BSP, DE 1 1/4" X 1"                                                                                                                                                                                                                                                                                                                                                                                                                                      </t>
  </si>
  <si>
    <t xml:space="preserve">BUCHA DE REDUCAO DE FERRO GALVANIZADO, COM ROSCA BSP, DE 1 1/4" X 3/4"                                                                                                                                                                                                                                                                                                                                                                                                                                    </t>
  </si>
  <si>
    <t xml:space="preserve">BUCHA DE REDUCAO DE FERRO GALVANIZADO, COM ROSCA BSP, DE 1/2" X 1/4"                                                                                                                                                                                                                                                                                                                                                                                                                                      </t>
  </si>
  <si>
    <t xml:space="preserve">BUCHA DE REDUCAO DE FERRO GALVANIZADO, COM ROSCA BSP, DE 1/2" X 3/8"                                                                                                                                                                                                                                                                                                                                                                                                                                      </t>
  </si>
  <si>
    <t xml:space="preserve">BUCHA DE REDUCAO DE FERRO GALVANIZADO, COM ROSCA BSP, DE 1" X 1/2"                                                                                                                                                                                                                                                                                                                                                                                                                                        </t>
  </si>
  <si>
    <t xml:space="preserve">BUCHA DE REDUCAO DE FERRO GALVANIZADO, COM ROSCA BSP, DE 1" X 3/4"                                                                                                                                                                                                                                                                                                                                                                                                                                        </t>
  </si>
  <si>
    <t xml:space="preserve">BUCHA DE REDUCAO DE FERRO GALVANIZADO, COM ROSCA BSP, DE 2 1/2" X 1 1/2"                                                                                                                                                                                                                                                                                                                                                                                                                                  </t>
  </si>
  <si>
    <t>22,60</t>
  </si>
  <si>
    <t xml:space="preserve">BUCHA DE REDUCAO DE FERRO GALVANIZADO, COM ROSCA BSP, DE 2 1/2" X 1 1/4"                                                                                                                                                                                                                                                                                                                                                                                                                                  </t>
  </si>
  <si>
    <t xml:space="preserve">BUCHA DE REDUCAO DE FERRO GALVANIZADO, COM ROSCA BSP, DE 2 1/2" X 1"                                                                                                                                                                                                                                                                                                                                                                                                                                      </t>
  </si>
  <si>
    <t xml:space="preserve">BUCHA DE REDUCAO DE FERRO GALVANIZADO, COM ROSCA BSP, DE 2 1/2" X 2"                                                                                                                                                                                                                                                                                                                                                                                                                                      </t>
  </si>
  <si>
    <t xml:space="preserve">BUCHA DE REDUCAO DE FERRO GALVANIZADO, COM ROSCA BSP, DE 2" X 1 1/2"                                                                                                                                                                                                                                                                                                                                                                                                                                      </t>
  </si>
  <si>
    <t xml:space="preserve">BUCHA DE REDUCAO DE FERRO GALVANIZADO, COM ROSCA BSP, DE 2" X 1 1/4"                                                                                                                                                                                                                                                                                                                                                                                                                                      </t>
  </si>
  <si>
    <t xml:space="preserve">BUCHA DE REDUCAO DE FERRO GALVANIZADO, COM ROSCA BSP, DE 2" X 1"                                                                                                                                                                                                                                                                                                                                                                                                                                          </t>
  </si>
  <si>
    <t xml:space="preserve">BUCHA DE REDUCAO DE FERRO GALVANIZADO, COM ROSCA BSP, DE 3/4" X 1/2"                                                                                                                                                                                                                                                                                                                                                                                                                                      </t>
  </si>
  <si>
    <t xml:space="preserve">BUCHA DE REDUCAO DE FERRO GALVANIZADO, COM ROSCA BSP, DE 3" X 1 1/2"                                                                                                                                                                                                                                                                                                                                                                                                                                      </t>
  </si>
  <si>
    <t xml:space="preserve">BUCHA DE REDUCAO DE FERRO GALVANIZADO, COM ROSCA BSP, DE 3" X 1 1/4"                                                                                                                                                                                                                                                                                                                                                                                                                                      </t>
  </si>
  <si>
    <t>32,39</t>
  </si>
  <si>
    <t xml:space="preserve">BUCHA DE REDUCAO DE FERRO GALVANIZADO, COM ROSCA BSP, DE 3" X 2 1/2"                                                                                                                                                                                                                                                                                                                                                                                                                                      </t>
  </si>
  <si>
    <t xml:space="preserve">BUCHA DE REDUCAO DE FERRO GALVANIZADO, COM ROSCA BSP, DE 3" X 2"                                                                                                                                                                                                                                                                                                                                                                                                                                          </t>
  </si>
  <si>
    <t xml:space="preserve">BUCHA DE REDUCAO DE FERRO GALVANIZADO, COM ROSCA BSP, DE 4" X 2 1/2"                                                                                                                                                                                                                                                                                                                                                                                                                                      </t>
  </si>
  <si>
    <t>61,56</t>
  </si>
  <si>
    <t xml:space="preserve">BUCHA DE REDUCAO DE FERRO GALVANIZADO, COM ROSCA BSP, DE 4" X 2"                                                                                                                                                                                                                                                                                                                                                                                                                                          </t>
  </si>
  <si>
    <t xml:space="preserve">BUCHA DE REDUCAO DE FERRO GALVANIZADO, COM ROSCA BSP, DE 4" X 3"                                                                                                                                                                                                                                                                                                                                                                                                                                          </t>
  </si>
  <si>
    <t xml:space="preserve">BUCHA DE REDUCAO DE FERRO GALVANIZADO, COM ROSCA BSP, DE 5" X 4"                                                                                                                                                                                                                                                                                                                                                                                                                                          </t>
  </si>
  <si>
    <t>168,49</t>
  </si>
  <si>
    <t xml:space="preserve">BUCHA DE REDUCAO DE FERRO GALVANIZADO, COM ROSCA BSP, DE 6" X 4"                                                                                                                                                                                                                                                                                                                                                                                                                                          </t>
  </si>
  <si>
    <t>178,02</t>
  </si>
  <si>
    <t xml:space="preserve">BUCHA DE REDUCAO DE FERRO GALVANIZADO, COM ROSCA BSP, DE 6" X 5"                                                                                                                                                                                                                                                                                                                                                                                                                                          </t>
  </si>
  <si>
    <t>190,98</t>
  </si>
  <si>
    <t xml:space="preserve">BUCHA DE REDUCAO DE PVC, SOLDAVEL, CURTA, COM 110 X 85 MM, PARA AGUA FRIA PREDIAL                                                                                                                                                                                                                                                                                                                                                                                                                         </t>
  </si>
  <si>
    <t>55,49</t>
  </si>
  <si>
    <t xml:space="preserve">BUCHA DE REDUCAO DE PVC, SOLDAVEL, CURTA, COM 25 X 20 MM, PARA AGUA FRIA PREDIAL                                                                                                                                                                                                                                                                                                                                                                                                                          </t>
  </si>
  <si>
    <t xml:space="preserve">BUCHA DE REDUCAO DE PVC, SOLDAVEL, CURTA, COM 32 X 25 MM, PARA AGUA FRIA PREDIAL                                                                                                                                                                                                                                                                                                                                                                                                                          </t>
  </si>
  <si>
    <t xml:space="preserve">BUCHA DE REDUCAO DE PVC, SOLDAVEL, CURTA, COM 40 X 32 MM, PARA AGUA FRIA PREDIAL                                                                                                                                                                                                                                                                                                                                                                                                                          </t>
  </si>
  <si>
    <t xml:space="preserve">BUCHA DE REDUCAO DE PVC, SOLDAVEL, CURTA, COM 50 X 40 MM, PARA AGUA FRIA PREDIAL                                                                                                                                                                                                                                                                                                                                                                                                                          </t>
  </si>
  <si>
    <t xml:space="preserve">BUCHA DE REDUCAO DE PVC, SOLDAVEL, CURTA, COM 60 X 50 MM, PARA AGUA FRIA PREDIAL                                                                                                                                                                                                                                                                                                                                                                                                                          </t>
  </si>
  <si>
    <t xml:space="preserve">BUCHA DE REDUCAO DE PVC, SOLDAVEL, CURTA, COM 75 X 60 MM, PARA AGUA FRIA PREDIAL                                                                                                                                                                                                                                                                                                                                                                                                                          </t>
  </si>
  <si>
    <t xml:space="preserve">BUCHA DE REDUCAO DE PVC, SOLDAVEL, CURTA, COM 85 X 75 MM, PARA AGUA FRIA PREDIAL                                                                                                                                                                                                                                                                                                                                                                                                                          </t>
  </si>
  <si>
    <t xml:space="preserve">BUCHA DE REDUCAO DE PVC, SOLDAVEL, LONGA, COM 110 X 60 MM, PARA AGUA FRIA PREDIAL                                                                                                                                                                                                                                                                                                                                                                                                                         </t>
  </si>
  <si>
    <t>32,49</t>
  </si>
  <si>
    <t xml:space="preserve">BUCHA DE REDUCAO DE PVC, SOLDAVEL, LONGA, COM 110 X 75 MM, PARA AGUA FRIA PREDIAL                                                                                                                                                                                                                                                                                                                                                                                                                         </t>
  </si>
  <si>
    <t>27,39</t>
  </si>
  <si>
    <t xml:space="preserve">BUCHA DE REDUCAO DE PVC, SOLDAVEL, LONGA, COM 32 X 20 MM, PARA AGUA FRIA PREDIAL                                                                                                                                                                                                                                                                                                                                                                                                                          </t>
  </si>
  <si>
    <t xml:space="preserve">BUCHA DE REDUCAO DE PVC, SOLDAVEL, LONGA, COM 40 X 20 MM, PARA AGUA FRIA PREDIAL                                                                                                                                                                                                                                                                                                                                                                                                                          </t>
  </si>
  <si>
    <t xml:space="preserve">BUCHA DE REDUCAO DE PVC, SOLDAVEL, LONGA, COM 40 X 25 MM, PARA AGUA FRIA PREDIAL                                                                                                                                                                                                                                                                                                                                                                                                                          </t>
  </si>
  <si>
    <t>2,83</t>
  </si>
  <si>
    <t xml:space="preserve">BUCHA DE REDUCAO DE PVC, SOLDAVEL, LONGA, COM 50 X 20 MM, PARA AGUA FRIA PREDIAL                                                                                                                                                                                                                                                                                                                                                                                                                          </t>
  </si>
  <si>
    <t>3,03</t>
  </si>
  <si>
    <t xml:space="preserve">BUCHA DE REDUCAO DE PVC, SOLDAVEL, LONGA, COM 50 X 25 MM, PARA AGUA FRIA PREDIAL                                                                                                                                                                                                                                                                                                                                                                                                                          </t>
  </si>
  <si>
    <t xml:space="preserve">BUCHA DE REDUCAO DE PVC, SOLDAVEL, LONGA, COM 50 X 32 MM, PARA AGUA FRIA PREDIAL                                                                                                                                                                                                                                                                                                                                                                                                                          </t>
  </si>
  <si>
    <t xml:space="preserve">BUCHA DE REDUCAO DE PVC, SOLDAVEL, LONGA, COM 60 X 25 MM, PARA AGUA FRIA PREDIAL                                                                                                                                                                                                                                                                                                                                                                                                                          </t>
  </si>
  <si>
    <t xml:space="preserve">BUCHA DE REDUCAO DE PVC, SOLDAVEL, LONGA, COM 60 X 32 MM, PARA AGUA FRIA PREDIAL                                                                                                                                                                                                                                                                                                                                                                                                                          </t>
  </si>
  <si>
    <t xml:space="preserve">BUCHA DE REDUCAO DE PVC, SOLDAVEL, LONGA, COM 60 X 40 MM, PARA AGUA FRIA PREDIAL                                                                                                                                                                                                                                                                                                                                                                                                                          </t>
  </si>
  <si>
    <t xml:space="preserve">BUCHA DE REDUCAO DE PVC, SOLDAVEL, LONGA, COM 60 X 50 MM, PARA AGUA FRIA PREDIAL                                                                                                                                                                                                                                                                                                                                                                                                                          </t>
  </si>
  <si>
    <t xml:space="preserve">BUCHA DE REDUCAO DE PVC, SOLDAVEL, LONGA, COM 75 X 50 MM, PARA AGUA FRIA PREDIAL                                                                                                                                                                                                                                                                                                                                                                                                                          </t>
  </si>
  <si>
    <t xml:space="preserve">BUCHA DE REDUCAO DE PVC, SOLDAVEL, LONGA, COM 85 X 60 MM, PARA AGUA FRIA PREDIAL                                                                                                                                                                                                                                                                                                                                                                                                                          </t>
  </si>
  <si>
    <t>16,78</t>
  </si>
  <si>
    <t xml:space="preserve">BUCHA DE REDUCAO DE PVC, SOLDAVEL, LONGA, 50 X 40 MM, PARA ESGOTO PREDIAL                                                                                                                                                                                                                                                                                                                                                                                                                                 </t>
  </si>
  <si>
    <t>2,31</t>
  </si>
  <si>
    <t xml:space="preserve">BUCHA DE REDUCAO EM ALUMINIO, COM ROSCA, DE 1 1/2" X 1 1/4", PARA ELETRODUTO                                                                                                                                                                                                                                                                                                                                                                                                                              </t>
  </si>
  <si>
    <t>10,16</t>
  </si>
  <si>
    <t xml:space="preserve">BUCHA DE REDUCAO EM ALUMINIO, COM ROSCA, DE 1 1/2" X 1", PARA ELETRODUTO                                                                                                                                                                                                                                                                                                                                                                                                                                  </t>
  </si>
  <si>
    <t xml:space="preserve">BUCHA DE REDUCAO EM ALUMINIO, COM ROSCA, DE 1 1/2" X 3/4", PARA ELETRODUTO                                                                                                                                                                                                                                                                                                                                                                                                                                </t>
  </si>
  <si>
    <t>11,23</t>
  </si>
  <si>
    <t xml:space="preserve">BUCHA DE REDUCAO EM ALUMINIO, COM ROSCA, DE 1 1/4" X 1/2", PARA ELETRODUTO                                                                                                                                                                                                                                                                                                                                                                                                                                </t>
  </si>
  <si>
    <t xml:space="preserve">BUCHA DE REDUCAO EM ALUMINIO, COM ROSCA, DE 1 1/4" X 1", PARA ELETRODUTO                                                                                                                                                                                                                                                                                                                                                                                                                                  </t>
  </si>
  <si>
    <t>8,27</t>
  </si>
  <si>
    <t xml:space="preserve">BUCHA DE REDUCAO EM ALUMINIO, COM ROSCA, DE 1 1/4" X 3/4", PARA ELETRODUTO                                                                                                                                                                                                                                                                                                                                                                                                                                </t>
  </si>
  <si>
    <t>8,66</t>
  </si>
  <si>
    <t xml:space="preserve">BUCHA DE REDUCAO EM ALUMINIO, COM ROSCA, DE 1" X 1/2", PARA ELETRODUTO                                                                                                                                                                                                                                                                                                                                                                                                                                    </t>
  </si>
  <si>
    <t xml:space="preserve">BUCHA DE REDUCAO EM ALUMINIO, COM ROSCA, DE 1" X 3/4", PARA ELETRODUTO                                                                                                                                                                                                                                                                                                                                                                                                                                    </t>
  </si>
  <si>
    <t xml:space="preserve">BUCHA DE REDUCAO EM ALUMINIO, COM ROSCA, DE 2 1/2" X 1 1/2", PARA ELETRODUTO                                                                                                                                                                                                                                                                                                                                                                                                                              </t>
  </si>
  <si>
    <t>33,33</t>
  </si>
  <si>
    <t xml:space="preserve">BUCHA DE REDUCAO EM ALUMINIO, COM ROSCA, DE 2 1/2" X 1 1/4", PARA ELETRODUTO                                                                                                                                                                                                                                                                                                                                                                                                                              </t>
  </si>
  <si>
    <t xml:space="preserve">BUCHA DE REDUCAO EM ALUMINIO, COM ROSCA, DE 2 1/2" X 1", PARA ELETRODUTO                                                                                                                                                                                                                                                                                                                                                                                                                                  </t>
  </si>
  <si>
    <t>35,91</t>
  </si>
  <si>
    <t xml:space="preserve">BUCHA DE REDUCAO EM ALUMINIO, COM ROSCA, DE 2 1/2" X 2", PARA ELETRODUTO                                                                                                                                                                                                                                                                                                                                                                                                                                  </t>
  </si>
  <si>
    <t xml:space="preserve">BUCHA DE REDUCAO EM ALUMINIO, COM ROSCA, DE 2" X 1 1/2", PARA ELETRODUTO                                                                                                                                                                                                                                                                                                                                                                                                                                  </t>
  </si>
  <si>
    <t>18,51</t>
  </si>
  <si>
    <t xml:space="preserve">BUCHA DE REDUCAO EM ALUMINIO, COM ROSCA, DE 2" X 1 1/4", PARA ELETRODUTO                                                                                                                                                                                                                                                                                                                                                                                                                                  </t>
  </si>
  <si>
    <t>19,81</t>
  </si>
  <si>
    <t xml:space="preserve">BUCHA DE REDUCAO EM ALUMINIO, COM ROSCA, DE 2" X 1", PARA ELETRODUTO                                                                                                                                                                                                                                                                                                                                                                                                                                      </t>
  </si>
  <si>
    <t>21,71</t>
  </si>
  <si>
    <t xml:space="preserve">BUCHA DE REDUCAO EM ALUMINIO, COM ROSCA, DE 2" X 3/4", PARA ELETRODUTO                                                                                                                                                                                                                                                                                                                                                                                                                                    </t>
  </si>
  <si>
    <t>22,59</t>
  </si>
  <si>
    <t xml:space="preserve">BUCHA DE REDUCAO EM ALUMINIO, COM ROSCA, DE 3/4" X 1/2",  PARA ELETRODUTO                                                                                                                                                                                                                                                                                                                                                                                                                                 </t>
  </si>
  <si>
    <t>2,73</t>
  </si>
  <si>
    <t xml:space="preserve">BUCHA DE REDUCAO EM ALUMINIO, COM ROSCA, DE 3" X 1 1/2", PARA ELETRODUTO                                                                                                                                                                                                                                                                                                                                                                                                                                  </t>
  </si>
  <si>
    <t>39,85</t>
  </si>
  <si>
    <t xml:space="preserve">BUCHA DE REDUCAO EM ALUMINIO, COM ROSCA, DE 3" X 1 1/4", PARA ELETRODUTO                                                                                                                                                                                                                                                                                                                                                                                                                                  </t>
  </si>
  <si>
    <t>40,17</t>
  </si>
  <si>
    <t xml:space="preserve">BUCHA DE REDUCAO EM ALUMINIO, COM ROSCA, DE 3" X 2 1/2", PARA ELETRODUTO                                                                                                                                                                                                                                                                                                                                                                                                                                  </t>
  </si>
  <si>
    <t xml:space="preserve">BUCHA DE REDUCAO EM ALUMINIO, COM ROSCA, DE 3" X 2", PARA ELETRODUTO                                                                                                                                                                                                                                                                                                                                                                                                                                      </t>
  </si>
  <si>
    <t>38,10</t>
  </si>
  <si>
    <t xml:space="preserve">BUCHA DE REDUCAO EM ALUMINIO, COM ROSCA, DE 4" X 2 1/2", PARA ELETRODUTO                                                                                                                                                                                                                                                                                                                                                                                                                                  </t>
  </si>
  <si>
    <t>63,57</t>
  </si>
  <si>
    <t xml:space="preserve">BUCHA DE REDUCAO EM ALUMINIO, COM ROSCA, DE 4" X 2", PARA ELETRODUTO                                                                                                                                                                                                                                                                                                                                                                                                                                      </t>
  </si>
  <si>
    <t>65,11</t>
  </si>
  <si>
    <t xml:space="preserve">BUCHA DE REDUCAO EM ALUMINIO, COM ROSCA, DE 4" X 3", PARA ELETRODUTO                                                                                                                                                                                                                                                                                                                                                                                                                                      </t>
  </si>
  <si>
    <t xml:space="preserve">BUCHA DE REDUCAO PVC ROSCAVEL 1 1/2" X 1"                                                                                                                                                                                                                                                                                                                                                                                                                                                                 </t>
  </si>
  <si>
    <t xml:space="preserve">BUCHA DE REDUCAO PVC ROSCAVEL 3/4" X 1/2"                                                                                                                                                                                                                                                                                                                                                                                                                                                                 </t>
  </si>
  <si>
    <t xml:space="preserve">BUCHA DE REDUCAO PVC ROSCAVEL, 1 1/2" X 3/4"                                                                                                                                                                                                                                                                                                                                                                                                                                                              </t>
  </si>
  <si>
    <t xml:space="preserve">BUCHA DE REDUCAO PVC ROSCAVEL, 1" X 1/2"                                                                                                                                                                                                                                                                                                                                                                                                                                                                  </t>
  </si>
  <si>
    <t xml:space="preserve">BUCHA DE REDUCAO PVC ROSCAVEL, 1" X 3/4"                                                                                                                                                                                                                                                                                                                                                                                                                                                                  </t>
  </si>
  <si>
    <t xml:space="preserve">BUCHA DE REDUCAO PVC, ROSCAVEL,  2"  X 1 1/2 "                                                                                                                                                                                                                                                                                                                                                                                                                                                            </t>
  </si>
  <si>
    <t xml:space="preserve">BUCHA DE REDUCAO PVC, ROSCAVEL, 1 1/2"  X1 1/4 "                                                                                                                                                                                                                                                                                                                                                                                                                                                          </t>
  </si>
  <si>
    <t xml:space="preserve">BUCHA DE REDUCAO PVC, ROSCAVEL, 1 1/4"  X 3/4 "                                                                                                                                                                                                                                                                                                                                                                                                                                                           </t>
  </si>
  <si>
    <t>2,68</t>
  </si>
  <si>
    <t xml:space="preserve">BUCHA DE REDUCAO PVC, ROSCAVEL, 1 1/4" X 1 "                                                                                                                                                                                                                                                                                                                                                                                                                                                              </t>
  </si>
  <si>
    <t xml:space="preserve">BUCHA DE REDUCAO PVC, ROSCAVEL, 2"  X 1 "                                                                                                                                                                                                                                                                                                                                                                                                                                                                 </t>
  </si>
  <si>
    <t xml:space="preserve">BUCHA DE REDUCAO PVC, ROSCAVEL, 2"  X 1 1/4 "                                                                                                                                                                                                                                                                                                                                                                                                                                                             </t>
  </si>
  <si>
    <t xml:space="preserve">BUCHA DE REDUCAO, CPVC, SOLDAVEL, 22 X 15 MM, PARA AGUA QUENTE                                                                                                                                                                                                                                                                                                                                                                                                                                            </t>
  </si>
  <si>
    <t xml:space="preserve">BUCHA DE REDUCAO, CPVC, SOLDAVEL, 28 X 22 MM, PARA AGUA QUENTE                                                                                                                                                                                                                                                                                                                                                                                                                                            </t>
  </si>
  <si>
    <t xml:space="preserve">BUCHA DE REDUCAO, CPVC, SOLDAVEL, 35 X 28 MM, PARA AGUA QUENTE                                                                                                                                                                                                                                                                                                                                                                                                                                            </t>
  </si>
  <si>
    <t>20,60</t>
  </si>
  <si>
    <t xml:space="preserve">BUCHA DE REDUCAO, CPVC, SOLDAVEL, 42 X 22 MM, PARA AGUA QUENTE                                                                                                                                                                                                                                                                                                                                                                                                                                            </t>
  </si>
  <si>
    <t xml:space="preserve">BUCHA DE REDUCAO, PPR, DN 25 X 20 MM, PARA AGUA QUENTE PREDIAL                                                                                                                                                                                                                                                                                                                                                                                                                                            </t>
  </si>
  <si>
    <t xml:space="preserve">BUCHA DE REDUCAO, PPR, DN 32 X 25 MM, PARA AGUA QUENTE E FRIA PREDIAL                                                                                                                                                                                                                                                                                                                                                                                                                                     </t>
  </si>
  <si>
    <t xml:space="preserve">BUCHA DE REDUCAO, PPR, DN 40 X 25 MM, PARA AGUA QUENTE E FRIA PREDIAL                                                                                                                                                                                                                                                                                                                                                                                                                                     </t>
  </si>
  <si>
    <t>6,12</t>
  </si>
  <si>
    <t xml:space="preserve">BUCHA DE REDUCAO, PVC, LONGA, SERIE R, DN 50 X 40 MM, PARA ESGOTO PREDIAL                                                                                                                                                                                                                                                                                                                                                                                                                                 </t>
  </si>
  <si>
    <t>3,14</t>
  </si>
  <si>
    <t xml:space="preserve">BUCHA EM ALUMINIO, COM ROSCA, DE  1 1/2", PARA ELETRODUTO                                                                                                                                                                                                                                                                                                                                                                                                                                                 </t>
  </si>
  <si>
    <t xml:space="preserve">BUCHA EM ALUMINIO, COM ROSCA, DE 1 1/4", PARA ELETRODUTO                                                                                                                                                                                                                                                                                                                                                                                                                                                  </t>
  </si>
  <si>
    <t xml:space="preserve">BUCHA EM ALUMINIO, COM ROSCA, DE 1/2", PARA ELETRODUTO                                                                                                                                                                                                                                                                                                                                                                                                                                                    </t>
  </si>
  <si>
    <t xml:space="preserve">BUCHA EM ALUMINIO, COM ROSCA, DE 1", PARA ELETRODUTO                                                                                                                                                                                                                                                                                                                                                                                                                                                      </t>
  </si>
  <si>
    <t xml:space="preserve">BUCHA EM ALUMINIO, COM ROSCA, DE 2 1/2", PARA ELETRODUTO                                                                                                                                                                                                                                                                                                                                                                                                                                                  </t>
  </si>
  <si>
    <t>2,98</t>
  </si>
  <si>
    <t xml:space="preserve">BUCHA EM ALUMINIO, COM ROSCA, DE 2", PARA ELETRODUTO                                                                                                                                                                                                                                                                                                                                                                                                                                                      </t>
  </si>
  <si>
    <t>2,64</t>
  </si>
  <si>
    <t xml:space="preserve">BUCHA EM ALUMINIO, COM ROSCA, DE 3/4", PARA ELETRODUTO                                                                                                                                                                                                                                                                                                                                                                                                                                                    </t>
  </si>
  <si>
    <t xml:space="preserve">BUCHA EM ALUMINIO, COM ROSCA, DE 3/8", PARA ELETRODUTO                                                                                                                                                                                                                                                                                                                                                                                                                                                    </t>
  </si>
  <si>
    <t>0,46</t>
  </si>
  <si>
    <t xml:space="preserve">BUCHA EM ALUMINIO, COM ROSCA, DE 3", PARA ELETRODUTO                                                                                                                                                                                                                                                                                                                                                                                                                                                      </t>
  </si>
  <si>
    <t xml:space="preserve">BUCHA EM ALUMINIO, COM ROSCA, DE 4", PARA ELETRODUTO                                                                                                                                                                                                                                                                                                                                                                                                                                                      </t>
  </si>
  <si>
    <t xml:space="preserve">CABECEIRA DIREITA OU ESQUERDA, PVC, PARA CALHA PLUVIAL, DIAMETRO ENTRE 119 E 170 MM, PARA DRENAGEM PREDIAL                                                                                                                                                                                                                                                                                                                                                                                                </t>
  </si>
  <si>
    <t xml:space="preserve">CABECOTE PARA ENTRADA DE LINHA DE ALIMENTACAO PARA ELETRODUTO, EM LIGA DE ALUMINIO COM ACABAMENTO ANTI CORROSIVO, COM FIXACAO POR ENCAIXE LISO DE 360 GRAUS, DE 1 1/2"                                                                                                                                                                                                                                                                                                                                    </t>
  </si>
  <si>
    <t xml:space="preserve">CABECOTE PARA ENTRADA DE LINHA DE ALIMENTACAO PARA ELETRODUTO, EM LIGA DE ALUMINIO COM ACABAMENTO ANTI CORROSIVO, COM FIXACAO POR ENCAIXE LISO DE 360 GRAUS, DE 1 1/4"                                                                                                                                                                                                                                                                                                                                    </t>
  </si>
  <si>
    <t xml:space="preserve">CABECOTE PARA ENTRADA DE LINHA DE ALIMENTACAO PARA ELETRODUTO, EM LIGA DE ALUMINIO COM ACABAMENTO ANTI CORROSIVO, COM FIXACAO POR ENCAIXE LISO DE 360 GRAUS, DE 1/2"                                                                                                                                                                                                                                                                                                                                      </t>
  </si>
  <si>
    <t xml:space="preserve">CABECOTE PARA ENTRADA DE LINHA DE ALIMENTACAO PARA ELETRODUTO, EM LIGA DE ALUMINIO COM ACABAMENTO ANTI CORROSIVO, COM FIXACAO POR ENCAIXE LISO DE 360 GRAUS, DE 1"                                                                                                                                                                                                                                                                                                                                        </t>
  </si>
  <si>
    <t>2,46</t>
  </si>
  <si>
    <t xml:space="preserve">CABECOTE PARA ENTRADA DE LINHA DE ALIMENTACAO PARA ELETRODUTO, EM LIGA DE ALUMINIO COM ACABAMENTO ANTI CORROSIVO, COM FIXACAO POR ENCAIXE LISO DE 360 GRAUS, DE 2 1/2"                                                                                                                                                                                                                                                                                                                                    </t>
  </si>
  <si>
    <t>15,53</t>
  </si>
  <si>
    <t xml:space="preserve">CABECOTE PARA ENTRADA DE LINHA DE ALIMENTACAO PARA ELETRODUTO, EM LIGA DE ALUMINIO COM ACABAMENTO ANTI CORROSIVO, COM FIXACAO POR ENCAIXE LISO DE 360 GRAUS, DE 2"                                                                                                                                                                                                                                                                                                                                        </t>
  </si>
  <si>
    <t xml:space="preserve">CABECOTE PARA ENTRADA DE LINHA DE ALIMENTACAO PARA ELETRODUTO, EM LIGA DE ALUMINIO COM ACABAMENTO ANTI CORROSIVO, COM FIXACAO POR ENCAIXE LISO DE 360 GRAUS, DE 3 1/2"                                                                                                                                                                                                                                                                                                                                    </t>
  </si>
  <si>
    <t>30,96</t>
  </si>
  <si>
    <t xml:space="preserve">CABECOTE PARA ENTRADA DE LINHA DE ALIMENTACAO PARA ELETRODUTO, EM LIGA DE ALUMINIO COM ACABAMENTO ANTI CORROSIVO, COM FIXACAO POR ENCAIXE LISO DE 360 GRAUS, DE 3/4"                                                                                                                                                                                                                                                                                                                                      </t>
  </si>
  <si>
    <t xml:space="preserve">CABECOTE PARA ENTRADA DE LINHA DE ALIMENTACAO PARA ELETRODUTO, EM LIGA DE ALUMINIO COM ACABAMENTO ANTI CORROSIVO, COM FIXACAO POR ENCAIXE LISO DE 360 GRAUS, DE 3"                                                                                                                                                                                                                                                                                                                                        </t>
  </si>
  <si>
    <t xml:space="preserve">CABECOTE PARA ENTRADA DE LINHA DE ALIMENTACAO PARA ELETRODUTO, EM LIGA DE ALUMINIO COM ACABAMENTO ANTI CORROSIVO, COM FIXACAO POR ENCAIXE LISO DE 360 GRAUS, DE 4"                                                                                                                                                                                                                                                                                                                                        </t>
  </si>
  <si>
    <t>33,67</t>
  </si>
  <si>
    <t xml:space="preserve">CABIDE/GANCHO DE BANHEIRO SIMPLES EM METAL CROMADO                                                                                                                                                                                                                                                                                                                                                                                                                                                        </t>
  </si>
  <si>
    <t>28,46</t>
  </si>
  <si>
    <t xml:space="preserve">CABO DE ALUMINIO NU COM ALMA DE ACO, BITOLA 1/0 AWG                                                                                                                                                                                                                                                                                                                                                                                                                                                       </t>
  </si>
  <si>
    <t>21,44</t>
  </si>
  <si>
    <t xml:space="preserve">CABO DE ALUMINIO NU COM ALMA DE ACO, BITOLA 2 AWG                                                                                                                                                                                                                                                                                                                                                                                                                                                         </t>
  </si>
  <si>
    <t>21,61</t>
  </si>
  <si>
    <t xml:space="preserve">CABO DE ALUMINIO NU COM ALMA DE ACO, BITOLA 2/0 AWG                                                                                                                                                                                                                                                                                                                                                                                                                                                       </t>
  </si>
  <si>
    <t>21,26</t>
  </si>
  <si>
    <t xml:space="preserve">CABO DE ALUMINIO NU COM ALMA DE ACO, BITOLA 4 AWG                                                                                                                                                                                                                                                                                                                                                                                                                                                         </t>
  </si>
  <si>
    <t xml:space="preserve">CABO DE ALUMINIO NU SEM ALMA DE ACO, BITOLA 1/0 AWG                                                                                                                                                                                                                                                                                                                                                                                                                                                       </t>
  </si>
  <si>
    <t xml:space="preserve">CABO DE ALUMINIO NU SEM ALMA DE ACO, BITOLA 2 AWG                                                                                                                                                                                                                                                                                                                                                                                                                                                         </t>
  </si>
  <si>
    <t>25,72</t>
  </si>
  <si>
    <t xml:space="preserve">CABO DE ALUMINIO NU SEM ALMA DE ACO, BITOLA 2/0 AWG                                                                                                                                                                                                                                                                                                                                                                                                                                                       </t>
  </si>
  <si>
    <t xml:space="preserve">CABO DE ALUMINIO NU SEM ALMA DE ACO, BITOLA 4 AWG                                                                                                                                                                                                                                                                                                                                                                                                                                                         </t>
  </si>
  <si>
    <t>27,09</t>
  </si>
  <si>
    <t xml:space="preserve">CABO DE COBRE NU 10 MM2 MEIO-DURO                                                                                                                                                                                                                                                                                                                                                                                                                                                                         </t>
  </si>
  <si>
    <t xml:space="preserve">CABO DE COBRE NU 120 MM2 MEIO-DURO                                                                                                                                                                                                                                                                                                                                                                                                                                                                        </t>
  </si>
  <si>
    <t>61,64</t>
  </si>
  <si>
    <t xml:space="preserve">CABO DE COBRE NU 150 MM2 MEIO-DURO                                                                                                                                                                                                                                                                                                                                                                                                                                                                        </t>
  </si>
  <si>
    <t>78,39</t>
  </si>
  <si>
    <t xml:space="preserve">CABO DE COBRE NU 16 MM2 MEIO-DURO                                                                                                                                                                                                                                                                                                                                                                                                                                                                         </t>
  </si>
  <si>
    <t>7,98</t>
  </si>
  <si>
    <t xml:space="preserve">CABO DE COBRE NU 185 MM2 MEIO-DURO                                                                                                                                                                                                                                                                                                                                                                                                                                                                        </t>
  </si>
  <si>
    <t>94,26</t>
  </si>
  <si>
    <t xml:space="preserve">CABO DE COBRE NU 25 MM2 MEIO-DURO                                                                                                                                                                                                                                                                                                                                                                                                                                                                         </t>
  </si>
  <si>
    <t xml:space="preserve">CABO DE COBRE NU 300 MM2 MEIO-DURO                                                                                                                                                                                                                                                                                                                                                                                                                                                                        </t>
  </si>
  <si>
    <t>162,42</t>
  </si>
  <si>
    <t xml:space="preserve">CABO DE COBRE NU 35 MM2 MEIO-DURO                                                                                                                                                                                                                                                                                                                                                                                                                                                                         </t>
  </si>
  <si>
    <t xml:space="preserve">CABO DE COBRE NU 50 MM2 MEIO-DURO                                                                                                                                                                                                                                                                                                                                                                                                                                                                         </t>
  </si>
  <si>
    <t>23,71</t>
  </si>
  <si>
    <t xml:space="preserve">CABO DE COBRE NU 500 MM2 MEIO-DURO                                                                                                                                                                                                                                                                                                                                                                                                                                                                        </t>
  </si>
  <si>
    <t>272,78</t>
  </si>
  <si>
    <t xml:space="preserve">CABO DE COBRE NU 70 MM2 MEIO-DURO                                                                                                                                                                                                                                                                                                                                                                                                                                                                         </t>
  </si>
  <si>
    <t>33,41</t>
  </si>
  <si>
    <t xml:space="preserve">CABO DE COBRE NU 95 MM2 MEIO-DURO                                                                                                                                                                                                                                                                                                                                                                                                                                                                         </t>
  </si>
  <si>
    <t>47,05</t>
  </si>
  <si>
    <t xml:space="preserve">CABO DE COBRE RIGIDO, CLASSE 2, ISOLACAO EM PVC, ANTI-CHAMA BWF-B, 1 CONDUTOR, 450/750 V, DIAMETRO 120 MM2                                                                                                                                                                                                                                                                                                                                                                                                </t>
  </si>
  <si>
    <t>60,30</t>
  </si>
  <si>
    <t xml:space="preserve">CABO DE COBRE UNIPOLAR 10 MM2, BLINDADO, ISOLACAO 3,6/6 KV EPR, COBERTURA EM PVC                                                                                                                                                                                                                                                                                                                                                                                                                          </t>
  </si>
  <si>
    <t xml:space="preserve">CABO DE COBRE UNIPOLAR 16 MM2, BLINDADO, ISOLACAO 3,6/6 KV EPR, COBERTURA EM PVC                                                                                                                                                                                                                                                                                                                                                                                                                          </t>
  </si>
  <si>
    <t>24,59</t>
  </si>
  <si>
    <t xml:space="preserve">CABO DE COBRE UNIPOLAR 16 MM2, BLINDADO, ISOLACAO 6/10 KV EPR, COBERTURA EM PVC                                                                                                                                                                                                                                                                                                                                                                                                                           </t>
  </si>
  <si>
    <t>35,77</t>
  </si>
  <si>
    <t xml:space="preserve">CABO DE COBRE UNIPOLAR 25 MM2, BLINDADO, ISOLACAO 3,6/6 KV EPR, COBERTURA EM PVC                                                                                                                                                                                                                                                                                                                                                                                                                          </t>
  </si>
  <si>
    <t xml:space="preserve">CABO DE COBRE UNIPOLAR 25MM2, BLINDADO, ISOLACAO 6/10 KV EPR, COBERTURA EM PVC                                                                                                                                                                                                                                                                                                                                                                                                                            </t>
  </si>
  <si>
    <t>36,52</t>
  </si>
  <si>
    <t xml:space="preserve">CABO DE COBRE UNIPOLAR 35 MM2, BLINDADO, ISOLACAO 12/20 KV EPR, COBERTURA EM PVC                                                                                                                                                                                                                                                                                                                                                                                                                          </t>
  </si>
  <si>
    <t>39,09</t>
  </si>
  <si>
    <t xml:space="preserve">CABO DE COBRE UNIPOLAR 35 MM2, BLINDADO, ISOLACAO 3,6/6 KV EPR, COBERTURA EM PVC                                                                                                                                                                                                                                                                                                                                                                                                                          </t>
  </si>
  <si>
    <t xml:space="preserve">CABO DE COBRE UNIPOLAR 35 MM2, BLINDADO, ISOLACAO 6/10 KV EPR, COBERTURA EM PVC                                                                                                                                                                                                                                                                                                                                                                                                                           </t>
  </si>
  <si>
    <t xml:space="preserve">CABO DE COBRE UNIPOLAR 50 MM2, BLINDADO, ISOLACAO 12/20 KV EPR, COBERTURA EM PVC                                                                                                                                                                                                                                                                                                                                                                                                                          </t>
  </si>
  <si>
    <t>49,61</t>
  </si>
  <si>
    <t xml:space="preserve">CABO DE COBRE UNIPOLAR 50 MM2, BLINDADO, ISOLACAO 3,6/6 KV EPR, COBERTURA EM PVC                                                                                                                                                                                                                                                                                                                                                                                                                          </t>
  </si>
  <si>
    <t>55,77</t>
  </si>
  <si>
    <t xml:space="preserve">CABO DE COBRE UNIPOLAR 50 MM2, BLINDADO, ISOLACAO 6/10 KV EPR, COBERTURA EM PVC                                                                                                                                                                                                                                                                                                                                                                                                                           </t>
  </si>
  <si>
    <t>50,75</t>
  </si>
  <si>
    <t xml:space="preserve">CABO DE COBRE UNIPOLAR 70 MM2, BLINDADO, ISOLACAO 12/20 KV EPR, COBERTURA EM PVC                                                                                                                                                                                                                                                                                                                                                                                                                          </t>
  </si>
  <si>
    <t>61,70</t>
  </si>
  <si>
    <t xml:space="preserve">CABO DE COBRE UNIPOLAR 70 MM2, BLINDADO, ISOLACAO 3,6/6 KV EPR, COBERTURA EM PVC                                                                                                                                                                                                                                                                                                                                                                                                                          </t>
  </si>
  <si>
    <t>59,80</t>
  </si>
  <si>
    <t xml:space="preserve">CABO DE COBRE UNIPOLAR 70 MM2, BLINDADO, ISOLACAO 6/10 KV EPR, COBERTURA EM PVC                                                                                                                                                                                                                                                                                                                                                                                                                           </t>
  </si>
  <si>
    <t>66,75</t>
  </si>
  <si>
    <t xml:space="preserve">CABO DE COBRE UNIPOLAR 95 MM2, BLINDADO, ISOLACAO 12/20 KV EPR, COBERTURA EM PVC                                                                                                                                                                                                                                                                                                                                                                                                                          </t>
  </si>
  <si>
    <t xml:space="preserve">CABO DE COBRE UNIPOLAR 95 MM2, BLINDADO, ISOLACAO 3,6/6 KV EPR, COBERTURA EM PVC                                                                                                                                                                                                                                                                                                                                                                                                                          </t>
  </si>
  <si>
    <t>79,91</t>
  </si>
  <si>
    <t xml:space="preserve">CABO DE COBRE UNIPOLAR 95 MM2, BLINDADO, ISOLACAO 6/10 KV EPR, COBERTURA EM PVC                                                                                                                                                                                                                                                                                                                                                                                                                           </t>
  </si>
  <si>
    <t xml:space="preserve">CABO DE COBRE, FLEXIVEL, CLASSE 4 OU 5, ISOLACAO EM PVC/A, ANTICHAMA BWF-B, COBERTURA PVC-ST1, ANTICHAMA BWF-B, 1 CONDUTOR, 0,6/1 KV, SECAO NOMINAL 1,5 MM2                                                                                                                                                                                                                                                                                                                                               </t>
  </si>
  <si>
    <t xml:space="preserve">CABO DE COBRE, FLEXIVEL, CLASSE 4 OU 5, ISOLACAO EM PVC/A, ANTICHAMA BWF-B, COBERTURA PVC-ST1, ANTICHAMA BWF-B, 1 CONDUTOR, 0,6/1 KV, SECAO NOMINAL 10 MM2                                                                                                                                                                                                                                                                                                                                                </t>
  </si>
  <si>
    <t xml:space="preserve">CABO DE COBRE, FLEXIVEL, CLASSE 4 OU 5, ISOLACAO EM PVC/A, ANTICHAMA BWF-B, COBERTURA PVC-ST1, ANTICHAMA BWF-B, 1 CONDUTOR, 0,6/1 KV, SECAO NOMINAL 120 MM2                                                                                                                                                                                                                                                                                                                                               </t>
  </si>
  <si>
    <t>62,12</t>
  </si>
  <si>
    <t xml:space="preserve">CABO DE COBRE, FLEXIVEL, CLASSE 4 OU 5, ISOLACAO EM PVC/A, ANTICHAMA BWF-B, COBERTURA PVC-ST1, ANTICHAMA BWF-B, 1 CONDUTOR, 0,6/1 KV, SECAO NOMINAL 150 MM2                                                                                                                                                                                                                                                                                                                                               </t>
  </si>
  <si>
    <t>76,97</t>
  </si>
  <si>
    <t xml:space="preserve">CABO DE COBRE, FLEXIVEL, CLASSE 4 OU 5, ISOLACAO EM PVC/A, ANTICHAMA BWF-B, COBERTURA PVC-ST1, ANTICHAMA BWF-B, 1 CONDUTOR, 0,6/1 KV, SECAO NOMINAL 16 MM2                                                                                                                                                                                                                                                                                                                                                </t>
  </si>
  <si>
    <t xml:space="preserve">CABO DE COBRE, FLEXIVEL, CLASSE 4 OU 5, ISOLACAO EM PVC/A, ANTICHAMA BWF-B, COBERTURA PVC-ST1, ANTICHAMA BWF-B, 1 CONDUTOR, 0,6/1 KV, SECAO NOMINAL 185 MM2                                                                                                                                                                                                                                                                                                                                               </t>
  </si>
  <si>
    <t>94,35</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</si>
  <si>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</si>
  <si>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240 MM2                                                                                                                                                                                                                                                                                                                                               </t>
  </si>
  <si>
    <t>124,24</t>
  </si>
  <si>
    <t xml:space="preserve">CABO DE COBRE, FLEXIVEL, CLASSE 4 OU 5, ISOLACAO EM PVC/A, ANTICHAMA BWF-B, COBERTURA PVC-ST1, ANTICHAMA BWF-B, 1 CONDUTOR, 0,6/1 KV, SECAO NOMINAL 25 MM2                                                                                                                                                                                                                                                                                                                                                </t>
  </si>
  <si>
    <t xml:space="preserve">CABO DE COBRE, FLEXIVEL, CLASSE 4 OU 5, ISOLACAO EM PVC/A, ANTICHAMA BWF-B, COBERTURA PVC-ST1, ANTICHAMA BWF-B, 1 CONDUTOR, 0,6/1 KV, SECAO NOMINAL 300 MM2                                                                                                                                                                                                                                                                                                                                               </t>
  </si>
  <si>
    <t>155,48</t>
  </si>
  <si>
    <t xml:space="preserve">CABO DE COBRE, FLEXIVEL, CLASSE 4 OU 5, ISOLACAO EM PVC/A, ANTICHAMA BWF-B, COBERTURA PVC-ST1, ANTICHAMA BWF-B, 1 CONDUTOR, 0,6/1 KV, SECAO NOMINAL 35 MM2                                                                                                                                                                                                                                                                                                                                                </t>
  </si>
  <si>
    <t xml:space="preserve">CABO DE COBRE, FLEXIVEL, CLASSE 4 OU 5, ISOLACAO EM PVC/A, ANTICHAMA BWF-B, COBERTURA PVC-ST1, ANTICHAMA BWF-B, 1 CONDUTOR, 0,6/1 KV, SECAO NOMINAL 4 MM2                                                                                                                                                                                                                                                                                                                                                 </t>
  </si>
  <si>
    <t xml:space="preserve">CABO DE COBRE, FLEXIVEL, CLASSE 4 OU 5, ISOLACAO EM PVC/A, ANTICHAMA BWF-B, COBERTURA PVC-ST1, ANTICHAMA BWF-B, 1 CONDUTOR, 0,6/1 KV, SECAO NOMINAL 400 MM2                                                                                                                                                                                                                                                                                                                                               </t>
  </si>
  <si>
    <t>202,83</t>
  </si>
  <si>
    <t xml:space="preserve">CABO DE COBRE, FLEXIVEL, CLASSE 4 OU 5, ISOLACAO EM PVC/A, ANTICHAMA BWF-B, COBERTURA PVC-ST1, ANTICHAMA BWF-B, 1 CONDUTOR, 0,6/1 KV, SECAO NOMINAL 50 MM2                                                                                                                                                                                                                                                                                                                                                </t>
  </si>
  <si>
    <t xml:space="preserve">CABO DE COBRE, FLEXIVEL, CLASSE 4 OU 5, ISOLACAO EM PVC/A, ANTICHAMA BWF-B, COBERTURA PVC-ST1, ANTICHAMA BWF-B, 1 CONDUTOR, 0,6/1 KV, SECAO NOMINAL 500 MM2                                                                                                                                                                                                                                                                                                                                               </t>
  </si>
  <si>
    <t>260,55</t>
  </si>
  <si>
    <t xml:space="preserve">CABO DE COBRE, FLEXIVEL, CLASSE 4 OU 5, ISOLACAO EM PVC/A, ANTICHAMA BWF-B, COBERTURA PVC-ST1, ANTICHAMA BWF-B, 1 CONDUTOR, 0,6/1 KV, SECAO NOMINAL 6 MM2                                                                                                                                                                                                                                                                                                                                                 </t>
  </si>
  <si>
    <t xml:space="preserve">CABO DE COBRE, FLEXIVEL, CLASSE 4 OU 5, ISOLACAO EM PVC/A, ANTICHAMA BWF-B, COBERTURA PVC-ST1, ANTICHAMA BWF-B, 1 CONDUTOR, 0,6/1 KV, SECAO NOMINAL 70 MM2                                                                                                                                                                                                                                                                                                                                                </t>
  </si>
  <si>
    <t xml:space="preserve">CABO DE COBRE, FLEXIVEL, CLASSE 4 OU 5, ISOLACAO EM PVC/A, ANTICHAMA BWF-B, COBERTURA PVC-ST1, ANTICHAMA BWF-B, 1 CONDUTOR, 0,6/1 KV, SECAO NOMINAL 95 MM2                                                                                                                                                                                                                                                                                                                                                </t>
  </si>
  <si>
    <t>47,72</t>
  </si>
  <si>
    <t xml:space="preserve">CABO DE COBRE, FLEXIVEL, CLASSE 4 OU 5, ISOLACAO EM PVC/A, ANTICHAMA BWF-B, 1 CONDUTOR, 450/750 V, SECAO NOMINAL 0,5 MM2                                                                                                                                                                                                                                                                                                                                                                                  </t>
  </si>
  <si>
    <t xml:space="preserve">CABO DE COBRE, FLEXIVEL, CLASSE 4 OU 5, ISOLACAO EM PVC/A, ANTICHAMA BWF-B, 1 CONDUTOR, 450/750 V, SECAO NOMINAL 0,75 MM2                                                                                                                                                                                                                                                                                                                                                                                 </t>
  </si>
  <si>
    <t xml:space="preserve">CABO DE COBRE, FLEXIVEL, CLASSE 4 OU 5, ISOLACAO EM PVC/A, ANTICHAMA BWF-B, 1 CONDUTOR, 450/750 V, SECAO NOMINAL 1,0 MM2                                                                                                                                                                                                                                                                                                                                                                                  </t>
  </si>
  <si>
    <t xml:space="preserve">CABO DE COBRE, FLEXIVEL, CLASSE 4 OU 5, ISOLACAO EM PVC/A, ANTICHAMA BWF-B, 1 CONDUTOR, 450/750 V, SECAO NOMINAL 1,5 MM2                                                                                                                                                                                                                                                                                                                                                                                  </t>
  </si>
  <si>
    <t xml:space="preserve">CABO DE COBRE, FLEXIVEL, CLASSE 4 OU 5, ISOLACAO EM PVC/A, ANTICHAMA BWF-B, 1 CONDUTOR, 450/750 V, SECAO NOMINAL 10 MM2                                                                                                                                                                                                                                                                                                                                                                                   </t>
  </si>
  <si>
    <t xml:space="preserve">CABO DE COBRE, FLEXIVEL, CLASSE 4 OU 5, ISOLACAO EM PVC/A, ANTICHAMA BWF-B, 1 CONDUTOR, 450/750 V, SECAO NOMINAL 120 MM2                                                                                                                                                                                                                                                                                                                                                                                  </t>
  </si>
  <si>
    <t>61,47</t>
  </si>
  <si>
    <t xml:space="preserve">CABO DE COBRE, FLEXIVEL, CLASSE 4 OU 5, ISOLACAO EM PVC/A, ANTICHAMA BWF-B, 1 CONDUTOR, 450/750 V, SECAO NOMINAL 150 MM2                                                                                                                                                                                                                                                                                                                                                                                  </t>
  </si>
  <si>
    <t>76,74</t>
  </si>
  <si>
    <t xml:space="preserve">CABO DE COBRE, FLEXIVEL, CLASSE 4 OU 5, ISOLACAO EM PVC/A, ANTICHAMA BWF-B, 1 CONDUTOR, 450/750 V, SECAO NOMINAL 16 MM2                                                                                                                                                                                                                                                                                                                                                                                   </t>
  </si>
  <si>
    <t>7,99</t>
  </si>
  <si>
    <t xml:space="preserve">CABO DE COBRE, FLEXIVEL, CLASSE 4 OU 5, ISOLACAO EM PVC/A, ANTICHAMA BWF-B, 1 CONDUTOR, 450/750 V, SECAO NOMINAL 185 MM2                                                                                                                                                                                                                                                                                                                                                                                  </t>
  </si>
  <si>
    <t>93,40</t>
  </si>
  <si>
    <t xml:space="preserve">CABO DE COBRE, FLEXIVEL, CLASSE 4 OU 5, ISOLACAO EM PVC/A, ANTICHAMA BWF-B, 1 CONDUTOR, 450/750 V, SECAO NOMINAL 2,5 MM2                                                                                                                                                                                                                                                                                                                                                                                  </t>
  </si>
  <si>
    <t xml:space="preserve">CABO DE COBRE, FLEXIVEL, CLASSE 4 OU 5, ISOLACAO EM PVC/A, ANTICHAMA BWF-B, 1 CONDUTOR, 450/750 V, SECAO NOMINAL 240 MM2                                                                                                                                                                                                                                                                                                                                                                                  </t>
  </si>
  <si>
    <t>123,45</t>
  </si>
  <si>
    <t xml:space="preserve">CABO DE COBRE, FLEXIVEL, CLASSE 4 OU 5, ISOLACAO EM PVC/A, ANTICHAMA BWF-B, 1 CONDUTOR, 450/750 V, SECAO NOMINAL 25 MM2                                                                                                                                                                                                                                                                                                                                                                                   </t>
  </si>
  <si>
    <t xml:space="preserve">CABO DE COBRE, FLEXIVEL, CLASSE 4 OU 5, ISOLACAO EM PVC/A, ANTICHAMA BWF-B, 1 CONDUTOR, 450/750 V, SECAO NOMINAL 35 MM2                                                                                                                                                                                                                                                                                                                                                                                   </t>
  </si>
  <si>
    <t>17,62</t>
  </si>
  <si>
    <t xml:space="preserve">CABO DE COBRE, FLEXIVEL, CLASSE 4 OU 5, ISOLACAO EM PVC/A, ANTICHAMA BWF-B, 1 CONDUTOR, 450/750 V, SECAO NOMINAL 4 MM2                                                                                                                                                                                                                                                                                                                                                                                    </t>
  </si>
  <si>
    <t>2,16</t>
  </si>
  <si>
    <t xml:space="preserve">CABO DE COBRE, FLEXIVEL, CLASSE 4 OU 5, ISOLACAO EM PVC/A, ANTICHAMA BWF-B, 1 CONDUTOR, 450/750 V, SECAO NOMINAL 50 MM2                                                                                                                                                                                                                                                                                                                                                                                   </t>
  </si>
  <si>
    <t xml:space="preserve">CABO DE COBRE, FLEXIVEL, CLASSE 4 OU 5, ISOLACAO EM PVC/A, ANTICHAMA BWF-B, 1 CONDUTOR, 450/750 V, SECAO NOMINAL 6 MM2                                                                                                                                                                                                                                                                                                                                                                                    </t>
  </si>
  <si>
    <t xml:space="preserve">CABO DE COBRE, FLEXIVEL, CLASSE 4 OU 5, ISOLACAO EM PVC/A, ANTICHAMA BWF-B, 1 CONDUTOR, 450/750 V, SECAO NOMINAL 70 MM2                                                                                                                                                                                                                                                                                                                                                                                   </t>
  </si>
  <si>
    <t>36,37</t>
  </si>
  <si>
    <t xml:space="preserve">CABO DE COBRE, FLEXIVEL, CLASSE 4 OU 5, ISOLACAO EM PVC/A, ANTICHAMA BWF-B, 1 CONDUTOR, 450/750 V, SECAO NOMINAL 95 MM2                                                                                                                                                                                                                                                                                                                                                                                   </t>
  </si>
  <si>
    <t>47,69</t>
  </si>
  <si>
    <t xml:space="preserve">CABO DE COBRE, RIGIDO, CLASSE 2, COMPACTADO, BLINDADO, ISOLACAO EM EPR OU XLPE, COBERTURA ANTICHAMA EM PVC, PEAD OU HFFR, 1 CONDUTOR, 20/35 KV, SECAO NOMINAL 120 MM2                                                                                                                                                                                                                                                                                                                                     </t>
  </si>
  <si>
    <t>123,10</t>
  </si>
  <si>
    <t xml:space="preserve">CABO DE COBRE, RIGIDO, CLASSE 2, COMPACTADO, BLINDADO, ISOLACAO EM EPR OU XLPE, COBERTURA ANTICHAMA EM PVC, PEAD OU HFFR, 1 CONDUTOR, 20/35 KV, SECAO NOMINAL 150 MM2                                                                                                                                                                                                                                                                                                                                     </t>
  </si>
  <si>
    <t>144,71</t>
  </si>
  <si>
    <t xml:space="preserve">CABO DE COBRE, RIGIDO, CLASSE 2, COMPACTADO, BLINDADO, ISOLACAO EM EPR OU XLPE, COBERTURA ANTICHAMA EM PVC, PEAD OU HFFR, 1 CONDUTOR, 20/35 KV, SECAO NOMINAL 185 MM2                                                                                                                                                                                                                                                                                                                                     </t>
  </si>
  <si>
    <t>157,69</t>
  </si>
  <si>
    <t xml:space="preserve">CABO DE COBRE, RIGIDO, CLASSE 2, COMPACTADO, BLINDADO, ISOLACAO EM EPR OU XLPE, COBERTURA ANTICHAMA EM PVC, PEAD OU HFFR, 1 CONDUTOR, 20/35 KV, SECAO NOMINAL 240 MM2                                                                                                                                                                                                                                                                                                                                     </t>
  </si>
  <si>
    <t>196,05</t>
  </si>
  <si>
    <t xml:space="preserve">CABO DE COBRE, RIGIDO, CLASSE 2, COMPACTADO, BLINDADO, ISOLACAO EM EPR OU XLPE, COBERTURA ANTICHAMA EM PVC, PEAD OU HFFR, 1 CONDUTOR, 20/35 KV, SECAO NOMINAL 300 MM2                                                                                                                                                                                                                                                                                                                                     </t>
  </si>
  <si>
    <t>231,07</t>
  </si>
  <si>
    <t xml:space="preserve">CABO DE COBRE, RIGIDO, CLASSE 2, COMPACTADO, BLINDADO, ISOLACAO EM EPR OU XLPE, COBERTURA ANTICHAMA EM PVC, PEAD OU HFFR, 1 CONDUTOR, 20/35 KV, SECAO NOMINAL 400 MM2                                                                                                                                                                                                                                                                                                                                     </t>
  </si>
  <si>
    <t>271,89</t>
  </si>
  <si>
    <t xml:space="preserve">CABO DE COBRE, RIGIDO, CLASSE 2, COMPACTADO, BLINDADO, ISOLACAO EM EPR OU XLPE, COBERTURA ANTICHAMA EM PVC, PEAD OU HFFR, 1 CONDUTOR, 20/35 KV, SECAO NOMINAL 50 MM2                                                                                                                                                                                                                                                                                                                                      </t>
  </si>
  <si>
    <t>82,67</t>
  </si>
  <si>
    <t xml:space="preserve">CABO DE COBRE, RIGIDO, CLASSE 2, COMPACTADO, BLINDADO, ISOLACAO EM EPR OU XLPE, COBERTURA ANTICHAMA EM PVC, PEAD OU HFFR, 1 CONDUTOR, 20/35 KV, SECAO NOMINAL 500 MM2                                                                                                                                                                                                                                                                                                                                     </t>
  </si>
  <si>
    <t>371,62</t>
  </si>
  <si>
    <t xml:space="preserve">CABO DE COBRE, RIGIDO, CLASSE 2, COMPACTADO, BLINDADO, ISOLACAO EM EPR OU XLPE, COBERTURA ANTICHAMA EM PVC, PEAD OU HFFR, 1 CONDUTOR, 20/35 KV, SECAO NOMINAL 70 MM2                                                                                                                                                                                                                                                                                                                                      </t>
  </si>
  <si>
    <t>98,11</t>
  </si>
  <si>
    <t xml:space="preserve">CABO DE COBRE, RIGIDO, CLASSE 2, COMPACTADO, BLINDADO, ISOLACAO EM EPR OU XLPE, COBERTURA ANTICHAMA EM PVC, PEAD OU HFFR, 1 CONDUTOR, 20/35 KV, SECAO NOMINAL 95 MM2                                                                                                                                                                                                                                                                                                                                      </t>
  </si>
  <si>
    <t>117,05</t>
  </si>
  <si>
    <t xml:space="preserve">CABO DE COBRE, RIGIDO, CLASSE 2, ISOLACAO EM PVC/A, ANTICHAMA BWF-B, 1 CONDUTOR, 450/750 V, SECAO NOMINAL 1,5 MM2                                                                                                                                                                                                                                                                                                                                                                                         </t>
  </si>
  <si>
    <t xml:space="preserve">CABO DE COBRE, RIGIDO, CLASSE 2, ISOLACAO EM PVC/A, ANTICHAMA BWF-B, 1 CONDUTOR, 450/750 V, SECAO NOMINAL 10 MM2                                                                                                                                                                                                                                                                                                                                                                                          </t>
  </si>
  <si>
    <t xml:space="preserve">CABO DE COBRE, RIGIDO, CLASSE 2, ISOLACAO EM PVC/A, ANTICHAMA BWF-B, 1 CONDUTOR, 450/750 V, SECAO NOMINAL 150 MM2                                                                                                                                                                                                                                                                                                                                                                                         </t>
  </si>
  <si>
    <t>75,25</t>
  </si>
  <si>
    <t xml:space="preserve">CABO DE COBRE, RIGIDO, CLASSE 2, ISOLACAO EM PVC/A, ANTICHAMA BWF-B, 1 CONDUTOR, 450/750 V, SECAO NOMINAL 16 MM2                                                                                                                                                                                                                                                                                                                                                                                          </t>
  </si>
  <si>
    <t>8,60</t>
  </si>
  <si>
    <t xml:space="preserve">CABO DE COBRE, RIGIDO, CLASSE 2, ISOLACAO EM PVC/A, ANTICHAMA BWF-B, 1 CONDUTOR, 450/750 V, SECAO NOMINAL 185 MM2                                                                                                                                                                                                                                                                                                                                                                                         </t>
  </si>
  <si>
    <t>92,36</t>
  </si>
  <si>
    <t xml:space="preserve">CABO DE COBRE, RIGIDO, CLASSE 2, ISOLACAO EM PVC/A, ANTICHAMA BWF-B, 1 CONDUTOR, 450/750 V, SECAO NOMINAL 2,5 MM2                                                                                                                                                                                                                                                                                                                                                                                         </t>
  </si>
  <si>
    <t xml:space="preserve">CABO DE COBRE, RIGIDO, CLASSE 2, ISOLACAO EM PVC/A, ANTICHAMA BWF-B, 1 CONDUTOR, 450/750 V, SECAO NOMINAL 240 MM2                                                                                                                                                                                                                                                                                                                                                                                         </t>
  </si>
  <si>
    <t>122,04</t>
  </si>
  <si>
    <t xml:space="preserve">CABO DE COBRE, RIGIDO, CLASSE 2, ISOLACAO EM PVC/A, ANTICHAMA BWF-B, 1 CONDUTOR, 450/750 V, SECAO NOMINAL 25 MM2                                                                                                                                                                                                                                                                                                                                                                                          </t>
  </si>
  <si>
    <t xml:space="preserve">CABO DE COBRE, RIGIDO, CLASSE 2, ISOLACAO EM PVC/A, ANTICHAMA BWF-B, 1 CONDUTOR, 450/750 V, SECAO NOMINAL 300 MM2                                                                                                                                                                                                                                                                                                                                                                                         </t>
  </si>
  <si>
    <t>151,05</t>
  </si>
  <si>
    <t xml:space="preserve">CABO DE COBRE, RIGIDO, CLASSE 2, ISOLACAO EM PVC/A, ANTICHAMA BWF-B, 1 CONDUTOR, 450/750 V, SECAO NOMINAL 35 MM2                                                                                                                                                                                                                                                                                                                                                                                          </t>
  </si>
  <si>
    <t xml:space="preserve">CABO DE COBRE, RIGIDO, CLASSE 2, ISOLACAO EM PVC/A, ANTICHAMA BWF-B, 1 CONDUTOR, 450/750 V, SECAO NOMINAL 4 MM2                                                                                                                                                                                                                                                                                                                                                                                           </t>
  </si>
  <si>
    <t xml:space="preserve">CABO DE COBRE, RIGIDO, CLASSE 2, ISOLACAO EM PVC/A, ANTICHAMA BWF-B, 1 CONDUTOR, 450/750 V, SECAO NOMINAL 400 MM2                                                                                                                                                                                                                                                                                                                                                                                         </t>
  </si>
  <si>
    <t>195,42</t>
  </si>
  <si>
    <t xml:space="preserve">CABO DE COBRE, RIGIDO, CLASSE 2, ISOLACAO EM PVC/A, ANTICHAMA BWF-B, 1 CONDUTOR, 450/750 V, SECAO NOMINAL 50 MM2                                                                                                                                                                                                                                                                                                                                                                                          </t>
  </si>
  <si>
    <t>25,34</t>
  </si>
  <si>
    <t xml:space="preserve">CABO DE COBRE, RIGIDO, CLASSE 2, ISOLACAO EM PVC/A, ANTICHAMA BWF-B, 1 CONDUTOR, 450/750 V, SECAO NOMINAL 500 MM2                                                                                                                                                                                                                                                                                                                                                                                         </t>
  </si>
  <si>
    <t>242,13</t>
  </si>
  <si>
    <t xml:space="preserve">CABO DE COBRE, RIGIDO, CLASSE 2, ISOLACAO EM PVC/A, ANTICHAMA BWF-B, 1 CONDUTOR, 450/750 V, SECAO NOMINAL 6 MM2                                                                                                                                                                                                                                                                                                                                                                                           </t>
  </si>
  <si>
    <t xml:space="preserve">CABO DE COBRE, RIGIDO, CLASSE 2, ISOLACAO EM PVC/A, ANTICHAMA BWF-B, 1 CONDUTOR, 450/750 V, SECAO NOMINAL 70 MM2                                                                                                                                                                                                                                                                                                                                                                                          </t>
  </si>
  <si>
    <t xml:space="preserve">CABO DE COBRE, RIGIDO, CLASSE 2, ISOLACAO EM PVC/A, ANTICHAMA BWF-B, 1 CONDUTOR, 450/750 V, SECAO NOMINAL 95 MM2                                                                                                                                                                                                                                                                                                                                                                                          </t>
  </si>
  <si>
    <t xml:space="preserve">CABO DE PAR TRANCADO UTP, 4 PARES, CATEGORIA 5E                                                                                                                                                                                                                                                                                                                                                                                                                                                           </t>
  </si>
  <si>
    <t xml:space="preserve">CABO DE PAR TRANCADO UTP, 4 PARES, CATEGORIA 6                                                                                                                                                                                                                                                                                                                                                                                                                                                            </t>
  </si>
  <si>
    <t>1,69</t>
  </si>
  <si>
    <t xml:space="preserve">CABO FLEXIVEL PVC 750 V, 2 CONDUTORES DE 1,5 MM2                                                                                                                                                                                                                                                                                                                                                                                                                                                          </t>
  </si>
  <si>
    <t xml:space="preserve">CABO FLEXIVEL PVC 750 V, 2 CONDUTORES DE 10,0 MM2                                                                                                                                                                                                                                                                                                                                                                                                                                                         </t>
  </si>
  <si>
    <t xml:space="preserve">CABO FLEXIVEL PVC 750 V, 2 CONDUTORES DE 4,0 MM2                                                                                                                                                                                                                                                                                                                                                                                                                                                          </t>
  </si>
  <si>
    <t xml:space="preserve">CABO FLEXIVEL PVC 750 V, 2 CONDUTORES DE 6,0 MM2                                                                                                                                                                                                                                                                                                                                                                                                                                                          </t>
  </si>
  <si>
    <t>7,33</t>
  </si>
  <si>
    <t xml:space="preserve">CABO FLEXIVEL PVC 750 V, 3 CONDUTORES DE 1,5 MM2                                                                                                                                                                                                                                                                                                                                                                                                                                                          </t>
  </si>
  <si>
    <t xml:space="preserve">CABO FLEXIVEL PVC 750 V, 3 CONDUTORES DE 10,0 MM2                                                                                                                                                                                                                                                                                                                                                                                                                                                         </t>
  </si>
  <si>
    <t>15,12</t>
  </si>
  <si>
    <t xml:space="preserve">CABO FLEXIVEL PVC 750 V, 3 CONDUTORES DE 4,0 MM2                                                                                                                                                                                                                                                                                                                                                                                                                                                          </t>
  </si>
  <si>
    <t xml:space="preserve">CABO FLEXIVEL PVC 750 V, 3 CONDUTORES DE 6,0 MM2                                                                                                                                                                                                                                                                                                                                                                                                                                                          </t>
  </si>
  <si>
    <t>9,93</t>
  </si>
  <si>
    <t xml:space="preserve">CABO FLEXIVEL PVC 750 V, 4 CONDUTORES DE 1,5 MM2                                                                                                                                                                                                                                                                                                                                                                                                                                                          </t>
  </si>
  <si>
    <t xml:space="preserve">CABO FLEXIVEL PVC 750 V, 4 CONDUTORES DE 10,0 MM2                                                                                                                                                                                                                                                                                                                                                                                                                                                         </t>
  </si>
  <si>
    <t xml:space="preserve">CABO FLEXIVEL PVC 750 V, 4 CONDUTORES DE 4,0 MM2                                                                                                                                                                                                                                                                                                                                                                                                                                                          </t>
  </si>
  <si>
    <t>8,95</t>
  </si>
  <si>
    <t xml:space="preserve">CABO FLEXIVEL PVC 750 V, 4 CONDUTORES DE 6,0 MM2                                                                                                                                                                                                                                                                                                                                                                                                                                                          </t>
  </si>
  <si>
    <t>13,11</t>
  </si>
  <si>
    <t xml:space="preserve">CABO MULTIPOLAR DE COBRE, FLEXIVEL, CLASSE 4 OU 5, ISOLACAO EM HEPR, COBERTURA EM PVC-ST2, ANTICHAMA BWF-B, 0,6/1 KV, 3 CONDUTORES DE 1,5 MM2                                                                                                                                                                                                                                                                                                                                                             </t>
  </si>
  <si>
    <t xml:space="preserve">CABO MULTIPOLAR DE COBRE, FLEXIVEL, CLASSE 4 OU 5, ISOLACAO EM HEPR, COBERTURA EM PVC-ST2, ANTICHAMA BWF-B, 0,6/1 KV, 3 CONDUTORES DE 10 MM2                                                                                                                                                                                                                                                                                                                                                              </t>
  </si>
  <si>
    <t xml:space="preserve">CABO MULTIPOLAR DE COBRE, FLEXIVEL, CLASSE 4 OU 5, ISOLACAO EM HEPR, COBERTURA EM PVC-ST2, ANTICHAMA BWF-B, 0,6/1 KV, 3 CONDUTORES DE 120 MM2                                                                                                                                                                                                                                                                                                                                                             </t>
  </si>
  <si>
    <t xml:space="preserve">CABO MULTIPOLAR DE COBRE, FLEXIVEL, CLASSE 4 OU 5, ISOLACAO EM HEPR, COBERTURA EM PVC-ST2, ANTICHAMA BWF-B, 0,6/1 KV, 3 CONDUTORES DE 16 MM2                                                                                                                                                                                                                                                                                                                                                              </t>
  </si>
  <si>
    <t>27,58</t>
  </si>
  <si>
    <t xml:space="preserve">CABO MULTIPOLAR DE COBRE, FLEXIVEL, CLASSE 4 OU 5, ISOLACAO EM HEPR, COBERTURA EM PVC-ST2, ANTICHAMA BWF-B, 0,6/1 KV, 3 CONDUTORES DE 2,5 MM2                                                                                                                                                                                                                                                                                                                                                             </t>
  </si>
  <si>
    <t xml:space="preserve">CABO MULTIPOLAR DE COBRE, FLEXIVEL, CLASSE 4 OU 5, ISOLACAO EM HEPR, COBERTURA EM PVC-ST2, ANTICHAMA BWF-B, 0,6/1 KV, 3 CONDUTORES DE 25 MM2                                                                                                                                                                                                                                                                                                                                                              </t>
  </si>
  <si>
    <t>42,67</t>
  </si>
  <si>
    <t xml:space="preserve">CABO MULTIPOLAR DE COBRE, FLEXIVEL, CLASSE 4 OU 5, ISOLACAO EM HEPR, COBERTURA EM PVC-ST2, ANTICHAMA BWF-B, 0,6/1 KV, 3 CONDUTORES DE 35 MM2                                                                                                                                                                                                                                                                                                                                                              </t>
  </si>
  <si>
    <t xml:space="preserve">CABO MULTIPOLAR DE COBRE, FLEXIVEL, CLASSE 4 OU 5, ISOLACAO EM HEPR, COBERTURA EM PVC-ST2, ANTICHAMA BWF-B, 0,6/1 KV, 3 CONDUTORES DE 4 MM2                                                                                                                                                                                                                                                                                                                                                               </t>
  </si>
  <si>
    <t xml:space="preserve">CABO MULTIPOLAR DE COBRE, FLEXIVEL, CLASSE 4 OU 5, ISOLACAO EM HEPR, COBERTURA EM PVC-ST2, ANTICHAMA BWF-B, 0,6/1 KV, 3 CONDUTORES DE 50 MM2                                                                                                                                                                                                                                                                                                                                                              </t>
  </si>
  <si>
    <t>85,12</t>
  </si>
  <si>
    <t xml:space="preserve">CABO MULTIPOLAR DE COBRE, FLEXIVEL, CLASSE 4 OU 5, ISOLACAO EM HEPR, COBERTURA EM PVC-ST2, ANTICHAMA BWF-B, 0,6/1 KV, 3 CONDUTORES DE 6 MM2                                                                                                                                                                                                                                                                                                                                                               </t>
  </si>
  <si>
    <t>10,64</t>
  </si>
  <si>
    <t xml:space="preserve">CABO MULTIPOLAR DE COBRE, FLEXIVEL, CLASSE 4 OU 5, ISOLACAO EM HEPR, COBERTURA EM PVC-ST2, ANTICHAMA BWF-B, 0,6/1 KV, 3 CONDUTORES DE 70 MM2                                                                                                                                                                                                                                                                                                                                                              </t>
  </si>
  <si>
    <t>119,44</t>
  </si>
  <si>
    <t xml:space="preserve">CABO MULTIPOLAR DE COBRE, FLEXIVEL, CLASSE 4 OU 5, ISOLACAO EM HEPR, COBERTURA EM PVC-ST2, ANTICHAMA BWF-B, 0,6/1 KV, 3 CONDUTORES DE 95 MM2                                                                                                                                                                                                                                                                                                                                                              </t>
  </si>
  <si>
    <t>156,56</t>
  </si>
  <si>
    <t xml:space="preserve">CABO TELEFONICO CCI 50, 1 PAR, USO INTERNO, SEM BLINDAGEM                                                                                                                                                                                                                                                                                                                                                                                                                                                 </t>
  </si>
  <si>
    <t>0,81</t>
  </si>
  <si>
    <t xml:space="preserve">CABO TELEFONICO CCI 50, 2 PARES, USO INTERNO, SEM BLINDAGEM                                                                                                                                                                                                                                                                                                                                                                                                                                               </t>
  </si>
  <si>
    <t xml:space="preserve">CABO TELEFONICO CCI 50, 3 PARES, USO INTERNO, SEM BLINDAGEM                                                                                                                                                                                                                                                                                                                                                                                                                                               </t>
  </si>
  <si>
    <t>2,18</t>
  </si>
  <si>
    <t xml:space="preserve">CABO TELEFONICO CCI 50, 4 PARES, USO INTERNO, SEM BLINDAGEM                                                                                                                                                                                                                                                                                                                                                                                                                                               </t>
  </si>
  <si>
    <t xml:space="preserve">CABO TELEFONICO CCI 50, 5 PARES, USO INTERNO, SEM BLINDAGEM                                                                                                                                                                                                                                                                                                                                                                                                                                               </t>
  </si>
  <si>
    <t xml:space="preserve">CABO TELEFONICO CCI 50, 6 PARES, USO INTERNO, SEM BLINDAGEM                                                                                                                                                                                                                                                                                                                                                                                                                                               </t>
  </si>
  <si>
    <t>4,30</t>
  </si>
  <si>
    <t xml:space="preserve">CABO TELEFONICO CI 50, 10 PARES, USO INTERNO                                                                                                                                                                                                                                                                                                                                                                                                                                                              </t>
  </si>
  <si>
    <t xml:space="preserve">CABO TELEFONICO CI 50, 20 PARES, USO INTERNO                                                                                                                                                                                                                                                                                                                                                                                                                                                              </t>
  </si>
  <si>
    <t>16,34</t>
  </si>
  <si>
    <t xml:space="preserve">CABO TELEFONICO CI 50, 200 PARES, USO INTERNO                                                                                                                                                                                                                                                                                                                                                                                                                                                             </t>
  </si>
  <si>
    <t>158,96</t>
  </si>
  <si>
    <t xml:space="preserve">CABO TELEFONICO CI 50, 30 PARES, USO INTERNO                                                                                                                                                                                                                                                                                                                                                                                                                                                              </t>
  </si>
  <si>
    <t xml:space="preserve">CABO TELEFONICO CI 50, 50 PARES, USO INTERNO                                                                                                                                                                                                                                                                                                                                                                                                                                                              </t>
  </si>
  <si>
    <t xml:space="preserve">CABO TELEFONICO CI 50, 75 PARES, USO INTERNO                                                                                                                                                                                                                                                                                                                                                                                                                                                              </t>
  </si>
  <si>
    <t>64,53</t>
  </si>
  <si>
    <t xml:space="preserve">CABO TELEFONICO CTP - APL - 50, 10 PARES, USO EXTERNO                                                                                                                                                                                                                                                                                                                                                                                                                                                     </t>
  </si>
  <si>
    <t xml:space="preserve">CABO TELEFONICO CTP - APL - 50, 100 PARES, USO EXTERNO                                                                                                                                                                                                                                                                                                                                                                                                                                                    </t>
  </si>
  <si>
    <t>79,50</t>
  </si>
  <si>
    <t xml:space="preserve">CABO TELEFONICO CTP - APL - 50, 20 PARES, USO EXTERNO                                                                                                                                                                                                                                                                                                                                                                                                                                                     </t>
  </si>
  <si>
    <t xml:space="preserve">CABO TELEFONICO CTP - APL - 50, 30 PARES, USO EXTERNO                                                                                                                                                                                                                                                                                                                                                                                                                                                     </t>
  </si>
  <si>
    <t xml:space="preserve">CACAMBA METALICA BASCULANTE COM CAPACIDADE DE 10 M3 (INCLUI MONTAGEM, NAO INCLUI CAMINHAO)                                                                                                                                                                                                                                                                                                                                                                                                                </t>
  </si>
  <si>
    <t>38.611,88</t>
  </si>
  <si>
    <t xml:space="preserve">CACAMBA METALICA BASCULANTE COM CAPACIDADE DE 12 M3 (INCLUI MONTAGEM, NAO INCLUI CAMINHAO)                                                                                                                                                                                                                                                                                                                                                                                                                </t>
  </si>
  <si>
    <t>43.846,15</t>
  </si>
  <si>
    <t xml:space="preserve">CACAMBA METALICA BASCULANTE COM CAPACIDADE DE 6 M3 (INCLUI MONTAGEM, NAO INCLUI CAMINHAO)                                                                                                                                                                                                                                                                                                                                                                                                                 </t>
  </si>
  <si>
    <t>28.951,04</t>
  </si>
  <si>
    <t xml:space="preserve">CACAMBA METALICA BASCULANTE COM CAPACIDADE DE 8 M3 (INCLUI MONTAGEM, NAO INCLUI CAMINHAO)                                                                                                                                                                                                                                                                                                                                                                                                                 </t>
  </si>
  <si>
    <t>34.886,01</t>
  </si>
  <si>
    <t xml:space="preserve">CADEADO EM ACO INOX, LARGURA DE *50* MM, COM HASTE EM ACO TEMPERADO, SEM MOLA - CHAVES INCLUIDAS                                                                                                                                                                                                                                                                                                                                                                                                          </t>
  </si>
  <si>
    <t>135,13</t>
  </si>
  <si>
    <t xml:space="preserve">CADEADO SIMPLES/COMUM, EM LATAO MACICO CROMADO, LARGURA DE 25 MM,  HASTE DE ACO TEMPERADO, CEMENTADO (NAO LONGA), INCLUI 2 CHAVES                                                                                                                                                                                                                                                                                                                                                                         </t>
  </si>
  <si>
    <t>15,48</t>
  </si>
  <si>
    <t xml:space="preserve">CADEADO SIMPLES, EM LATAO MACICO CROMADO, LARGURA DE 35 MM,  HASTE DE ACO TEMPERADO, CEMENTADO (NAO LONGA), INCLUI 2 CHAVES                                                                                                                                                                                                                                                                                                                                                                               </t>
  </si>
  <si>
    <t>17,26</t>
  </si>
  <si>
    <t xml:space="preserve">CADEIRA SUSPENSA MANUAL / BALANCIM INDIVIDUAL (NBR 14751)                                                                                                                                                                                                                                                                                                                                                                                                                                                 </t>
  </si>
  <si>
    <t>866,34</t>
  </si>
  <si>
    <t xml:space="preserve">CAIBRO DE MADEIRA APARELHADA *6 X 8* CM, MACARANDUBA, ANGELIM OU EQUIVALENTE DA REGIAO                                                                                                                                                                                                                                                                                                                                                                                                                    </t>
  </si>
  <si>
    <t>5,10</t>
  </si>
  <si>
    <t xml:space="preserve">CAIBRO DE MADEIRA NAO APARELHADA *5 X 6* CM, MACARANDUBA, ANGELIM OU EQUIVALENTE DA REGIAO                                                                                                                                                                                                                                                                                                                                                                                                                </t>
  </si>
  <si>
    <t xml:space="preserve">CAIBRO DE MADEIRA NAO APARELHADA *6 X 8* CM, MACARANDUBA, ANGELIM OU EQUIVALENTE DA REGIAO                                                                                                                                                                                                                                                                                                                                                                                                                </t>
  </si>
  <si>
    <t xml:space="preserve">CAIBRO DE MADEIRA NATIVA/REGIONAL 5 X 5 CM NAO APARELHADA (P/FORMA)                                                                                                                                                                                                                                                                                                                                                                                                                                       </t>
  </si>
  <si>
    <t>2,59</t>
  </si>
  <si>
    <t xml:space="preserve">CAIXA D'AGUA DE FIBRA DE VIDRO, PARA 500 LITROS, COM TAMPA                                                                                                                                                                                                                                                                                                                                                                                                                                                </t>
  </si>
  <si>
    <t>213,65</t>
  </si>
  <si>
    <t xml:space="preserve">CAIXA D'AGUA EM POLIETILENO 1000 LITROS, COM TAMPA                                                                                                                                                                                                                                                                                                                                                                                                                                                        </t>
  </si>
  <si>
    <t>275,93</t>
  </si>
  <si>
    <t xml:space="preserve">CAIXA D'AGUA EM POLIETILENO 1500 LITROS, COM TAMPA                                                                                                                                                                                                                                                                                                                                                                                                                                                        </t>
  </si>
  <si>
    <t>560,41</t>
  </si>
  <si>
    <t xml:space="preserve">CAIXA D'AGUA EM POLIETILENO 2000 LITROS, COM TAMPA                                                                                                                                                                                                                                                                                                                                                                                                                                                        </t>
  </si>
  <si>
    <t>629,48</t>
  </si>
  <si>
    <t xml:space="preserve">CAIXA D'AGUA EM POLIETILENO 500 LITROS, COM TAMPA                                                                                                                                                                                                                                                                                                                                                                                                                                                         </t>
  </si>
  <si>
    <t>158,42</t>
  </si>
  <si>
    <t xml:space="preserve">CAIXA D'AGUA EM POLIETILENO 750 LITROS, COM TAMPA                                                                                                                                                                                                                                                                                                                                                                                                                                                         </t>
  </si>
  <si>
    <t>271,67</t>
  </si>
  <si>
    <t xml:space="preserve">CAIXA D'AGUA FIBRA DE VIDRO PARA 1000 LITROS, COM TAMPA                                                                                                                                                                                                                                                                                                                                                                                                                                                   </t>
  </si>
  <si>
    <t>293,63</t>
  </si>
  <si>
    <t xml:space="preserve">CAIXA D'AGUA FIBRA DE VIDRO PARA 10000 LITROS, COM TAMPA                                                                                                                                                                                                                                                                                                                                                                                                                                                  </t>
  </si>
  <si>
    <t>2.836,16</t>
  </si>
  <si>
    <t xml:space="preserve">CAIXA D'AGUA FIBRA DE VIDRO PARA 1500 LITROS, COM TAMPA                                                                                                                                                                                                                                                                                                                                                                                                                                                   </t>
  </si>
  <si>
    <t>476,41</t>
  </si>
  <si>
    <t xml:space="preserve">CAIXA D'AGUA FIBRA DE VIDRO PARA 2000 LITROS, COM TAMPA                                                                                                                                                                                                                                                                                                                                                                                                                                                   </t>
  </si>
  <si>
    <t>614,12</t>
  </si>
  <si>
    <t xml:space="preserve">CAIXA D'AGUA FIBRA DE VIDRO PARA 5000 LITROS, COM TAMPA                                                                                                                                                                                                                                                                                                                                                                                                                                                   </t>
  </si>
  <si>
    <t>1.367,75</t>
  </si>
  <si>
    <t xml:space="preserve">CAIXA DE CONCRETO PRE-MOLDADO PARA AR-CONDICIONADO DE JANELA, DE *80 X 54 X 76,5* CM (L X A X P)                                                                                                                                                                                                                                                                                                                                                                                                          </t>
  </si>
  <si>
    <t>99,87</t>
  </si>
  <si>
    <t xml:space="preserve">CAIXA DE DESCARGA DE PLASTICO EXTERNA, DE *9* L, PUXADOR FIO DE NYLON, NAO INCLUSO CANO, BOLSA, ENGATE                                                                                                                                                                                                                                                                                                                                                                                                    </t>
  </si>
  <si>
    <t>27,87</t>
  </si>
  <si>
    <t xml:space="preserve">CAIXA DE DESCARGA PLASTICA DE EMBUTIR COMPLETA, COM ESPELHO PLASTICO, CAPACIDADE 6 A 10 L, ACESSORIOS INCLUSOS                                                                                                                                                                                                                                                                                                                                                                                            </t>
  </si>
  <si>
    <t>616,07</t>
  </si>
  <si>
    <t xml:space="preserve">CAIXA DE GORDURA EM PVC, DIAMETRO MINIMO 300 MM, DIAMETRO DE SAIDA 100 MM, CAPACIDADE  APROXIMADA 18 LITROS, COM TAMPA                                                                                                                                                                                                                                                                                                                                                                                    </t>
  </si>
  <si>
    <t>325,13</t>
  </si>
  <si>
    <t xml:space="preserve">CAIXA DE INCENDIO/ABRIGO PARA MANGUEIRA, DE EMBUTIR/INTERNA, COM 75 X 45 X 17 CM, EM CHAPA DE ACO, PORTA COM VENTILACAO, VISOR COM A INSCRICAO "INCENDIO", SUPORTE/CESTA INTERNA PARA A MANGUEIRA, PINTURA ELETROSTATICA VERMELHA                                                                                                                                                                                                                                                                         </t>
  </si>
  <si>
    <t>195,20</t>
  </si>
  <si>
    <t xml:space="preserve">CAIXA DE INCENDIO/ABRIGO PARA MANGUEIRA, DE EMBUTIR/INTERNA, COM 90 X 60 X 17 CM, EM CHAPA DE ACO, PORTA COM VENTILACAO, VISOR COM A INSCRICAO "INCENDIO", SUPORTE/CESTA INTERNA PARA A MANGUEIRA, PINTURA ELETROSTATICA VERMELHA                                                                                                                                                                                                                                                                         </t>
  </si>
  <si>
    <t>246,91</t>
  </si>
  <si>
    <t xml:space="preserve">CAIXA DE INCENDIO/ABRIGO PARA MANGUEIRA, DE SOBREPOR/EXTERNA, COM 75 X 45 X 17 CM, EM CHAPA DE ACO, PORTA COM VENTILACAO, VISOR COM A INSCRICAO "INCENDIO", SUPORTE/CESTA INTERNA PARA A MANGUEIRA, PINTURA ELETROSTATICA VERMELHA                                                                                                                                                                                                                                                                        </t>
  </si>
  <si>
    <t>204,50</t>
  </si>
  <si>
    <t xml:space="preserve">CAIXA DE INCENDIO/ABRIGO PARA MANGUEIRA, DE SOBREPOR/EXTERNA, COM 90 X 60 X 17 CM, EM CHAPA DE ACO, PORTA COM VENTILACAO, VISOR COM A INSCRICAO "INCENDIO", SUPORTE/CESTA INTERNA PARA A MANGUEIRA, PINTURA ELETROSTATICA VERMELHA                                                                                                                                                                                                                                                                        </t>
  </si>
  <si>
    <t>249,81</t>
  </si>
  <si>
    <t xml:space="preserve">CAIXA DE LUZ "3 X 3" EM ACO ESMALTADA                                                                                                                                                                                                                                                                                                                                                                                                                                                                     </t>
  </si>
  <si>
    <t xml:space="preserve">CAIXA DE LUZ "4 X 2" EM ACO ESMALTADA                                                                                                                                                                                                                                                                                                                                                                                                                                                                     </t>
  </si>
  <si>
    <t>1,37</t>
  </si>
  <si>
    <t xml:space="preserve">CAIXA DE LUZ "4 X 4" EM ACO ESMALTADA                                                                                                                                                                                                                                                                                                                                                                                                                                                                     </t>
  </si>
  <si>
    <t xml:space="preserve">CAIXA DE PASSAGEM DE PAREDE, DE EMBUTIR, EM PVC, DIMENSOES *120 X 120 X 75* MM                                                                                                                                                                                                                                                                                                                                                                                                                            </t>
  </si>
  <si>
    <t xml:space="preserve">CAIXA DE PASSAGEM DE PAREDE, DE EMBUTIR, EM PVC, DIMENSOES *150 X 150 X 75* MM                                                                                                                                                                                                                                                                                                                                                                                                                            </t>
  </si>
  <si>
    <t xml:space="preserve">CAIXA DE PASSAGEM DE PAREDE, DE EMBUTIR, EM PVC, DIMENSOES *200 X 200 X 90* MM                                                                                                                                                                                                                                                                                                                                                                                                                            </t>
  </si>
  <si>
    <t>27,21</t>
  </si>
  <si>
    <t xml:space="preserve">CAIXA DE PASSAGEM METALICA DE SOBREPOR COM TAMPA PARAFUSADA, DIMENSOES 15 X 15 X 10 CM                                                                                                                                                                                                                                                                                                                                                                                                                    </t>
  </si>
  <si>
    <t xml:space="preserve">CAIXA DE PASSAGEM METALICA DE SOBREPOR COM TAMPA PARAFUSADA, DIMENSOES 20 X 20 X 10 CM                                                                                                                                                                                                                                                                                                                                                                                                                    </t>
  </si>
  <si>
    <t>26,46</t>
  </si>
  <si>
    <t xml:space="preserve">CAIXA DE PASSAGEM METALICA DE SOBREPOR COM TAMPA PARAFUSADA, DIMENSOES 25 X 25 X 10 CM                                                                                                                                                                                                                                                                                                                                                                                                                    </t>
  </si>
  <si>
    <t>43,72</t>
  </si>
  <si>
    <t xml:space="preserve">CAIXA DE PASSAGEM METALICA DE SOBREPOR COM TAMPA PARAFUSADA, DIMENSOES 30 X 30 X 10 CM                                                                                                                                                                                                                                                                                                                                                                                                                    </t>
  </si>
  <si>
    <t xml:space="preserve">CAIXA DE PASSAGEM METALICA DE SOBREPOR COM TAMPA PARAFUSADA, DIMENSOES 35 X 35 X 12 CM                                                                                                                                                                                                                                                                                                                                                                                                                    </t>
  </si>
  <si>
    <t>91,36</t>
  </si>
  <si>
    <t xml:space="preserve">CAIXA DE PASSAGEM METALICA DE SOBREPOR COM TAMPA PARAFUSADA, DIMENSOES 40 X 40 X 15 CM                                                                                                                                                                                                                                                                                                                                                                                                                    </t>
  </si>
  <si>
    <t>94,89</t>
  </si>
  <si>
    <t xml:space="preserve">CAIXA DE PASSAGEM METALICA DE SOBREPOR COM TAMPA PARAFUSADA, DIMENSOES 50 X 50 X 15 CM                                                                                                                                                                                                                                                                                                                                                                                                                    </t>
  </si>
  <si>
    <t>123,30</t>
  </si>
  <si>
    <t xml:space="preserve">CAIXA DE PASSAGEM METALICA DE SOBREPOR COM TAMPA PARAFUSADA, DIMENSOES 60 X 60 X 20 CM                                                                                                                                                                                                                                                                                                                                                                                                                    </t>
  </si>
  <si>
    <t>215,94</t>
  </si>
  <si>
    <t xml:space="preserve">CAIXA DE PASSAGEM METALICA DE SOBREPOR COM TAMPA PARAFUSADA, DIMENSOES 70 X 70 X 20 CM                                                                                                                                                                                                                                                                                                                                                                                                                    </t>
  </si>
  <si>
    <t xml:space="preserve">CAIXA DE PASSAGEM METALICA DE SOBREPOR COM TAMPA PARAFUSADA, DIMENSOES 80 X 80 X 20 CM                                                                                                                                                                                                                                                                                                                                                                                                                    </t>
  </si>
  <si>
    <t>318,93</t>
  </si>
  <si>
    <t xml:space="preserve">CAIXA DE PASSAGEM N 2, DE EMBUTIR, PADRAO TELEBRAS, DIMENSOES 20 X 20 X 12 CM, EM CHAPA DE ACO GALVANIZADO                                                                                                                                                                                                                                                                                                                                                                                                </t>
  </si>
  <si>
    <t>47,36</t>
  </si>
  <si>
    <t xml:space="preserve">CAIXA DE PASSAGEM N 2, DE SOBREPOR, PADRAO TELEBRAS, DIMENSOES 20 X 20 X *12* CM, EM CHAPA DE ACO GALVANIZADO                                                                                                                                                                                                                                                                                                                                                                                             </t>
  </si>
  <si>
    <t xml:space="preserve">CAIXA DE PASSAGEM N 3, DE EMBUTIR, PADRAO TELEBRAS, DIMENSOES 40 X 40 X 12 CM, EM CHAPA DE ACO GALVANIZADO                                                                                                                                                                                                                                                                                                                                                                                                </t>
  </si>
  <si>
    <t>99,66</t>
  </si>
  <si>
    <t xml:space="preserve">CAIXA DE PASSAGEM N 3, DE SOBREPOR, PADRAO TELEBRAS, DIMENSOES 40 X 40 X *12* CM, EM CHAPA DE ACO GALVANIZADO                                                                                                                                                                                                                                                                                                                                                                                             </t>
  </si>
  <si>
    <t>131,22</t>
  </si>
  <si>
    <t xml:space="preserve">CAIXA DE PASSAGEM N 4, DE EMBUTIR, PADRAO TELEBRAS, DIMENSOES 60 X 60 X 12 CM, EM CHAPA DE ACO GALVANIZADO                                                                                                                                                                                                                                                                                                                                                                                                </t>
  </si>
  <si>
    <t>196,01</t>
  </si>
  <si>
    <t xml:space="preserve">CAIXA DE PASSAGEM N 4, DE SOBREPOR, PADRAO TELEBRAS, DIMENSOES 60 X 60 X *12* CM, EM CHAPA DE ACO GALVANIZADO                                                                                                                                                                                                                                                                                                                                                                                             </t>
  </si>
  <si>
    <t>210,58</t>
  </si>
  <si>
    <t xml:space="preserve">CAIXA DE PASSAGEM N 5, DE EMBUTIR, PADRAO TELEBRAS, DIMENSOES 80 X 80 X 12 CM, EM CHAPA DE ACO GALVANIZADO                                                                                                                                                                                                                                                                                                                                                                                                </t>
  </si>
  <si>
    <t xml:space="preserve">CAIXA DE PASSAGEM N 5, DE SOBREPOR, PADRAO TELEBRAS, DIMENSOES 80 X 80 X *12* CM, EM CHAPA DE ACO GALVANIZADO                                                                                                                                                                                                                                                                                                                                                                                             </t>
  </si>
  <si>
    <t>364,96</t>
  </si>
  <si>
    <t xml:space="preserve">CAIXA DE PASSAGEM N 6, DE EMBUTIR, PADRAO TELEBRAS, DIMENSOES 120 X 120 X 12 CM, EM CHAPA DE ACO GALVANIZADO                                                                                                                                                                                                                                                                                                                                                                                              </t>
  </si>
  <si>
    <t>647,43</t>
  </si>
  <si>
    <t xml:space="preserve">CAIXA DE PASSAGEM N 6, DE SOBREPOR, PADRAO TELEBRAS, DIMENSOES 120 X 120 X *12* CM, EM CHAPA DE ACO GALVANIZADO                                                                                                                                                                                                                                                                                                                                                                                           </t>
  </si>
  <si>
    <t>690,82</t>
  </si>
  <si>
    <t xml:space="preserve">CAIXA DE PASSAGEM N 7, DE EMBUTIR, PADRAO TELEBRAS, DIMENSOES 150 X 150 X 15 CM, EM CHAPA DE ACO GALVANIZADO                                                                                                                                                                                                                                                                                                                                                                                              </t>
  </si>
  <si>
    <t>927,52</t>
  </si>
  <si>
    <t xml:space="preserve">CAIXA DE PASSAGEM N 7, DE SOBREPOR, PADRAO TELEBRAS, DIMENSOES 150 X 150 X *15* CM, EM CHAPA DE ACO GALVANIZADO                                                                                                                                                                                                                                                                                                                                                                                           </t>
  </si>
  <si>
    <t>1.124,43</t>
  </si>
  <si>
    <t xml:space="preserve">CAIXA DE PASSAGEM N 8, DE EMBUTIR, PADRAO TELEBRAS, DIMENSOES 200 X 200 X 20 CM, EM CHAPA DE ACO GALVANIZADO                                                                                                                                                                                                                                                                                                                                                                                              </t>
  </si>
  <si>
    <t>3.031,72</t>
  </si>
  <si>
    <t xml:space="preserve">CAIXA DE PASSAGEM N 8, DE SOBREPOR, PADRAO TELEBRAS, DIMENSOES 200 X 200 X *20* CM, EM CHAPA DE ACO GALVANIZADO                                                                                                                                                                                                                                                                                                                                                                                           </t>
  </si>
  <si>
    <t>3.942,14</t>
  </si>
  <si>
    <t xml:space="preserve">CAIXA DE PASSAGEM OCTOGONAL 4 X4, EM ACO ESMALTADA, COM FUNDO MOVEL SIMPLES                                                                                                                                                                                                                                                                                                                                                                                                                               </t>
  </si>
  <si>
    <t xml:space="preserve">CAIXA DE PASSAGEM, EM PVC, DE 4" X 2", PARA ELETRODUTO FLEXIVEL CORRUGADO                                                                                                                                                                                                                                                                                                                                                                                                                                 </t>
  </si>
  <si>
    <t xml:space="preserve">CAIXA DE PASSAGEM, EM PVC, DE 4" X 4", PARA ELETRODUTO FLEXIVEL CORRUGADO                                                                                                                                                                                                                                                                                                                                                                                                                                 </t>
  </si>
  <si>
    <t xml:space="preserve">CAIXA DE PROTECAO EXTERNA PARA MEDIDOR HOROSAZONAL, DE BAIXA TENSAO, COM MODULO, EM CHAPA DE ACO (PADRAO DA CONCESSIONARIA LOCAL)                                                                                                                                                                                                                                                                                                                                                                         </t>
  </si>
  <si>
    <t>1.730,08</t>
  </si>
  <si>
    <t xml:space="preserve">CAIXA DE PROTECAO PARA TRANSFORMADOR CORRENTE, EM CHAPA DE ACO 18 USG (PADRAO DA CONCESSIONARIA LOCAL)                                                                                                                                                                                                                                                                                                                                                                                                    </t>
  </si>
  <si>
    <t>291,23</t>
  </si>
  <si>
    <t xml:space="preserve">CAIXA DE PROTECAO PARA 1 MEDIDOR BIFASICO, EM CHAPA DE ACO 20 USG (PADRAO DA CONCESSIONARIA LOCAL)                                                                                                                                                                                                                                                                                                                                                                                                        </t>
  </si>
  <si>
    <t>164,45</t>
  </si>
  <si>
    <t xml:space="preserve">CAIXA DE PROTECAO PARA 1 MEDIDOR MONOFASICO, EM CHAPA DE ACO 20 USG (PADRAO DA CONCESSIONARIA LOCAL)                                                                                                                                                                                                                                                                                                                                                                                                      </t>
  </si>
  <si>
    <t>84,71</t>
  </si>
  <si>
    <t xml:space="preserve">CAIXA DE PROTECAO PARA 1 MEDIDOR TRIFASICO, EM CHAPA DE ACO 20 USG (PADRAO DA CONCESSIONARIA LOCAL)                                                                                                                                                                                                                                                                                                                                                                                                       </t>
  </si>
  <si>
    <t>166,11</t>
  </si>
  <si>
    <t xml:space="preserve">CAIXA EXTERNA DE MEDICAO PARA 1 MEDIDOR TRIFASICO, COM VISOR, EM CHAPA DE ACO 18 USG (PADRAO DA CONCESSIONARIA LOCAL)                                                                                                                                                                                                                                                                                                                                                                                     </t>
  </si>
  <si>
    <t>140,92</t>
  </si>
  <si>
    <t xml:space="preserve">CAIXA EXTERNA DE MEDICAO PARA 4 MEDIDORES MONOFASICOS, COM VISOR, EM CHAPA DE ACO 18 USG (PADRAO DA CONCESSIONARIA LOCAL)                                                                                                                                                                                                                                                                                                                                                                                 </t>
  </si>
  <si>
    <t>265,64</t>
  </si>
  <si>
    <t xml:space="preserve">CAIXA GORDURA DUPLA, CONCRETO PRE MOLDADO, CIRCULAR, COM TAMPA, D = 60* CM                                                                                                                                                                                                                                                                                                                                                                                                                                </t>
  </si>
  <si>
    <t>100,43</t>
  </si>
  <si>
    <t xml:space="preserve">CAIXA GORDURA, SIMPLES, CONCRETO PRE MOLDADO, CIRCULAR, COM TAMPA, D = 40 CM                                                                                                                                                                                                                                                                                                                                                                                                                              </t>
  </si>
  <si>
    <t xml:space="preserve">CAIXA INSPECAO EM CONCRETO PARA ATERRAMENTO E PARA RAIOS DIAMETRO = 300 MM                                                                                                                                                                                                                                                                                                                                                                                                                                </t>
  </si>
  <si>
    <t xml:space="preserve">CAIXA INSPECAO EM POLIETILENO PARA ATERRAMENTO E PARA RAIOS DIAMETRO = 300 MM                                                                                                                                                                                                                                                                                                                                                                                                                             </t>
  </si>
  <si>
    <t xml:space="preserve">CAIXA INSPECAO, CONCRETO PRE MOLDADO, CIRCULAR, COM TAMPA, D = 40* CM                                                                                                                                                                                                                                                                                                                                                                                                                                     </t>
  </si>
  <si>
    <t xml:space="preserve">CAIXA INSPECAO, CONCRETO PRE MOLDADO, CIRCULAR, COM TAMPA, D = 60* CM, H= 60* CM                                                                                                                                                                                                                                                                                                                                                                                                                          </t>
  </si>
  <si>
    <t>86,88</t>
  </si>
  <si>
    <t xml:space="preserve">CAIXA INTERNA DE MEDICAO PARA 1 MEDIDOR TRIFASICO, COM VISOR, EM CHAPA DE ACO 18 USG (PADRAO DA CONCESSIONARIA LOCAL)                                                                                                                                                                                                                                                                                                                                                                                     </t>
  </si>
  <si>
    <t>149,50</t>
  </si>
  <si>
    <t xml:space="preserve">CAIXA INTERNA DE MEDICAO PARA 4 MEDIDORES MONOFASICOS, COM VISOR, EM CHAPA DE ACO 18 USG (PADRAO DA CONCESSIONARIA LOCAL)                                                                                                                                                                                                                                                                                                                                                                                 </t>
  </si>
  <si>
    <t>255,01</t>
  </si>
  <si>
    <t xml:space="preserve">CAIXA INTERNA/EXTERNA DE MEDICAO PARA 1 MEDIDOR MONOFASICO, COM VISOR, EM CHAPA DE ACO 18 USG (PADRAO DA CONCESSIONARIA LOCAL)                                                                                                                                                                                                                                                                                                                                                                            </t>
  </si>
  <si>
    <t xml:space="preserve">CAIXA OCTOGONAL DE FUNDO MOVEL, EM PVC, DE 3" X 3", PARA ELETRODUTO FLEXIVEL CORRUGADO                                                                                                                                                                                                                                                                                                                                                                                                                    </t>
  </si>
  <si>
    <t xml:space="preserve">CAIXA OCTOGONAL DE FUNDO MOVEL, EM PVC, DE 4" X 4", PARA ELETRODUTO FLEXIVEL CORRUGADO                                                                                                                                                                                                                                                                                                                                                                                                                    </t>
  </si>
  <si>
    <t xml:space="preserve">CAIXA PARA HIDROMETRO CONCRETO PRE MOLDADO                                                                                                                                                                                                                                                                                                                                                                                                                                                                </t>
  </si>
  <si>
    <t xml:space="preserve">CAIXA PARA MEDICAO COLETIVA TIPO H, PADRAO BIFASICO OU TRIFASICO, PARA ATE 6 MEDIDORES (PADRAO DA CONCESSIONARIA LOCAL)                                                                                                                                                                                                                                                                                                                                                                                   </t>
  </si>
  <si>
    <t>3.322,22</t>
  </si>
  <si>
    <t xml:space="preserve">CAIXA PARA MEDICAO COLETIVA TIPO K, PADRAO BIFASICO OU TRIFASICO, PARA ATE 2 MEDIDORES (PADRAO DA CONCESSIONARIA LOCAL)                                                                                                                                                                                                                                                                                                                                                                                   </t>
  </si>
  <si>
    <t>480,06</t>
  </si>
  <si>
    <t xml:space="preserve">CAIXA PARA MEDICAO COLETIVA TIPO L, PADRAO BIFASICO OU TRIFASICO, PARA ATE 4 MEDIDORES (PADRAO DA CONCESSIONARIA LOCAL)                                                                                                                                                                                                                                                                                                                                                                                   </t>
  </si>
  <si>
    <t>2.004,96</t>
  </si>
  <si>
    <t xml:space="preserve">CAIXA PARA MEDICAO COLETIVA TIPO M, PADRAO BIFASICO OU TRIFASICO, PARA ATE 8 MEDIDORES (PADRAO DA CONCESSIONARIA LOCAL)                                                                                                                                                                                                                                                                                                                                                                                   </t>
  </si>
  <si>
    <t>4.509,91</t>
  </si>
  <si>
    <t xml:space="preserve">CAIXA PARA MEDICAO COLETIVA TIPO N, PADRAO BIFASICO OU TRIFASICO, PARA ATE 12 MEDIDORES (PADRAO DA CONCESSIONARIA LOCAL)                                                                                                                                                                                                                                                                                                                                                                                  </t>
  </si>
  <si>
    <t>5.041,47</t>
  </si>
  <si>
    <t xml:space="preserve">CAIXA PARA MEDIDOR MONOFASICO, EM POLICARBONATO (TERMOPLASTICO), COM DISJUNTOR                                                                                                                                                                                                                                                                                                                                                                                                                            </t>
  </si>
  <si>
    <t>52,00</t>
  </si>
  <si>
    <t xml:space="preserve">CAIXA PARA MEDIDOR POLIFASICO, EM POLICARBONATO (TERMOPLASTICO), COM DISJUNTOR                                                                                                                                                                                                                                                                                                                                                                                                                            </t>
  </si>
  <si>
    <t>143,54</t>
  </si>
  <si>
    <t xml:space="preserve">CAIXA SIFONADA PVC 150 X 150 X 50MM COM TAMPA CEGA QUADRADA BRANCA                                                                                                                                                                                                                                                                                                                                                                                                                                        </t>
  </si>
  <si>
    <t>22,84</t>
  </si>
  <si>
    <t xml:space="preserve">CAIXA SIFONADA PVC, 100 X 100 X 40 MM, COM GRELHA REDONDA BRANCA                                                                                                                                                                                                                                                                                                                                                                                                                                          </t>
  </si>
  <si>
    <t>9,75</t>
  </si>
  <si>
    <t xml:space="preserve">CAIXA SIFONADA PVC, 100 X 100 X 50 MM, COM GRELHA REDONDA BRANCA                                                                                                                                                                                                                                                                                                                                                                                                                                          </t>
  </si>
  <si>
    <t xml:space="preserve">CAIXA SIFONADA PVC, 150 X 150 X 50 MM, COM GRELHA QUADRADA BRANCA (NBR 5688)                                                                                                                                                                                                                                                                                                                                                                                                                              </t>
  </si>
  <si>
    <t>23,03</t>
  </si>
  <si>
    <t xml:space="preserve">CAIXA SIFONADA PVC, 150 X 150 X 50 MM, COM GRELHA REDONDA BRANCA                                                                                                                                                                                                                                                                                                                                                                                                                                          </t>
  </si>
  <si>
    <t>25,02</t>
  </si>
  <si>
    <t xml:space="preserve">CAIXA SIFONADA PVC, 150 X 185 X 75 MM, COM GRELHA QUADRADA BRANCA                                                                                                                                                                                                                                                                                                                                                                                                                                         </t>
  </si>
  <si>
    <t xml:space="preserve">CAIXA SIFONADA PVC, 150 X 185 X 75 MM, COM TAMPA CEGA QUADRADA BRANCA                                                                                                                                                                                                                                                                                                                                                                                                                                     </t>
  </si>
  <si>
    <t xml:space="preserve">CAIXA SIFONADA PVC, 250 X 230 X 75 MM, COM TAMPA E PORTA TAMPA QUADRADA BRANCA                                                                                                                                                                                                                                                                                                                                                                                                                            </t>
  </si>
  <si>
    <t>64,39</t>
  </si>
  <si>
    <t xml:space="preserve">CAL HIDRATADA CH-I PARA ARGAMASSAS                                                                                                                                                                                                                                                                                                                                                                                                                                                                        </t>
  </si>
  <si>
    <t xml:space="preserve">CAL HIDRATADA PARA PINTURA                                                                                                                                                                                                                                                                                                                                                                                                                                                                                </t>
  </si>
  <si>
    <t xml:space="preserve">CAL VIRGEM COMUM PARA ARGAMASSAS (NBR 6453)                                                                                                                                                                                                                                                                                                                                                                                                                                                               </t>
  </si>
  <si>
    <t xml:space="preserve">CALAFETADOR / CALAFATE                                                                                                                                                                                                                                                                                                                                                                                                                                                                                    </t>
  </si>
  <si>
    <t>15,44</t>
  </si>
  <si>
    <t xml:space="preserve">CALAFETADOR / CALAFATE (MENSALISTA)                                                                                                                                                                                                                                                                                                                                                                                                                                                                       </t>
  </si>
  <si>
    <t>2.724,65</t>
  </si>
  <si>
    <t xml:space="preserve">CALCARIO DOLOMITICO A (POSTO PEDREIRA/FORNECEDOR, SEM FRETE)                                                                                                                                                                                                                                                                                                                                                                                                                                              </t>
  </si>
  <si>
    <t xml:space="preserve">CALCETEIRO                                                                                                                                                                                                                                                                                                                                                                                                                                                                                                </t>
  </si>
  <si>
    <t>12,53</t>
  </si>
  <si>
    <t xml:space="preserve">CALCETEIRO  (MENSALISTA)                                                                                                                                                                                                                                                                                                                                                                                                                                                                                  </t>
  </si>
  <si>
    <t>2.211,71</t>
  </si>
  <si>
    <t xml:space="preserve">CALHA MOLDURA AMERICANA DE CHAPA DE ACO GALVANIZADA NUM 26, CORTE 33 CM                                                                                                                                                                                                                                                                                                                                                                                                                                   </t>
  </si>
  <si>
    <t>20,03</t>
  </si>
  <si>
    <t xml:space="preserve">CALHA PARA AGUA FURTADA DE CHAPA DE ACO GALVANIZADA NUM 26, CORTE 40 CM                                                                                                                                                                                                                                                                                                                                                                                                                                   </t>
  </si>
  <si>
    <t>23,26</t>
  </si>
  <si>
    <t xml:space="preserve">CALHA PARA AGUA FURTADA DE CHAPA DE ACO GALVANIZADA NUM 26, CORTE 50 CM                                                                                                                                                                                                                                                                                                                                                                                                                                   </t>
  </si>
  <si>
    <t>29,90</t>
  </si>
  <si>
    <t xml:space="preserve">CALHA PLATIBANDA DE CHAPA DE ACO GALVANIZADA NUM 26, CORTE 45 CM                                                                                                                                                                                                                                                                                                                                                                                                                                          </t>
  </si>
  <si>
    <t xml:space="preserve">CALHA PLUVIAL DE PVC, DIAMETRO ENTRE 119 E 170 MM, COMPRIMENTO DE 3 M, PARA DRENAGEM PREDIAL                                                                                                                                                                                                                                                                                                                                                                                                              </t>
  </si>
  <si>
    <t>43,89</t>
  </si>
  <si>
    <t xml:space="preserve">CALHA QUADRADA DE CHAPA DE ACO GALVANIZADA NUM 24, CORTE 100 CM (COLETADO CAIXA)                                                                                                                                                                                                                                                                                                                                                                                                                          </t>
  </si>
  <si>
    <t xml:space="preserve">CALHA QUADRADA DE CHAPA DE ACO GALVANIZADA NUM 24, CORTE 33 CM (COLETADO CAIXA)                                                                                                                                                                                                                                                                                                                                                                                                                           </t>
  </si>
  <si>
    <t xml:space="preserve">CALHA QUADRADA DE CHAPA DE ACO GALVANIZADA NUM 24, CORTE 50 CM (COLETADO CAIXA)                                                                                                                                                                                                                                                                                                                                                                                                                           </t>
  </si>
  <si>
    <t xml:space="preserve">CALHA QUADRADA DE CHAPA DE ACO GALVANIZADA NUM 26, CORTE 33 CM                                                                                                                                                                                                                                                                                                                                                                                                                                            </t>
  </si>
  <si>
    <t xml:space="preserve">CALHA QUADRADA DE CHAPA DE ACO GALVANIZADA NUM 28, CORTE 25 CM                                                                                                                                                                                                                                                                                                                                                                                                                                            </t>
  </si>
  <si>
    <t>14,95</t>
  </si>
  <si>
    <t xml:space="preserve">CALHA/CANALETA DE CONCRETO SIMPLES, TIPO MEIA CANA, D = 20 CM, PARA AGUA PLUVIAL                                                                                                                                                                                                                                                                                                                                                                                                                          </t>
  </si>
  <si>
    <t xml:space="preserve">CALHA/CANALETA DE CONCRETO SIMPLES, TIPO MEIA CANA, D = 30 CM, PARA AGUA PLUVIAL                                                                                                                                                                                                                                                                                                                                                                                                                          </t>
  </si>
  <si>
    <t xml:space="preserve">CALHA/CANALETA DE CONCRETO SIMPLES, TIPO MEIA CANA, D = 50 CM, PARA AGUA PLUVIAL                                                                                                                                                                                                                                                                                                                                                                                                                          </t>
  </si>
  <si>
    <t>34,84</t>
  </si>
  <si>
    <t xml:space="preserve">CALHA/CANALETA DE CONCRETO SIMPLES, TIPO MEIA CANA, D = 60 CM, PARA AGUA PLUVIAL                                                                                                                                                                                                                                                                                                                                                                                                                          </t>
  </si>
  <si>
    <t>41,90</t>
  </si>
  <si>
    <t xml:space="preserve">CALHA/CANALETA DE CONCRETO SIMPLES, TIPO MEIA CANA, D = 80 CM, PARA AGUA PLUVIAL                                                                                                                                                                                                                                                                                                                                                                                                                          </t>
  </si>
  <si>
    <t>64,26</t>
  </si>
  <si>
    <t xml:space="preserve">CALHA/CANALETA DE CONCRETO SIMPLES, TIPO MEIA CANA, D= 40 CM, PARA AGUA PLUVIAL                                                                                                                                                                                                                                                                                                                                                                                                                           </t>
  </si>
  <si>
    <t>24,74</t>
  </si>
  <si>
    <t xml:space="preserve">CAMADA SEPARADORA DE FILME DE POLIETILENO 20 A 25 MICRA                                                                                                                                                                                                                                                                                                                                                                                                                                                   </t>
  </si>
  <si>
    <t>1,51</t>
  </si>
  <si>
    <t xml:space="preserve">CAMINHAO TOCO, PESO BRUTO TOTAL 13000 KG, CARGA UTIL MAXIMA 7925 KG, DISTANCIA ENTRE EIXOS 4,80 M, POTENCIA 189 CV (INCLUI CABINE E CHASSI, NAO INCLUI CARROCERIA)                                                                                                                                                                                                                                                                                                                                        </t>
  </si>
  <si>
    <t>214.288,00</t>
  </si>
  <si>
    <t xml:space="preserve">CAMINHAO TOCO, PESO BRUTO TOTAL 14300 KG, CARGA UTIL MAXIMA 9590 KG, DISTANCIA ENTRE EIXOS 4,76 M, POTENCIA 185 CV (INCLUI CABINE E CHASSI, NAO INCLUI CARROCERIA)                                                                                                                                                                                                                                                                                                                                        </t>
  </si>
  <si>
    <t>223.781,77</t>
  </si>
  <si>
    <t xml:space="preserve">CAMINHAO TOCO, PESO BRUTO TOTAL 14300 KG, CARGA UTIL MAXIMA 9710 KG, DISTANCIA ENTRE EIXOS 3,56 M, POTENCIA 185 CV (INCLUI CABINE E CHASSI, NAO INCLUI CARROCERIA)                                                                                                                                                                                                                                                                                                                                        </t>
  </si>
  <si>
    <t>227.816,62</t>
  </si>
  <si>
    <t xml:space="preserve">CAMINHAO TOCO, PESO BRUTO TOTAL 16000 KG, CARGA UTIL MAXIMA DE 10685 KG, DISTANCIA ENTRE EIXOS 4,8M, POTENCIA 189 CV (INCLUI CABINE E CHASSI, NAO INCLUI CARROCERIA)                                                                                                                                                                                                                                                                                                                                      </t>
  </si>
  <si>
    <t>188.519,18</t>
  </si>
  <si>
    <t xml:space="preserve">CAMINHAO TOCO, PESO BRUTO TOTAL 16000 KG, CARGA UTIL MAXIMA 10600 KG, DISTANCIA ENTRE EIXOS 4,80 M, POTENCIA 275 CV (INCLUI CABINE E CHASSI, NAO INCLUI CARROCERIA)                                                                                                                                                                                                                                                                                                                                       </t>
  </si>
  <si>
    <t>262.434,97</t>
  </si>
  <si>
    <t xml:space="preserve">CAMINHAO TOCO, PESO BRUTO TOTAL 16000 KG, CARGA UTIL MAXIMA 10780 KG, DISTANCIA ENTRE EIXOS 3,56 M, POTENCIA 275 CV (INCLUI CABINE E CHASSI, NAO INCLUI CARROCERIA)                                                                                                                                                                                                                                                                                                                                       </t>
  </si>
  <si>
    <t>263.452,18</t>
  </si>
  <si>
    <t xml:space="preserve">CAMINHAO TOCO, PESO BRUTO TOTAL 16000 KG, CARGA UTIL MAXIMA 11030 KG, DISTANCIA ENTRE EIXOS 3,56M, POTENCIA 186 CV (INCLUI CABINE E CHASSI, NAO INCLUI CARROCERIA)                                                                                                                                                                                                                                                                                                                                        </t>
  </si>
  <si>
    <t>263.452,16</t>
  </si>
  <si>
    <t xml:space="preserve">CAMINHAO TOCO, PESO BRUTO TOTAL 16000 KG, CARGA UTIL MAXIMA 11130 KG, DISTANCIA ENTRE EIXOS 5,36 M, POTENCIA 185 CV (INCLUI CABINE E CHASSI, NAO INCLUI CARROCERIA)                                                                                                                                                                                                                                                                                                                                       </t>
  </si>
  <si>
    <t>238.903,99</t>
  </si>
  <si>
    <t xml:space="preserve">CAMINHAO TOCO, PESO BRUTO TOTAL 16000 KG, CARGA UTIL MAXIMA 13071 KG, DISTANCIA ENTRE EIXOS 4,80 M, POTENCIA 230 CV (INCLUI CABINE E CHASSI, NAO INCLUI CARROCERIA)                                                                                                                                                                                                                                                                                                                                       </t>
  </si>
  <si>
    <t>251.584,95</t>
  </si>
  <si>
    <t xml:space="preserve">CAMINHAO TOCO, PESO BRUTO TOTAL 8250 KG, CARGA UTIL MAXIMA 5110 KG, DISTANCIA ENTRE EIXOS 4,30 M, POTENCIA 162 CV (INCLUI CABINE E CHASSI, NAO INCLUI CARROCERIA)                                                                                                                                                                                                                                                                                                                                         </t>
  </si>
  <si>
    <t>175.634,79</t>
  </si>
  <si>
    <t xml:space="preserve">CAMINHAO TOCO, PESO BRUTO TOTAL 9000 KG, CARGA UTIL MAXIMA 5940 KG, DISTANCIA ENTRE EIXOS 3,69 M, POTENCIA 177 CV (INCLUI CABINE E CHASSI, NAO INCLUI CARROCERIA)                                                                                                                                                                                                                                                                                                                                         </t>
  </si>
  <si>
    <t>192.554,03</t>
  </si>
  <si>
    <t xml:space="preserve">CAMINHAO TOCO, PESO BRUTO TOTAL 9600 KG, CARGA UTIL MAXIMA 6110 KG, DISTANCIA ENTRE EIXOS 3,70 M, POTENCIA 156 CV (INCLUI CABINE E CHASSI, NAO INCLUI CARROCERIA)                                                                                                                                                                                                                                                                                                                                         </t>
  </si>
  <si>
    <t>191.875,91</t>
  </si>
  <si>
    <t xml:space="preserve">CAMINHAO TOCO, PESO BRUTO TOTAL 9600 KG, CARGA UTIL MAXIMA 6200 KG, DISTANCIA ENTRE EIXOS 3,10 M, POTENCIA 156 CV (INCLUI CABINE E CHASSI, NAO INCLUI CARROCERIA)                                                                                                                                                                                                                                                                                                                                         </t>
  </si>
  <si>
    <t>191.197,78</t>
  </si>
  <si>
    <t xml:space="preserve">CAMINHAO TOCO, PESO BRUTO TOTAL 9700 KG, CARGA UTIL MAXIMA 6360 KG, DISTANCIA ENTRE EIXOS 4,30 M, POTENCIA 160 CV (INCLUI CABINE E CHASSI, NAO INCLUI CARROCERIA)                                                                                                                                                                                                                                                                                                                                         </t>
  </si>
  <si>
    <t xml:space="preserve">CAMINHAO TRUCADO, PESO BRUTO TOTAL 22000 KG, CARGA UTIL MAXIMA 15350 KG, DISTANCIA ENTRE EIXOS 5,17 M, POTENCIA 238 CV (INCLUI CABINE E CHASSI, NAO INCLUI CARROCERIA)                                                                                                                                                                                                                                                                                                                                    </t>
  </si>
  <si>
    <t>273.963,13</t>
  </si>
  <si>
    <t xml:space="preserve">CAMINHAO TRUCADO, PESO BRUTO TOTAL 23000 KG, CARGA UTIL MAXIMA 15378 KG, DISTANCIA ENTRE EIXOS 4,80 M, POTENCIA 326 CV (INCLUI CABINE E CHASSI, NAO INCLUI CARROCERIA)                                                                                                                                                                                                                                                                                                                                    </t>
  </si>
  <si>
    <t>309.225,72</t>
  </si>
  <si>
    <t xml:space="preserve">CAMINHAO TRUCADO, PESO BRUTO TOTAL 23000 KG, CARGA UTIL MAXIMA 15935 KG, DISTANCIA ENTRE EIXOS 4,80 M, POTENCIA 230 CV (INCLUI CABINE E CHASSI, NAO INCLUI CARROCERIA)                                                                                                                                                                                                                                                                                                                                    </t>
  </si>
  <si>
    <t>278.235,33</t>
  </si>
  <si>
    <t xml:space="preserve">CAMINHAO TRUCADO, PESO BRUTO TOTAL 23000 KG, CARGA UTIL MAXIMA 15940 KG, DISTANCIA ENTRE EIXOS 3,60 M, POTENCIA 286 CV (INCLUI CABINE E CHASSI, NAO INCLUI CARROCERIA)                                                                                                                                                                                                                                                                                                                                    </t>
  </si>
  <si>
    <t>293.628,81</t>
  </si>
  <si>
    <t xml:space="preserve">CAMINHAO TRUCADO, PESO BRUTO TOTAL 23000 KG, CARGA UTIL MAXIMA 16190 KG, DISTANCIA ENTRE EIXOS 3,60 M, POTENCIA 286 CV (INCLUI CABINE E CHASSI, NAO INCLUI CARROCERIA)                                                                                                                                                                                                                                                                                                                                    </t>
  </si>
  <si>
    <t xml:space="preserve">CAMINHAO TRUCADO, PESO BRUTO TOTAL 23000 KG, CARGA UTIL MAXIMA 16360 KG, CABINE ESTENDIDA, DISTANCIA ENTRE EIXOS 3,56 M, POTENCIA 275 CV (INCLUI CABINE E CHASSI, NAO INCLUI CARROCERIA)                                                                                                                                                                                                                                                                                                                  </t>
  </si>
  <si>
    <t>290.238,18</t>
  </si>
  <si>
    <t xml:space="preserve">CAMINHONETE CABINE SIMPLES COM MOTOR 1.6 FLEX, CAMBIO  MANUAL, POTENCIA 101/104 CV, 2 PORTAS                                                                                                                                                                                                                                                                                                                                                                                                              </t>
  </si>
  <si>
    <t>46.516,36</t>
  </si>
  <si>
    <t xml:space="preserve">CAMINHONETE COM MOTOR A DIESEL, POTENCIA 180 CV, CABINE DUPLA, 4X4                                                                                                                                                                                                                                                                                                                                                                                                                                        </t>
  </si>
  <si>
    <t>152.529,47</t>
  </si>
  <si>
    <t xml:space="preserve">CAMPAINHA ALTA POTENCIA 110V / 220V, DIAMETRO 150 MM                                                                                                                                                                                                                                                                                                                                                                                                                                                      </t>
  </si>
  <si>
    <t>78,15</t>
  </si>
  <si>
    <t xml:space="preserve">CAMPAINHA CIGARRA 127 V / 220 V (APENAS MODULO)                                                                                                                                                                                                                                                                                                                                                                                                                                                           </t>
  </si>
  <si>
    <t xml:space="preserve">CAMPAINHA CIGARRA 127 V / 220 V, CONJUNTO MONTADO PARA EMBUTIR 4" X 2" (PLACA + SUPORTE + MODULO)                                                                                                                                                                                                                                                                                                                                                                                                         </t>
  </si>
  <si>
    <t xml:space="preserve">CANALETA CONCRETO ESTRUTURAL 14 X 19 X 29 CM, FBK 14 MPA (NBR 6136)                                                                                                                                                                                                                                                                                                                                                                                                                                       </t>
  </si>
  <si>
    <t xml:space="preserve">CANALETA CONCRETO ESTRUTURAL 14 X 19 X 29 CM, FBK 4,5 MPA (NBR 6136)                                                                                                                                                                                                                                                                                                                                                                                                                                      </t>
  </si>
  <si>
    <t xml:space="preserve">CANALETA CONCRETO ESTRUTURAL 14 X 19 X 39 CM, FBK 14 MPA (NBR 6136)                                                                                                                                                                                                                                                                                                                                                                                                                                       </t>
  </si>
  <si>
    <t xml:space="preserve">CANALETA CONCRETO ESTRUTURAL 14 X 19 X 39 CM, FBK 4,5 MPA (NBR 6136)                                                                                                                                                                                                                                                                                                                                                                                                                                      </t>
  </si>
  <si>
    <t>2,82</t>
  </si>
  <si>
    <t xml:space="preserve">CANALETA CONCRETO 14 X 19 X 19 CM (CLASSE C - NBR 6136)                                                                                                                                                                                                                                                                                                                                                                                                                                                   </t>
  </si>
  <si>
    <t xml:space="preserve">CANALETA CONCRETO 19 X 19 X 19 CM (CLASSE C - NBR 6136)                                                                                                                                                                                                                                                                                                                                                                                                                                                   </t>
  </si>
  <si>
    <t xml:space="preserve">CANALETA CONCRETO 9 X 19 X 19 CM (CLASSE C - NBR 6136)                                                                                                                                                                                                                                                                                                                                                                                                                                                    </t>
  </si>
  <si>
    <t xml:space="preserve">CANALETA ESTRUTURAL CERAMICA, 14 X 19 X 19 CM, 6,0 MPA (NBR 15270)                                                                                                                                                                                                                                                                                                                                                                                                                                        </t>
  </si>
  <si>
    <t xml:space="preserve">CANALETA ESTRUTURAL CERAMICA, 14 X 19 X 29 CM, 4,0 MPA (NBR 15270)                                                                                                                                                                                                                                                                                                                                                                                                                                        </t>
  </si>
  <si>
    <t xml:space="preserve">CANALETA ESTRUTURAL CERAMICA, 14 X 19 X 29 CM, 6,0 MPA (NBR 15270)                                                                                                                                                                                                                                                                                                                                                                                                                                        </t>
  </si>
  <si>
    <t xml:space="preserve">CANALETA ESTRUTURAL CERAMICA, 14 X 19 X 39 CM, 4,0 MPA (NBR 15270)                                                                                                                                                                                                                                                                                                                                                                                                                                        </t>
  </si>
  <si>
    <t>2,65</t>
  </si>
  <si>
    <t xml:space="preserve">CANALETA ESTRUTURAL CERAMICA, 14 X 19 X 39 CM, 6,0 MPA (NBR 15270)                                                                                                                                                                                                                                                                                                                                                                                                                                        </t>
  </si>
  <si>
    <t xml:space="preserve">CANOPLA ACABAMENTO CROMADO PARA INSTALACAO DE SPRINKLER, SOB FORRO, 15 MM                                                                                                                                                                                                                                                                                                                                                                                                                                 </t>
  </si>
  <si>
    <t xml:space="preserve">CANTONEIRA "U" ALUMINIO ABAS IGUAIS 1 ", E = 3/32 "                                                                                                                                                                                                                                                                                                                                                                                                                                                       </t>
  </si>
  <si>
    <t xml:space="preserve">CANTONEIRA ACO ABAS IGUAIS (QUALQUER BITOLA), ESPESSURA ENTRE 1/8" E 1/4"                                                                                                                                                                                                                                                                                                                                                                                                                                 </t>
  </si>
  <si>
    <t xml:space="preserve">CANTONEIRA ALUMINIO ABAS DESIGUAIS 1" X 3/4 ", E = 1/8 "                                                                                                                                                                                                                                                                                                                                                                                                                                                  </t>
  </si>
  <si>
    <t xml:space="preserve">CANTONEIRA ALUMINIO ABAS DESIGUAIS 2 1/2" X 1/2 ", E = 3/16 "                                                                                                                                                                                                                                                                                                                                                                                                                                             </t>
  </si>
  <si>
    <t xml:space="preserve">CANTONEIRA ALUMINIO ABAS IGUAIS 1 ", E = 1/8 ", 25,40 X 3,17 MM (0,408 KG/M)                                                                                                                                                                                                                                                                                                                                                                                                                              </t>
  </si>
  <si>
    <t xml:space="preserve">CANTONEIRA ALUMINIO ABAS IGUAIS 1 ", E = 3 /16 "                                                                                                                                                                                                                                                                                                                                                                                                                                                          </t>
  </si>
  <si>
    <t>11,76</t>
  </si>
  <si>
    <t xml:space="preserve">CANTONEIRA ALUMINIO ABAS IGUAIS 1 1/2 ", E = 3/16 "                                                                                                                                                                                                                                                                                                                                                                                                                                                       </t>
  </si>
  <si>
    <t xml:space="preserve">CANTONEIRA ALUMINIO ABAS IGUAIS 1 1/4 ", E = 3/16 "                                                                                                                                                                                                                                                                                                                                                                                                                                                       </t>
  </si>
  <si>
    <t>18,60</t>
  </si>
  <si>
    <t xml:space="preserve">CANTONEIRA ALUMINIO ABAS IGUAIS 2 ", E = 1/4 "                                                                                                                                                                                                                                                                                                                                                                                                                                                            </t>
  </si>
  <si>
    <t>31,44</t>
  </si>
  <si>
    <t xml:space="preserve">CANTONEIRA ALUMINIO ABAS IGUAIS 2 ", E = 1/8 "                                                                                                                                                                                                                                                                                                                                                                                                                                                            </t>
  </si>
  <si>
    <t xml:space="preserve">CANTONEIRA DE ACO 3 "  X  3 "  X  1/4 "                                                                                                                                                                                                                                                                                                                                                                                                                                                                   </t>
  </si>
  <si>
    <t xml:space="preserve">CANTONEIRA FERRO GALVANIZADO DE ABAS IGUAIS, 1 1/2" X 1/4" (L X E), 3,40 KG/M                                                                                                                                                                                                                                                                                                                                                                                                                             </t>
  </si>
  <si>
    <t>22,65</t>
  </si>
  <si>
    <t xml:space="preserve">CANTONEIRA FERRO GALVANIZADO DE ABAS IGUAIS, 1" X 1/8" (L X E) , 1,20KG/M                                                                                                                                                                                                                                                                                                                                                                                                                                 </t>
  </si>
  <si>
    <t xml:space="preserve">CANTONEIRA FERRO GALVANIZADO DE ABAS IGUAIS, 2" X 3/8" (L X E), 6,9 KG/M                                                                                                                                                                                                                                                                                                                                                                                                                                  </t>
  </si>
  <si>
    <t>50,82</t>
  </si>
  <si>
    <t xml:space="preserve">CANTONEIRA FERRO GALVANIZADO DE ABAS IGUAIS, 3/4" X 1/8" (L X E)                                                                                                                                                                                                                                                                                                                                                                                                                                          </t>
  </si>
  <si>
    <t xml:space="preserve">CAP OU TAMPAO DE FERRO GALVANIZADO, COM ROSCA BSP, DE 1 1/2"                                                                                                                                                                                                                                                                                                                                                                                                                                              </t>
  </si>
  <si>
    <t xml:space="preserve">CAP OU TAMPAO DE FERRO GALVANIZADO, COM ROSCA BSP, DE 1 1/4"                                                                                                                                                                                                                                                                                                                                                                                                                                              </t>
  </si>
  <si>
    <t xml:space="preserve">CAP OU TAMPAO DE FERRO GALVANIZADO, COM ROSCA BSP, DE 1/2"                                                                                                                                                                                                                                                                                                                                                                                                                                                </t>
  </si>
  <si>
    <t xml:space="preserve">CAP OU TAMPAO DE FERRO GALVANIZADO, COM ROSCA BSP, DE 1/4"                                                                                                                                                                                                                                                                                                                                                                                                                                                </t>
  </si>
  <si>
    <t xml:space="preserve">CAP OU TAMPAO DE FERRO GALVANIZADO, COM ROSCA BSP, DE 1"                                                                                                                                                                                                                                                                                                                                                                                                                                                  </t>
  </si>
  <si>
    <t xml:space="preserve">CAP OU TAMPAO DE FERRO GALVANIZADO, COM ROSCA BSP, DE 2 1/2"                                                                                                                                                                                                                                                                                                                                                                                                                                              </t>
  </si>
  <si>
    <t>25,28</t>
  </si>
  <si>
    <t xml:space="preserve">CAP OU TAMPAO DE FERRO GALVANIZADO, COM ROSCA BSP, DE 2"                                                                                                                                                                                                                                                                                                                                                                                                                                                  </t>
  </si>
  <si>
    <t xml:space="preserve">CAP OU TAMPAO DE FERRO GALVANIZADO, COM ROSCA BSP, DE 3/4"                                                                                                                                                                                                                                                                                                                                                                                                                                                </t>
  </si>
  <si>
    <t xml:space="preserve">CAP OU TAMPAO DE FERRO GALVANIZADO, COM ROSCA BSP, DE 3/8"                                                                                                                                                                                                                                                                                                                                                                                                                                                </t>
  </si>
  <si>
    <t xml:space="preserve">CAP OU TAMPAO DE FERRO GALVANIZADO, COM ROSCA BSP, DE 3"                                                                                                                                                                                                                                                                                                                                                                                                                                                  </t>
  </si>
  <si>
    <t xml:space="preserve">CAP OU TAMPAO DE FERRO GALVANIZADO, COM ROSCA BSP, DE 4"                                                                                                                                                                                                                                                                                                                                                                                                                                                  </t>
  </si>
  <si>
    <t xml:space="preserve">CAP PPR DN 20 MM, PARA AGUA QUENTE PREDIAL                                                                                                                                                                                                                                                                                                                                                                                                                                                                </t>
  </si>
  <si>
    <t xml:space="preserve">CAP PPR DN 25 MM, PARA AGUA QUENTE PREDIAL                                                                                                                                                                                                                                                                                                                                                                                                                                                                </t>
  </si>
  <si>
    <t xml:space="preserve">CAP PVC, ROSCAVEL, 1 1/2",  AGUA FRIA PREDIAL                                                                                                                                                                                                                                                                                                                                                                                                                                                             </t>
  </si>
  <si>
    <t>6,20</t>
  </si>
  <si>
    <t xml:space="preserve">CAP PVC, ROSCAVEL, 1 1/4",  AGUA FRIA PREDIAL                                                                                                                                                                                                                                                                                                                                                                                                                                                             </t>
  </si>
  <si>
    <t>4,73</t>
  </si>
  <si>
    <t xml:space="preserve">CAP PVC, ROSCAVEL, 1/2", PARA AGUA FRIA PREDIAL                                                                                                                                                                                                                                                                                                                                                                                                                                                           </t>
  </si>
  <si>
    <t xml:space="preserve">CAP PVC, ROSCAVEL, 1",  PARA AGUA FRIA PREDIAL                                                                                                                                                                                                                                                                                                                                                                                                                                                            </t>
  </si>
  <si>
    <t xml:space="preserve">CAP PVC, ROSCAVEL, 2 1/2",  AGUA FRIA PREDIAL                                                                                                                                                                                                                                                                                                                                                                                                                                                             </t>
  </si>
  <si>
    <t xml:space="preserve">CAP PVC, ROSCAVEL, 2",  AGUA FRIA PREDIAL                                                                                                                                                                                                                                                                                                                                                                                                                                                                 </t>
  </si>
  <si>
    <t xml:space="preserve">CAP PVC, ROSCAVEL, 3/4",  PARA AGUA FRIA PREDIAL                                                                                                                                                                                                                                                                                                                                                                                                                                                          </t>
  </si>
  <si>
    <t>1,36</t>
  </si>
  <si>
    <t xml:space="preserve">CAP PVC, ROSCAVEL, 3",  AGUA FRIA PREDIAL                                                                                                                                                                                                                                                                                                                                                                                                                                                                 </t>
  </si>
  <si>
    <t xml:space="preserve">CAP PVC, SERIE R, DN 100 MM, PARA ESGOTO PREDIAL                                                                                                                                                                                                                                                                                                                                                                                                                                                          </t>
  </si>
  <si>
    <t xml:space="preserve">CAP PVC, SERIE R, DN 150 MM, PARA ESGOTO PREDIAL                                                                                                                                                                                                                                                                                                                                                                                                                                                          </t>
  </si>
  <si>
    <t>44,99</t>
  </si>
  <si>
    <t xml:space="preserve">CAP PVC, SERIE R, DN 75 MM, PARA ESGOTO PREDIAL                                                                                                                                                                                                                                                                                                                                                                                                                                                           </t>
  </si>
  <si>
    <t xml:space="preserve">CAP PVC, SOLDAVEL, DN 100 MM, SERIE NORMAL, PARA ESGOTO PREDIAL                                                                                                                                                                                                                                                                                                                                                                                                                                           </t>
  </si>
  <si>
    <t xml:space="preserve">CAP PVC, SOLDAVEL, DN 50 MM, SERIE NORMAL, PARA ESGOTO PREDIAL                                                                                                                                                                                                                                                                                                                                                                                                                                            </t>
  </si>
  <si>
    <t xml:space="preserve">CAP PVC, SOLDAVEL, DN 75 MM, SERIE NORMAL, PARA ESGOTO PREDIAL                                                                                                                                                                                                                                                                                                                                                                                                                                            </t>
  </si>
  <si>
    <t xml:space="preserve">CAP PVC, SOLDAVEL, 110 MM, PARA AGUA FRIA PREDIAL                                                                                                                                                                                                                                                                                                                                                                                                                                                         </t>
  </si>
  <si>
    <t>50,25</t>
  </si>
  <si>
    <t xml:space="preserve">CAP PVC, SOLDAVEL, 20 MM, PARA AGUA FRIA PREDIAL                                                                                                                                                                                                                                                                                                                                                                                                                                                          </t>
  </si>
  <si>
    <t xml:space="preserve">CAP PVC, SOLDAVEL, 25 MM, PARA AGUA FRIA PREDIAL                                                                                                                                                                                                                                                                                                                                                                                                                                                          </t>
  </si>
  <si>
    <t xml:space="preserve">CAP PVC, SOLDAVEL, 32 MM, PARA AGUA FRIA PREDIAL                                                                                                                                                                                                                                                                                                                                                                                                                                                          </t>
  </si>
  <si>
    <t>1,24</t>
  </si>
  <si>
    <t xml:space="preserve">CAP PVC, SOLDAVEL, 40 MM, PARA AGUA FRIA PREDIAL                                                                                                                                                                                                                                                                                                                                                                                                                                                          </t>
  </si>
  <si>
    <t xml:space="preserve">CAP PVC, SOLDAVEL, 50 MM, PARA AGUA FRIA PREDIAL                                                                                                                                                                                                                                                                                                                                                                                                                                                          </t>
  </si>
  <si>
    <t xml:space="preserve">CAP PVC, SOLDAVEL, 60 MM, PARA AGUA FRIA PREDIAL                                                                                                                                                                                                                                                                                                                                                                                                                                                          </t>
  </si>
  <si>
    <t xml:space="preserve">CAP PVC, SOLDAVEL, 75 MM, PARA AGUA FRIA PREDIAL                                                                                                                                                                                                                                                                                                                                                                                                                                                          </t>
  </si>
  <si>
    <t xml:space="preserve">CAP PVC, SOLDAVEL, 85 MM, PARA AGUA FRIA PREDIAL                                                                                                                                                                                                                                                                                                                                                                                                                                                          </t>
  </si>
  <si>
    <t>29,01</t>
  </si>
  <si>
    <t xml:space="preserve">CAP, PVC PBA, JE, DN 100 / DE 110 MM,  PARA REDE DE AGUA (NBR 10351)                                                                                                                                                                                                                                                                                                                                                                                                                                      </t>
  </si>
  <si>
    <t>26,09</t>
  </si>
  <si>
    <t xml:space="preserve">CAP, PVC PBA, JE, DN 50 / DE 60 MM,  PARA REDE DE AGUA (NBR 10351)                                                                                                                                                                                                                                                                                                                                                                                                                                        </t>
  </si>
  <si>
    <t xml:space="preserve">CAP, PVC PBA, JE, DN 75 / DE 85 MM,  PARA REDE DE AGUA (NBR 10351)                                                                                                                                                                                                                                                                                                                                                                                                                                        </t>
  </si>
  <si>
    <t xml:space="preserve">CAP, PVC, JE, DN 150 MM, PARA REDE COLETORA DE ESGOTO                                                                                                                                                                                                                                                                                                                                                                                                                                                     </t>
  </si>
  <si>
    <t xml:space="preserve">CAP, PVC, JE, DN 200 MM, PARA REDE COLETORA DE ESGOTO                                                                                                                                                                                                                                                                                                                                                                                                                                                     </t>
  </si>
  <si>
    <t>167,59</t>
  </si>
  <si>
    <t xml:space="preserve">CAPA PARA CHUVA EM PVC COM FORRO DE POLIESTER, COM CAPUZ (AMARELA OU AZUL)                                                                                                                                                                                                                                                                                                                                                                                                                                </t>
  </si>
  <si>
    <t xml:space="preserve">CAPACETE DE SEGURANCA ABA FRONTAL COM SUSPENSAO DE POLIETILENO, SEM JUGULAR (CLASSE B)                                                                                                                                                                                                                                                                                                                                                                                                                    </t>
  </si>
  <si>
    <t xml:space="preserve">CAPACITOR TRIFASICO, POTENCIA 2,5 KVAR, TENSAO 220 V, FORNECIDO COM CAPA PROTETORA, RESISTOR INTERNO A UNIDADE CAPACITIVA                                                                                                                                                                                                                                                                                                                                                                                 </t>
  </si>
  <si>
    <t>100,14</t>
  </si>
  <si>
    <t xml:space="preserve">CAPACITOR TRIFASICO, POTENCIA 5 KVAR, TENSAO 220 V, FORNECIDO COM CAPA PROTETORA, RESISTOR INTERNO A UNIDADE CAPACITIVA                                                                                                                                                                                                                                                                                                                                                                                   </t>
  </si>
  <si>
    <t>170,15</t>
  </si>
  <si>
    <t xml:space="preserve">CAPIM BRAQUIARIA DECUMBENS/ BRAQUIARINHA, VC *70*% MINIMO                                                                                                                                                                                                                                                                                                                                                                                                                                                 </t>
  </si>
  <si>
    <t xml:space="preserve">CARENAGEM /TAMPA, EM PLASTICO, COR BRANCA, UTILIZADO EM KIT CHASSI METALICO PARA INSTALACAO HIDRAULICA DE CUBA SIMPLES SEM MAQUINA DE LAVAR ROUPA, LARGURA *355* MM X ALTURA *670* MM (COM FUROS E DEMAIS ENCAIXES)                                                                                                                                                                                                                                                                                       </t>
  </si>
  <si>
    <t>22,32</t>
  </si>
  <si>
    <t xml:space="preserve">CARENAGEM /TAMPA, EM PLASTICO, COR BRANCA, UTILIZADO EM KIT CHASSI METALICO PARA INSTALACAO HIDRAULICA DE TANQUE COM MAQUINA DE LAVAR ROUPA, LARGURA *360* MM X ALTURA *470* MM (COM FUROS E DEMAIS ENCAIXES)                                                                                                                                                                                                                                                                                             </t>
  </si>
  <si>
    <t xml:space="preserve">CARPETE DE NYLON EM MANTA PARA TRAFEGO COMERCIAL PESADO, E = 6 A 7 MM (INSTALADO)                                                                                                                                                                                                                                                                                                                                                                                                                         </t>
  </si>
  <si>
    <t>65,00</t>
  </si>
  <si>
    <t xml:space="preserve">CARPETE DE NYLON EM MANTA PARA TRAFEGO COMERCIAL PESADO, E = 9 A 10 MM (INSTALADO)                                                                                                                                                                                                                                                                                                                                                                                                                        </t>
  </si>
  <si>
    <t>79,85</t>
  </si>
  <si>
    <t xml:space="preserve">CARPETE DE NYLON EM PLACAS 50 X 50 CM PARA TRAFEGO COMERCIAL PESADO, E = 6,5 MM (INSTALADO)                                                                                                                                                                                                                                                                                                                                                                                                               </t>
  </si>
  <si>
    <t>81,54</t>
  </si>
  <si>
    <t xml:space="preserve">CARPETE DE POLIESTER EM MANTA PARA TRAFEGO COMERCIAL PESADO, E = 4 A 5 MM (INSTALADO)                                                                                                                                                                                                                                                                                                                                                                                                                     </t>
  </si>
  <si>
    <t xml:space="preserve">CARPETE DE POLIPROPILENO EM MANTA PARA TRAFEGO COMERCIAL MEDIO, E = 5 A 6 MM (INSTALADO)                                                                                                                                                                                                                                                                                                                                                                                                                  </t>
  </si>
  <si>
    <t>42,84</t>
  </si>
  <si>
    <t xml:space="preserve">CARPINTEIRO AUXILIAR                                                                                                                                                                                                                                                                                                                                                                                                                                                                                      </t>
  </si>
  <si>
    <t xml:space="preserve">CARPINTEIRO AUXILIAR (MENSALISTA)                                                                                                                                                                                                                                                                                                                                                                                                                                                                         </t>
  </si>
  <si>
    <t>2.093,89</t>
  </si>
  <si>
    <t xml:space="preserve">CARPINTEIRO DE ESQUADRIAS                                                                                                                                                                                                                                                                                                                                                                                                                                                                                 </t>
  </si>
  <si>
    <t>13,83</t>
  </si>
  <si>
    <t xml:space="preserve">CARPINTEIRO DE ESQUADRIAS (MENSALISTA)                                                                                                                                                                                                                                                                                                                                                                                                                                                                    </t>
  </si>
  <si>
    <t>2.442,09</t>
  </si>
  <si>
    <t xml:space="preserve">CARPINTEIRO DE FORMAS                                                                                                                                                                                                                                                                                                                                                                                                                                                                                     </t>
  </si>
  <si>
    <t xml:space="preserve">CARPINTEIRO DE FORMAS (MENSALISTA)                                                                                                                                                                                                                                                                                                                                                                                                                                                                        </t>
  </si>
  <si>
    <t xml:space="preserve">CARRANCA PARA JANELA VENEZIANA DE ABRIR, EM LATAO CROMADO, SIMPLES, PARA APARAFUSAR NA PAREDE                                                                                                                                                                                                                                                                                                                                                                                                             </t>
  </si>
  <si>
    <t xml:space="preserve">CARRINHO COM 2 PNEUS PARA TRANSPORTAR TUBO CONCRETO, ALTURA ATE 1,0 M E DIAMETRO ATE 1000MM, COM ESTRUTURA EM PERFIL OU TUBO METALICO                                                                                                                                                                                                                                                                                                                                                                     </t>
  </si>
  <si>
    <t>3.298,56</t>
  </si>
  <si>
    <t xml:space="preserve">CARRINHO DE MAO DE ACO CAPACIDADE 50 A 60 L, PNEU COM CAMARA                                                                                                                                                                                                                                                                                                                                                                                                                                              </t>
  </si>
  <si>
    <t>104,00</t>
  </si>
  <si>
    <t xml:space="preserve">CARROCERIA FIXA ABERTA DE MADEIRA PARA TRANSPORTE GERAL DE CARGA SECA DIMENSOES APROXIMADAS 2,25 X 4,10 X 0,50 M (INCLUI MONTAGEM, NAO INCLUI CAMINHAO)                                                                                                                                                                                                                                                                                                                                                   </t>
  </si>
  <si>
    <t>9.000,00</t>
  </si>
  <si>
    <t xml:space="preserve">CARROCERIA FIXA ABERTA DE MADEIRA PARA TRANSPORTE GERAL DE CARGA SECA DIMENSOES APROXIMADAS 2,5 X 5,5 X 0,50 M (INCLUI MONTAGEM, NAO INCLUI CAMINHAO)                                                                                                                                                                                                                                                                                                                                                     </t>
  </si>
  <si>
    <t>12.209,79</t>
  </si>
  <si>
    <t xml:space="preserve">CARROCERIA FIXA ABERTA DE MADEIRA PARA TRANSPORTE GERAL DE CARGA SECA DIMENSOES APROXIMADAS 2,5 X 6,00 X 0,50 M (INCLUI MONTAGEM, NAO INCLUI CAMINHAO)                                                                                                                                                                                                                                                                                                                                                    </t>
  </si>
  <si>
    <t>13.216,78</t>
  </si>
  <si>
    <t xml:space="preserve">CARROCERIA FIXA ABERTA DE MADEIRA PARA TRANSPORTE GERAL DE CARGA SECA DIMENSOES APROXIMADAS 2,5 X 6,5 X 0,50 M (INCLUI MONTAGEM, NAO INCLUI CAMINHAO)                                                                                                                                                                                                                                                                                                                                                     </t>
  </si>
  <si>
    <t>14.223,77</t>
  </si>
  <si>
    <t xml:space="preserve">CARROCERIA FIXA ABERTA DE MADEIRA PARA TRANSPORTE GERAL DE CARGA SECA DIMENSOES APROXIMADAS 2,5 X 7,00 X 0,50 M (INCLUI MONTAGEM, NAO INCLUI CAMINHAO)                                                                                                                                                                                                                                                                                                                                                    </t>
  </si>
  <si>
    <t>15.230,76</t>
  </si>
  <si>
    <t xml:space="preserve">CARROCERIA FIXA ABERTA DE MADEIRA PARA TRANSPORTE GERAL DE CARGA SECA DIMENSOES APROXIMADAS 2,5 X 7,5 X 0,50 M (INCLUI MONTAGEM, NAO INCLUI CAMINHAO)                                                                                                                                                                                                                                                                                                                                                     </t>
  </si>
  <si>
    <t>17.370,62</t>
  </si>
  <si>
    <t xml:space="preserve">CARVAO ANTRACITO PARA FILTRO, GRAO VARIANDO DE 0,8 ATE 1,1 MM, COEFICIENTE DE UNIFORMIDADE MENOR QUE 1,7 MM                                                                                                                                                                                                                                                                                                                                                                                               </t>
  </si>
  <si>
    <t xml:space="preserve">T     </t>
  </si>
  <si>
    <t>1.704,87</t>
  </si>
  <si>
    <t xml:space="preserve">CARVAO ANTRACITO PARA FILTRO, GRAO VARIANDO DE 0,8 ATE 1,1 MM, COEFICIENTE DE UNIFORMIDADE MENOR QUE 1,7 MM (DISTRIBUIDOR)                                                                                                                                                                                                                                                                                                                                                                                </t>
  </si>
  <si>
    <t xml:space="preserve">CASCALHO DE CAVA                                                                                                                                                                                                                                                                                                                                                                                                                                                                                          </t>
  </si>
  <si>
    <t>29,56</t>
  </si>
  <si>
    <t xml:space="preserve">CASCALHO DE RIO                                                                                                                                                                                                                                                                                                                                                                                                                                                                                           </t>
  </si>
  <si>
    <t xml:space="preserve">CASCALHO LAVADO                                                                                                                                                                                                                                                                                                                                                                                                                                                                                           </t>
  </si>
  <si>
    <t>51,78</t>
  </si>
  <si>
    <t xml:space="preserve">CAVALETE PARA TALHA COM ESTRUTURA EM TUBO METALICO ALTURA MINIMA 3,2 M EQUIPADO COM RODAS DE BORRACHA PARA MOVIMENTACAO DE TUBOS DE CONCRETO NA CENTRAL DE PREMOLDADOS COM CAPACIDADE DE CARGA DE 3 TONELADAS                                                                                                                                                                                                                                                                                             </t>
  </si>
  <si>
    <t>8.374,99</t>
  </si>
  <si>
    <t xml:space="preserve">CAVALO MECANICO TRACAO 4X2, PESO BRUTO TOTAL COMBINADO 49000 KG, CAPACIDADE MAXIMA DE TRACAO *66000* KG, POTENCIA *360* CV (INCLUI CABINE E CHASSI, NAO INCLUI SEMIRREBOQUE)                                                                                                                                                                                                                                                                                                                              </t>
  </si>
  <si>
    <t>404.662,75</t>
  </si>
  <si>
    <t xml:space="preserve">CAVALO MECANICO TRACAO 4X2, PESO BRUTO TOTAL 16000 KG, CAPACIDADE MAXIMA DE TRACAO *36000* KG, DISTANCIA ENTRE EIXOS *3,56* M, POTENCIA *286* CV (INCLUI CABINE E CHASSI, NAO INCLUI SEMIRREBOQUE)                                                                                                                                                                                                                                                                                                        </t>
  </si>
  <si>
    <t>347.054,55</t>
  </si>
  <si>
    <t xml:space="preserve">CAVALO MECANICO TRACAO 4X2, PESO BRUTO TOTAL 16000 KG, CAPACIDADE MAXIMA DE TRACAO *45000* KG, DISTANCIA ENTRE EIXOS *3,56* M, POTENCIA *330* CV (INCLUI CABINE E CHASSI, NAO INCLUI SEMIRREBOQUE)                                                                                                                                                                                                                                                                                                        </t>
  </si>
  <si>
    <t>351.269,77</t>
  </si>
  <si>
    <t xml:space="preserve">CAVALO MECANICO TRACAO 4X2, PESO BRUTO TOTAL 16000 KG, CAPACIDADE MAXIMA DE TRACAO *80000* KG, POTENCIA *380* CV (INCLUI CABINE E CHASSI, NAO INCLUI SEMIRREBOQUE)                                                                                                                                                                                                                                                                                                                                        </t>
  </si>
  <si>
    <t>399.323,48</t>
  </si>
  <si>
    <t xml:space="preserve">CAVALO MECANICO TRACAO 6X2, PESO BRUTO TOTAL COMBINADO 56000 KG, CAPACIDADE MAXIMA DE TRACAO *66000* KG, POTENCIA *360* CV (INCLUI CABINE E CHASSI, NAO INCLUI SEMIRREBOQUE)                                                                                                                                                                                                                                                                                                                              </t>
  </si>
  <si>
    <t>489.670,05</t>
  </si>
  <si>
    <t xml:space="preserve">CAVOUQUEIRO OU OPERADOR DE PERFURATRIZ / ROMPEDOR                                                                                                                                                                                                                                                                                                                                                                                                                                                         </t>
  </si>
  <si>
    <t xml:space="preserve">CAVOUQUEIRO OU OPERADOR DE PERFURATRIZ / ROMPEDOR (MENSALISTA)                                                                                                                                                                                                                                                                                                                                                                                                                                            </t>
  </si>
  <si>
    <t>1.376,45</t>
  </si>
  <si>
    <t xml:space="preserve">CENTRALIZADOR DE BARRA DE ACO (CHUMBADOR TIPO CARAMBOLA), PARA ACO ATE 20 MM                                                                                                                                                                                                                                                                                                                                                                                                                              </t>
  </si>
  <si>
    <t xml:space="preserve">CERA  LIQUIDA                                                                                                                                                                                                                                                                                                                                                                                                                                                                                             </t>
  </si>
  <si>
    <t>22,69</t>
  </si>
  <si>
    <t xml:space="preserve">CHAPA ACO INOX AISI 304 NUMERO 4 (E = 6 MM), ACABAMENTO NUMERO 1 (LAMINADO A QUENTE, FOSCO)                                                                                                                                                                                                                                                                                                                                                                                                               </t>
  </si>
  <si>
    <t>859,45</t>
  </si>
  <si>
    <t xml:space="preserve">CHAPA ACO INOX AISI 304 NUMERO 9 (E = 4 MM), ACABAMENTO NUMERO 1 (LAMINADO A QUENTE, FOSCO)                                                                                                                                                                                                                                                                                                                                                                                                               </t>
  </si>
  <si>
    <t>572,96</t>
  </si>
  <si>
    <t xml:space="preserve">CHAPA DE ACO CARBONO LAMINADO A QUENTE, QUALIDADE ESTRUTURAL, BITOLA 3/16", E =4,75 MM (37,29 KG/M2)                                                                                                                                                                                                                                                                                                                                                                                                      </t>
  </si>
  <si>
    <t xml:space="preserve">CHAPA DE ACO FINA A FRIO BITOLA MSG 20, E = 0,90 MM (7,20 KG/M2)                                                                                                                                                                                                                                                                                                                                                                                                                                          </t>
  </si>
  <si>
    <t xml:space="preserve">CHAPA DE ACO FINA A FRIO BITOLA MSG 24, E = 0,60 MM (4,80 KG/M2)                                                                                                                                                                                                                                                                                                                                                                                                                                          </t>
  </si>
  <si>
    <t xml:space="preserve">CHAPA DE ACO FINA A FRIO BITOLA MSG 26, E = 0,45 MM (3,60 KG/M2)                                                                                                                                                                                                                                                                                                                                                                                                                                          </t>
  </si>
  <si>
    <t xml:space="preserve">CHAPA DE ACO FINA A QUENTE BITOLA MSG 13, E = 2,25 MM (18,00 KG/M2)                                                                                                                                                                                                                                                                                                                                                                                                                                       </t>
  </si>
  <si>
    <t xml:space="preserve">CHAPA DE ACO FINA A QUENTE BITOLA MSG 14, E = 2,00 MM (16,0 KG/M2)                                                                                                                                                                                                                                                                                                                                                                                                                                        </t>
  </si>
  <si>
    <t xml:space="preserve">CHAPA DE ACO FINA A QUENTE BITOLA MSG 16, E = 1,50 MM (12,00 KG/M2)                                                                                                                                                                                                                                                                                                                                                                                                                                       </t>
  </si>
  <si>
    <t xml:space="preserve">CHAPA DE ACO FINA A QUENTE BITOLA MSG 18, E = 1,20 MM (9,60 KG/M2)                                                                                                                                                                                                                                                                                                                                                                                                                                        </t>
  </si>
  <si>
    <t xml:space="preserve">CHAPA DE ACO FINA A QUENTE BITOLA MSG 3/16 ", E = 4,75 MM (38,00 KG/M2)                                                                                                                                                                                                                                                                                                                                                                                                                                   </t>
  </si>
  <si>
    <t xml:space="preserve">CHAPA DE ACO GALVANIZADA BITOLA GSG 14, E = 1,95 MM (15,60 KG/M2)                                                                                                                                                                                                                                                                                                                                                                                                                                         </t>
  </si>
  <si>
    <t>7,22</t>
  </si>
  <si>
    <t xml:space="preserve">CHAPA DE ACO GALVANIZADA BITOLA GSG 16, E = 1,55 MM (12,40 KG/M2)                                                                                                                                                                                                                                                                                                                                                                                                                                         </t>
  </si>
  <si>
    <t xml:space="preserve">CHAPA DE ACO GALVANIZADA BITOLA GSG 18, E = 1,25 MM (10,00 KG/M2)                                                                                                                                                                                                                                                                                                                                                                                                                                         </t>
  </si>
  <si>
    <t xml:space="preserve">CHAPA DE ACO GALVANIZADA BITOLA GSG 19, E = 1,11 MM (8,88 KG/M2)                                                                                                                                                                                                                                                                                                                                                                                                                                          </t>
  </si>
  <si>
    <t xml:space="preserve">CHAPA DE ACO GALVANIZADA BITOLA GSG 20, E = 0,95 MM (7,60 KG/M2)                                                                                                                                                                                                                                                                                                                                                                                                                                          </t>
  </si>
  <si>
    <t>52,31</t>
  </si>
  <si>
    <t xml:space="preserve">CHAPA DE ACO GALVANIZADA BITOLA GSG 22, E = 0,80 MM (6,40 KG/M2)                                                                                                                                                                                                                                                                                                                                                                                                                                          </t>
  </si>
  <si>
    <t xml:space="preserve">CHAPA DE ACO GALVANIZADA BITOLA GSG 24, E = 0,65 MM (5,20 KG/M2)                                                                                                                                                                                                                                                                                                                                                                                                                                          </t>
  </si>
  <si>
    <t>36,50</t>
  </si>
  <si>
    <t xml:space="preserve">CHAPA DE ACO GALVANIZADA BITOLA GSG 26, E = 0,50 MM (4,00 KG/M2)                                                                                                                                                                                                                                                                                                                                                                                                                                          </t>
  </si>
  <si>
    <t xml:space="preserve">CHAPA DE ACO GALVANIZADA BITOLA GSG 30, E = 0,35 MM (2,80 KG/M2)                                                                                                                                                                                                                                                                                                                                                                                                                                          </t>
  </si>
  <si>
    <t>5,21</t>
  </si>
  <si>
    <t xml:space="preserve">CHAPA DE ACO GROSSA, ASTM A36, E = 1 " (25,40 MM) 199,18 KG/M2                                                                                                                                                                                                                                                                                                                                                                                                                                            </t>
  </si>
  <si>
    <t>1.395,75</t>
  </si>
  <si>
    <t xml:space="preserve">CHAPA DE ACO GROSSA, ASTM A36, E = 1/2 " (12,70 MM) 99,59 KG/M2                                                                                                                                                                                                                                                                                                                                                                                                                                           </t>
  </si>
  <si>
    <t xml:space="preserve">CHAPA DE ACO GROSSA, ASTM A36, E = 1/4 " (6,35 MM) 49,79 KG/M2                                                                                                                                                                                                                                                                                                                                                                                                                                            </t>
  </si>
  <si>
    <t xml:space="preserve">CHAPA DE ACO GROSSA, ASTM A36, E = 3/4 " (19,05 MM) 149,39 KG/M2                                                                                                                                                                                                                                                                                                                                                                                                                                          </t>
  </si>
  <si>
    <t xml:space="preserve">CHAPA DE ACO GROSSA, ASTM A36, E = 3/8 " (9,53 MM) 74,69 KG/M2                                                                                                                                                                                                                                                                                                                                                                                                                                            </t>
  </si>
  <si>
    <t xml:space="preserve">CHAPA DE ACO GROSSA, ASTM A36, E = 5/8 " (15,88 MM) 124,49 KG/M2                                                                                                                                                                                                                                                                                                                                                                                                                                          </t>
  </si>
  <si>
    <t>6,40</t>
  </si>
  <si>
    <t xml:space="preserve">CHAPA DE ACO GROSSA, ASTM A36, E = 7/8 " (22,23 MM) 174,28 KG/M2                                                                                                                                                                                                                                                                                                                                                                                                                                          </t>
  </si>
  <si>
    <t>6,49</t>
  </si>
  <si>
    <t xml:space="preserve">CHAPA DE ACO GROSSA, SAE 1020, BITOLA 1/4", E = 6,35 MM (49,85 KG/M2)                                                                                                                                                                                                                                                                                                                                                                                                                                     </t>
  </si>
  <si>
    <t>4,83</t>
  </si>
  <si>
    <t xml:space="preserve">CHAPA DE ACO XADREZ PARA PISOS, E = 1/4 " (6,30 MM) 54,53 KG/M2                                                                                                                                                                                                                                                                                                                                                                                                                                           </t>
  </si>
  <si>
    <t xml:space="preserve">CHAPA DE ALUMINIO, E = 3 MM, L = 1000 MM - 8,10 KG/M2 (LIGA 1200 - H14)                                                                                                                                                                                                                                                                                                                                                                                                                                   </t>
  </si>
  <si>
    <t xml:space="preserve">CHAPA DE ALUMINIO, E = 4 MM, L = 1000 MM - 10,8 KG/M2 (LIGA 1200 - H14)                                                                                                                                                                                                                                                                                                                                                                                                                                   </t>
  </si>
  <si>
    <t xml:space="preserve">CHAPA DE ALUMINIO, E = 5 MM, L = 1060 MM - 13,5 KG/M2 (LIGA 1200 - H14)                                                                                                                                                                                                                                                                                                                                                                                                                                   </t>
  </si>
  <si>
    <t xml:space="preserve">CHAPA DE GESSO ACARTONADO, RESISTENTE A UMIDADE (RU), COR VERDE, E = 12,5 MM, 1200 X 1800 MM (L X C)                                                                                                                                                                                                                                                                                                                                                                                                      </t>
  </si>
  <si>
    <t xml:space="preserve">CHAPA DE GESSO ACARTONADO, RESISTENTE A UMIDADE (RU), COR VERDE, E = 12,5 MM, 1200 X 2400 MM (L X C)                                                                                                                                                                                                                                                                                                                                                                                                      </t>
  </si>
  <si>
    <t>28,84</t>
  </si>
  <si>
    <t xml:space="preserve">CHAPA DE GESSO ACARTONADO, RESISTENTE AO FOGO (RF), COR ROSA, E = 12,5 MM, 1200 X 1800 MM (L X C)                                                                                                                                                                                                                                                                                                                                                                                                         </t>
  </si>
  <si>
    <t>25,84</t>
  </si>
  <si>
    <t xml:space="preserve">CHAPA DE GESSO ACARTONADO, RESISTENTE AO FOGO (RF), COR ROSA, E = 12,5 MM, 1200 X 2400 MM (L X C)                                                                                                                                                                                                                                                                                                                                                                                                         </t>
  </si>
  <si>
    <t xml:space="preserve">CHAPA DE GESSO ACARTONADO, STANDARD (ST), COR BRANCA, E = 12,5 MM, 1200 X 1800 MM (L X C)                                                                                                                                                                                                                                                                                                                                                                                                                 </t>
  </si>
  <si>
    <t xml:space="preserve">CHAPA DE GESSO ACARTONADO, STANDARD (ST), COR BRANCA, E = 12,5 MM, 1200 X 2400 MM (L X C)                                                                                                                                                                                                                                                                                                                                                                                                                 </t>
  </si>
  <si>
    <t>19,27</t>
  </si>
  <si>
    <t xml:space="preserve">CHAPA DE LAMINADO MELAMINICO, LISO BRILHANTE, DE *1,25 X 3,08* M, E = 0,8 MM                                                                                                                                                                                                                                                                                                                                                                                                                              </t>
  </si>
  <si>
    <t xml:space="preserve">CHAPA DE LAMINADO MELAMINICO, LISO FOSCO, DE *1,25 X 3,08* M, E = 0,8 MM                                                                                                                                                                                                                                                                                                                                                                                                                                  </t>
  </si>
  <si>
    <t>26,34</t>
  </si>
  <si>
    <t xml:space="preserve">CHAPA DE LAMINADO MELAMINICO, TEXTURIZADO, DE *1,25 X 3,08* M, E = 0,8 MM                                                                                                                                                                                                                                                                                                                                                                                                                                 </t>
  </si>
  <si>
    <t>25,37</t>
  </si>
  <si>
    <t xml:space="preserve">CHAPA DE MADEIRA COMPENSADA DE PINUS, VIROLA OU EQUIVALENTE, DE *2,2 X 1,6* M, E = 10 MM                                                                                                                                                                                                                                                                                                                                                                                                                  </t>
  </si>
  <si>
    <t>19,61</t>
  </si>
  <si>
    <t xml:space="preserve">CHAPA DE MADEIRA COMPENSADA DE PINUS, VIROLA OU EQUIVALENTE, DE *2,2 X 1,6* M, E = 12 MM                                                                                                                                                                                                                                                                                                                                                                                                                  </t>
  </si>
  <si>
    <t>81,78</t>
  </si>
  <si>
    <t xml:space="preserve">CHAPA DE MADEIRA COMPENSADA DE PINUS, VIROLA OU EQUIVALENTE, DE *2,2 X 1,6* M, E = 15 MM                                                                                                                                                                                                                                                                                                                                                                                                                  </t>
  </si>
  <si>
    <t xml:space="preserve">CHAPA DE MADEIRA COMPENSADA DE PINUS, VIROLA OU EQUIVALENTE, DE *2,2 X 1,6* M, E = 20 MM                                                                                                                                                                                                                                                                                                                                                                                                                  </t>
  </si>
  <si>
    <t xml:space="preserve">CHAPA DE MADEIRA COMPENSADA DE PINUS, VIROLA OU EQUIVALENTE, DE *2,2 X 1,6* M, E = 25 MM                                                                                                                                                                                                                                                                                                                                                                                                                  </t>
  </si>
  <si>
    <t xml:space="preserve">CHAPA DE MADEIRA COMPENSADA DE PINUS, VIROLA OU EQUIVALENTE, DE *2,2 X 1,6* M, E = 6 MM                                                                                                                                                                                                                                                                                                                                                                                                                   </t>
  </si>
  <si>
    <t xml:space="preserve">CHAPA DE MADEIRA COMPENSADA DE PINUS, VIROLA OU EQUIVALENTE, DE *2,2 X 1,6* M, E = 8 MM                                                                                                                                                                                                                                                                                                                                                                                                                   </t>
  </si>
  <si>
    <t>17,59</t>
  </si>
  <si>
    <t xml:space="preserve">CHAPA DE MADEIRA COMPENSADA NAVAL (COM COLA FENOLICA), E = 10 MM, DE *1,60 X 2,20* M                                                                                                                                                                                                                                                                                                                                                                                                                      </t>
  </si>
  <si>
    <t xml:space="preserve">CHAPA DE MADEIRA COMPENSADA NAVAL (COM COLA FENOLICA), E = 12 MM, DE *1,60 X 2,20* M                                                                                                                                                                                                                                                                                                                                                                                                                      </t>
  </si>
  <si>
    <t xml:space="preserve">CHAPA DE MADEIRA COMPENSADA NAVAL (COM COLA FENOLICA), E = 15 MM, DE *1,60 X 2,20* M                                                                                                                                                                                                                                                                                                                                                                                                                      </t>
  </si>
  <si>
    <t>36,61</t>
  </si>
  <si>
    <t xml:space="preserve">CHAPA DE MADEIRA COMPENSADA NAVAL (COM COLA FENOLICA), E = 18 MM, DE *1,60 X 2,20* M                                                                                                                                                                                                                                                                                                                                                                                                                      </t>
  </si>
  <si>
    <t>46,61</t>
  </si>
  <si>
    <t xml:space="preserve">CHAPA DE MADEIRA COMPENSADA NAVAL (COM COLA FENOLICA), E = 20 MM, DE *1,60 X 2,20* M                                                                                                                                                                                                                                                                                                                                                                                                                      </t>
  </si>
  <si>
    <t>51,98</t>
  </si>
  <si>
    <t xml:space="preserve">CHAPA DE MADEIRA COMPENSADA NAVAL (COM COLA FENOLICA), E = 25 MM, DE *1,60 X 2,20* M                                                                                                                                                                                                                                                                                                                                                                                                                      </t>
  </si>
  <si>
    <t>59,24</t>
  </si>
  <si>
    <t xml:space="preserve">CHAPA DE MADEIRA COMPENSADA NAVAL (COM COLA FENOLICA), E = 4 MM, DE *1,60 X 2,20* M                                                                                                                                                                                                                                                                                                                                                                                                                       </t>
  </si>
  <si>
    <t>15,25</t>
  </si>
  <si>
    <t xml:space="preserve">CHAPA DE MADEIRA COMPENSADA NAVAL (COM COLA FENOLICA), E = 6 MM, DE *1,60 X 2,20* M                                                                                                                                                                                                                                                                                                                                                                                                                       </t>
  </si>
  <si>
    <t>18,84</t>
  </si>
  <si>
    <t xml:space="preserve">CHAPA DE MADEIRA COMPENSADA PLASTIFICADA PARA FORMA DE CONCRETO, DE 2,20 x 1,10 M, E = 10 MM                                                                                                                                                                                                                                                                                                                                                                                                              </t>
  </si>
  <si>
    <t xml:space="preserve">CHAPA DE MADEIRA COMPENSADA PLASTIFICADA PARA FORMA DE CONCRETO, DE 2,20 x 1,10 M, E = 18 MM                                                                                                                                                                                                                                                                                                                                                                                                              </t>
  </si>
  <si>
    <t>35,59</t>
  </si>
  <si>
    <t xml:space="preserve">CHAPA DE MADEIRA COMPENSADA PLASTIFICADA PARA FORMA DE CONCRETO, DE 2,20 x 1,10 M, E = 6 MM                                                                                                                                                                                                                                                                                                                                                                                                               </t>
  </si>
  <si>
    <t>38,28</t>
  </si>
  <si>
    <t xml:space="preserve">CHAPA DE MADEIRA COMPENSADA PLASTIFICADA PARA FORMA DE CONCRETO, DE 2,20 X 1,10 m, E = 14 MM                                                                                                                                                                                                                                                                                                                                                                                                              </t>
  </si>
  <si>
    <t>67,66</t>
  </si>
  <si>
    <t xml:space="preserve">CHAPA DE MADEIRA COMPENSADA PLASTIFICADA PARA FORMA DE CONCRETO, DE 2,20 X 1,10 M, E = 12 MM                                                                                                                                                                                                                                                                                                                                                                                                              </t>
  </si>
  <si>
    <t>26,25</t>
  </si>
  <si>
    <t xml:space="preserve">CHAPA DE MADEIRA COMPENSADA PLASTIFICADA PARA FORMA DE CONCRETO, DE 2,20 X 1,10 M, E = 20 MM                                                                                                                                                                                                                                                                                                                                                                                                              </t>
  </si>
  <si>
    <t>96,50</t>
  </si>
  <si>
    <t xml:space="preserve">CHAPA DE MADEIRA COMPENSADA RESINADA PARA FORMA DE CONCRETO, DE *2,2 X 1,1* M, E = 10 MM                                                                                                                                                                                                                                                                                                                                                                                                                  </t>
  </si>
  <si>
    <t xml:space="preserve">CHAPA DE MADEIRA COMPENSADA RESINADA PARA FORMA DE CONCRETO, DE *2,2 X 1,1* M, E = 12 MM                                                                                                                                                                                                                                                                                                                                                                                                                  </t>
  </si>
  <si>
    <t xml:space="preserve">CHAPA DE MADEIRA COMPENSADA RESINADA PARA FORMA DE CONCRETO, DE *2,2 X 1,1* M, E = 14 MM                                                                                                                                                                                                                                                                                                                                                                                                                  </t>
  </si>
  <si>
    <t xml:space="preserve">CHAPA DE MADEIRA COMPENSADA RESINADA PARA FORMA DE CONCRETO, DE *2,2 X 1,1* M, E = 17 MM                                                                                                                                                                                                                                                                                                                                                                                                                  </t>
  </si>
  <si>
    <t>25,25</t>
  </si>
  <si>
    <t xml:space="preserve">CHAPA DE MADEIRA COMPENSADA RESINADA PARA FORMA DE CONCRETO, DE *2,2 X 1,1* M, E = 20 MM                                                                                                                                                                                                                                                                                                                                                                                                                  </t>
  </si>
  <si>
    <t>73,17</t>
  </si>
  <si>
    <t xml:space="preserve">CHAPA DE MADEIRA COMPENSADA RESINADA PARA FORMA DE CONCRETO, DE *2,2 X 1,1* M, E = 6 MM                                                                                                                                                                                                                                                                                                                                                                                                                   </t>
  </si>
  <si>
    <t xml:space="preserve">CHAPA DE MDF BRANCO LISO 1 FACE, E = 12 MM, DE *2,75 X 1,85* M                                                                                                                                                                                                                                                                                                                                                                                                                                            </t>
  </si>
  <si>
    <t xml:space="preserve">CHAPA DE MDF BRANCO LISO 1 FACE, E = 15 MM, DE *2,75 X 1,85* M                                                                                                                                                                                                                                                                                                                                                                                                                                            </t>
  </si>
  <si>
    <t xml:space="preserve">CHAPA DE MDF BRANCO LISO 1 FACE, E = 18 MM, DE *2,75 X 1,85* M                                                                                                                                                                                                                                                                                                                                                                                                                                            </t>
  </si>
  <si>
    <t xml:space="preserve">CHAPA DE MDF BRANCO LISO 1 FACE, E = 25 MM, DE *2,75 X 1,85* M                                                                                                                                                                                                                                                                                                                                                                                                                                            </t>
  </si>
  <si>
    <t>39,71</t>
  </si>
  <si>
    <t xml:space="preserve">CHAPA DE MDF BRANCO LISO 1 FACE, E = 6 MM, DE *2,75 X 1,85* M                                                                                                                                                                                                                                                                                                                                                                                                                                             </t>
  </si>
  <si>
    <t xml:space="preserve">CHAPA DE MDF BRANCO LISO 1 FACE, E = 9 MM, DE *2,75 X 1,85* M                                                                                                                                                                                                                                                                                                                                                                                                                                             </t>
  </si>
  <si>
    <t>18,79</t>
  </si>
  <si>
    <t xml:space="preserve">CHAPA DE MDF BRANCO LISO 2 FACES, E = 12 MM, DE *2,75 X 1,85* M                                                                                                                                                                                                                                                                                                                                                                                                                                           </t>
  </si>
  <si>
    <t>20,68</t>
  </si>
  <si>
    <t xml:space="preserve">CHAPA DE MDF BRANCO LISO 2 FACES, E = 15 MM, DE *2,75 X 1,85* M                                                                                                                                                                                                                                                                                                                                                                                                                                           </t>
  </si>
  <si>
    <t xml:space="preserve">CHAPA DE MDF BRANCO LISO 2 FACES, E = 18 MM, DE *2,75 X 1,85* M                                                                                                                                                                                                                                                                                                                                                                                                                                           </t>
  </si>
  <si>
    <t>28,01</t>
  </si>
  <si>
    <t xml:space="preserve">CHAPA DE MDF BRANCO LISO 2 FACES, E = 25 MM, DE *2,75 X 1,85* M                                                                                                                                                                                                                                                                                                                                                                                                                                           </t>
  </si>
  <si>
    <t>42,31</t>
  </si>
  <si>
    <t xml:space="preserve">CHAPA DE MDF BRANCO LISO 2 FACES, E = 6 MM, DE *2,75 X 1,85* M                                                                                                                                                                                                                                                                                                                                                                                                                                            </t>
  </si>
  <si>
    <t xml:space="preserve">CHAPA DE MDF BRANCO LISO 2 FACES, E = 9 MM, DE *2,75 X 1,85* M                                                                                                                                                                                                                                                                                                                                                                                                                                            </t>
  </si>
  <si>
    <t xml:space="preserve">CHAPA DE MDF CRU, E = 12 MM, DE *2,75 X 1,85* M                                                                                                                                                                                                                                                                                                                                                                                                                                                           </t>
  </si>
  <si>
    <t>15,84</t>
  </si>
  <si>
    <t xml:space="preserve">CHAPA DE MDF CRU, E = 15 MM, DE *2,75 X 1,85* M                                                                                                                                                                                                                                                                                                                                                                                                                                                           </t>
  </si>
  <si>
    <t>16,70</t>
  </si>
  <si>
    <t xml:space="preserve">CHAPA DE MDF CRU, E = 18 MM, DE *2,75 X 1,85* M                                                                                                                                                                                                                                                                                                                                                                                                                                                           </t>
  </si>
  <si>
    <t xml:space="preserve">CHAPA DE MDF CRU, E = 20 MM, DE *2,75 X 1,85* M                                                                                                                                                                                                                                                                                                                                                                                                                                                           </t>
  </si>
  <si>
    <t xml:space="preserve">CHAPA DE MDF CRU, E = 25 MM, DE *2,75 X 1,85* M                                                                                                                                                                                                                                                                                                                                                                                                                                                           </t>
  </si>
  <si>
    <t xml:space="preserve">CHAPA DE MDF CRU, E = 6 MM, DE *2,75 X 1,85* M                                                                                                                                                                                                                                                                                                                                                                                                                                                            </t>
  </si>
  <si>
    <t>9,51</t>
  </si>
  <si>
    <t xml:space="preserve">CHAPA DE MDF CRU, E = 9 MM, DE *2,75 X 1,85* M                                                                                                                                                                                                                                                                                                                                                                                                                                                            </t>
  </si>
  <si>
    <t>12,78</t>
  </si>
  <si>
    <t xml:space="preserve">CHAPA PARA EMENDA DE VIGA, EM ACO GROSSO, QUALIDADE ESTRUTURAL, BITOLA 3/16 ", E= 4,75 MM, 4 FUROS, LARGURA 45 MM, COMPRIMENTO 500 MM                                                                                                                                                                                                                                                                                                                                                                     </t>
  </si>
  <si>
    <t>30,50</t>
  </si>
  <si>
    <t xml:space="preserve">CHAPA RIGIDA DE FIBRAS DE MADEIRA PRENSADA A QUENTE, LISA, DE *1,22 X 2,44* M,  E = 2,5 MM                                                                                                                                                                                                                                                                                                                                                                                                                </t>
  </si>
  <si>
    <t>78,69</t>
  </si>
  <si>
    <t xml:space="preserve">CHAPA/BOBINA ALUMINIO, E = 0,5 MM, L = 300 MM - 0,41 KG/M (LIGA 1200 - H14)                                                                                                                                                                                                                                                                                                                                                                                                                               </t>
  </si>
  <si>
    <t xml:space="preserve">CHAPA/BOBINA ALUMINIO, E = 0,8 MM, L = 1000 MM - 2,16 KG/M (LIGA 1200 - H14)                                                                                                                                                                                                                                                                                                                                                                                                                              </t>
  </si>
  <si>
    <t xml:space="preserve">CHAPA/BOBINA ALUMINIO, E = 0,8 MM, L = 500 MM - 1,08 KG/M (LIGA 1200 - H14)                                                                                                                                                                                                                                                                                                                                                                                                                               </t>
  </si>
  <si>
    <t xml:space="preserve">CHAPA/BOBINA ALUMINIO, E = 0,8 MM, L = 600 MM - 1,30 KG/M (LIGA 1200 - H14)                                                                                                                                                                                                                                                                                                                                                                                                                               </t>
  </si>
  <si>
    <t>11,61</t>
  </si>
  <si>
    <t xml:space="preserve">CHAVE BLINDADA TRIPOLAR PARA MOTORES, DO TIPO FACA, COM PORTA FUSIVEL DO TIPO CARTUCHO, CORRENTE NOMINAL DE 100 A, TENSAO NOMINAL DE 250 V                                                                                                                                                                                                                                                                                                                                                                </t>
  </si>
  <si>
    <t>561,29</t>
  </si>
  <si>
    <t xml:space="preserve">CHAVE BLINDADA TRIPOLAR PARA MOTORES, DO TIPO FACA, COM PORTA FUSIVEL DO TIPO CARTUCHO, CORRENTE NOMINAL DE 30 A, TENSAO NOMINAL DE 250 V                                                                                                                                                                                                                                                                                                                                                                 </t>
  </si>
  <si>
    <t>189,81</t>
  </si>
  <si>
    <t xml:space="preserve">CHAVE BLINDADA TRIPOLAR PARA MOTORES, DO TIPO FACA, COM PORTA FUSIVEL DO TIPO CARTUCHO, CORRENTE NOMINAL DE 60 A, TENSAO NOMINAL DE 250 V                                                                                                                                                                                                                                                                                                                                                                 </t>
  </si>
  <si>
    <t>298,31</t>
  </si>
  <si>
    <t xml:space="preserve">CHAVE DE PARTIDA DIRETA TRIFASICA, COM CAIXA TERMOPLASTICA, COM FUSIVEL DE 25 A, PARA MOTOR COM POTENCIA DE 7,5 CV E TENSAO DE 380 V                                                                                                                                                                                                                                                                                                                                                                      </t>
  </si>
  <si>
    <t>445,53</t>
  </si>
  <si>
    <t xml:space="preserve">CHAVE DE PARTIDA DIRETA TRIFASICA, COM CAIXA TERMOPLASTICA, COM FUSIVEL DE 35 A, PARA MOTOR COM POTENCIA DE 5 CV E TENSAO DE 220 V                                                                                                                                                                                                                                                                                                                                                                        </t>
  </si>
  <si>
    <t>248,75</t>
  </si>
  <si>
    <t xml:space="preserve">CHAVE DE PARTIDA DIRETA TRIFASICA, COM CAIXA TERMOPLASTICA, COM FUSIVEL DE 63 A, PARA MOTOR COM POTENCIA DE 10 CV E TENSAO DE 220 V                                                                                                                                                                                                                                                                                                                                                                       </t>
  </si>
  <si>
    <t>392,39</t>
  </si>
  <si>
    <t xml:space="preserve">CHAVE DUPLA PARA CONEXOES TIPO STORZ, ENGATE RAPIDO 1 1/2" X 2 1/2", EM LATAO, PARA INSTALACAO PREDIAL COMBATE A INCENDIO                                                                                                                                                                                                                                                                                                                                                                                 </t>
  </si>
  <si>
    <t>12,04</t>
  </si>
  <si>
    <t xml:space="preserve">CHAVE FUSIVEL PARA REDES DE DISTRIBUICAO, TENSAO DE 15,0 KV, CORRENTE NOMINAL DO PORTA FUSIVEL DE 100 A, CAPACIDADE DE INTERRUPCAO SIMETRICA DE 7,10 KA, CAPACIDADE DE INTERRUPCAO ASSIMETRICA 10,00 KA                                                                                                                                                                                                                                                                                                   </t>
  </si>
  <si>
    <t>267,34</t>
  </si>
  <si>
    <t xml:space="preserve">CHAVE SECCIONADORA-FUSIVEL BLINDADA TRIPOLAR, ABERTURA COM CARGA, PARA FUSIVEL NH00, CORRENTE NOMINAL DE 160 A, TENSAO DE 500 V                                                                                                                                                                                                                                                                                                                                                                           </t>
  </si>
  <si>
    <t>289,99</t>
  </si>
  <si>
    <t xml:space="preserve">CHAVE SECCIONADORA-FUSIVEL BLINDADA TRIPOLAR, ABERTURA COM CARGA, PARA FUSIVEL NH01, CORRENTE NOMINAL DE 250 A, TENSAO DE 500 V                                                                                                                                                                                                                                                                                                                                                                           </t>
  </si>
  <si>
    <t>402,00</t>
  </si>
  <si>
    <t xml:space="preserve">CHUMBADOR DE ACO TIPO PARABOLT, * 5/8" X 200* MM,  COM PORCA E ARRUELA                                                                                                                                                                                                                                                                                                                                                                                                                                    </t>
  </si>
  <si>
    <t xml:space="preserve">CHUMBADOR DE ACO, DIAMETRO 1/2", COMPRIMENTO 75 MM                                                                                                                                                                                                                                                                                                                                                                                                                                                        </t>
  </si>
  <si>
    <t xml:space="preserve">CHUMBADOR DE ACO, DIAMETRO 5/8", COMPRIMENTO 6", COM PORCA                                                                                                                                                                                                                                                                                                                                                                                                                                                </t>
  </si>
  <si>
    <t>10,75</t>
  </si>
  <si>
    <t xml:space="preserve">CHUMBADOR DE ACO, 1" X 600 MM, PARA POSTES DE ACO COM BASE, INCLUSO PORCA E ARRUELA                                                                                                                                                                                                                                                                                                                                                                                                                       </t>
  </si>
  <si>
    <t>119,63</t>
  </si>
  <si>
    <t xml:space="preserve">CHUMBADOR, DIAMETRO 1/4" COM PARAFUSO 1/4" X 40 MM                                                                                                                                                                                                                                                                                                                                                                                                                                                        </t>
  </si>
  <si>
    <t xml:space="preserve">CHUVEIRO COMUM EM PLASTICO BRANCO, COM CANO, 3 TEMPERATURAS, 5500 W (110/220 V)                                                                                                                                                                                                                                                                                                                                                                                                                           </t>
  </si>
  <si>
    <t>55,52</t>
  </si>
  <si>
    <t xml:space="preserve">CHUVEIRO COMUM EM PLASTICO CROMADO, COM CANO, 4 TEMPERATURAS (110/220 V)                                                                                                                                                                                                                                                                                                                                                                                                                                  </t>
  </si>
  <si>
    <t>179,59</t>
  </si>
  <si>
    <t xml:space="preserve">CHUVEIRO PLASTICO BRANCO SIMPLES 5 '' PARA ACOPLAR EM HASTE 1/2 ", AGUA FRIA                                                                                                                                                                                                                                                                                                                                                                                                                              </t>
  </si>
  <si>
    <t xml:space="preserve">CIMENTO ASFALTICO DE PETROLEO A GRANEL (CAP) 30/45 (COLETADO CAIXA NA ANP ACRESCIDO DE ICMS)                                                                                                                                                                                                                                                                                                                                                                                                              </t>
  </si>
  <si>
    <t>2,47</t>
  </si>
  <si>
    <t xml:space="preserve">CIMENTO ASFALTICO DE PETROLEO A GRANEL (CAP) 50/70 (COLETADO CAIXA NA ANP ACRESCIDO DE ICMS)                                                                                                                                                                                                                                                                                                                                                                                                              </t>
  </si>
  <si>
    <t>2.506,51</t>
  </si>
  <si>
    <t xml:space="preserve">CIMENTO BRANCO                                                                                                                                                                                                                                                                                                                                                                                                                                                                                            </t>
  </si>
  <si>
    <t xml:space="preserve">CIMENTO IMPERMEABILIZANTE DE PEGA ULTRARRAPIDA PARA TAMPONAMENTOS                                                                                                                                                                                                                                                                                                                                                                                                                                         </t>
  </si>
  <si>
    <t xml:space="preserve">CIMENTO PORTLAND COMPOSTO CP II-32                                                                                                                                                                                                                                                                                                                                                                                                                                                                        </t>
  </si>
  <si>
    <t xml:space="preserve">CIMENTO PORTLAND COMPOSTO CP II-32 (SACO DE 50 KG)                                                                                                                                                                                                                                                                                                                                                                                                                                                        </t>
  </si>
  <si>
    <t xml:space="preserve">50KG  </t>
  </si>
  <si>
    <t>25,00</t>
  </si>
  <si>
    <t xml:space="preserve">CIMENTO PORTLAND DE ALTO FORNO (AF) CP III-32                                                                                                                                                                                                                                                                                                                                                                                                                                                             </t>
  </si>
  <si>
    <t xml:space="preserve">CIMENTO PORTLAND ESTRUTURAL BRANCO CPB-32                                                                                                                                                                                                                                                                                                                                                                                                                                                                 </t>
  </si>
  <si>
    <t xml:space="preserve">CIMENTO PORTLAND POZOLANICO CP IV- 32                                                                                                                                                                                                                                                                                                                                                                                                                                                                     </t>
  </si>
  <si>
    <t>24,09</t>
  </si>
  <si>
    <t xml:space="preserve">CIMENTO PORTLAND POZOLANICO CP IV-32                                                                                                                                                                                                                                                                                                                                                                                                                                                                      </t>
  </si>
  <si>
    <t xml:space="preserve">CINTA CIRCULAR EM ACO GALVANIZADO DE 150 MM DE DIAMETRO PARA FIXACAO DE CAIXA MEDICAO, INCLUI PARAFUSOS E PORCAS                                                                                                                                                                                                                                                                                                                                                                                          </t>
  </si>
  <si>
    <t>19,38</t>
  </si>
  <si>
    <t xml:space="preserve">CINTA CIRCULAR EM ACO GALVANIZADO DE 210 MM DE DIAMETRO PARA INSTALACAO DE TRANSFORMADOR EM POSTE DE CONCRETO                                                                                                                                                                                                                                                                                                                                                                                             </t>
  </si>
  <si>
    <t>23,08</t>
  </si>
  <si>
    <t xml:space="preserve">CINTURAO DE SEGURANCA TIPO PARAQUEDISTA, FIVELA EM ACO, AJUSTE NO SUSPENSARIO, CINTURA E PERNAS                                                                                                                                                                                                                                                                                                                                                                                                           </t>
  </si>
  <si>
    <t xml:space="preserve">COBRE ELETROLITICO EM BARRA OU CHAPA                                                                                                                                                                                                                                                                                                                                                                                                                                                                      </t>
  </si>
  <si>
    <t>73,19</t>
  </si>
  <si>
    <t xml:space="preserve">COLA A BASE DE RESINA SINTETICA PARA CHAPA DE LAMINADO MELAMINICO                                                                                                                                                                                                                                                                                                                                                                                                                                         </t>
  </si>
  <si>
    <t xml:space="preserve">COLA BRANCA BASE PVA                                                                                                                                                                                                                                                                                                                                                                                                                                                                                      </t>
  </si>
  <si>
    <t>9,62</t>
  </si>
  <si>
    <t xml:space="preserve">COLAR DE TOMADA EM POLIPROPILENO, PP, COM PARAFUSOS, PARA PEAD, 63 X 1/2" - LIGACAO PREDIAL DE AGUA                                                                                                                                                                                                                                                                                                                                                                                                       </t>
  </si>
  <si>
    <t>12,41</t>
  </si>
  <si>
    <t xml:space="preserve">COLAR DE TOMADA EM POLIPROPILENO, PP, COM PARAFUSOS, PARA PEAD, 63 X 3/4" - LIGACAO PREDIAL DE AGUA                                                                                                                                                                                                                                                                                                                                                                                                       </t>
  </si>
  <si>
    <t xml:space="preserve">COLAR TOMADA PVC, COM TRAVAS, SAIDA COM ROSCA, DE 110 MM X 1/2" OU 110 MM X 3/4", PARA LIGACAO PREDIAL DE AGUA                                                                                                                                                                                                                                                                                                                                                                                            </t>
  </si>
  <si>
    <t xml:space="preserve">COLAR TOMADA PVC, COM TRAVAS, SAIDA COM ROSCA, DE 32 MM X 1/2" OU 32 MM X 3/4", PARA LIGACAO PREDIAL DE AGUA                                                                                                                                                                                                                                                                                                                                                                                              </t>
  </si>
  <si>
    <t xml:space="preserve">COLAR TOMADA PVC, COM TRAVAS, SAIDA COM ROSCA, DE 40 MM X 1/2" OU 40 MM X 3/4", PARA LIGACAO PREDIAL DE AGUA                                                                                                                                                                                                                                                                                                                                                                                              </t>
  </si>
  <si>
    <t>10,59</t>
  </si>
  <si>
    <t xml:space="preserve">COLAR TOMADA PVC, COM TRAVAS, SAIDA COM ROSCA, DE 50 MM X 1/2" OU 50 MM X 3/4", PARA LIGACAO PREDIAL DE AGUA                                                                                                                                                                                                                                                                                                                                                                                              </t>
  </si>
  <si>
    <t xml:space="preserve">COLAR TOMADA PVC, COM TRAVAS, SAIDA COM ROSCA, DE 60 MM X 1/2" OU 60 MM X 3/4", PARA LIGACAO PREDIAL DE AGUA                                                                                                                                                                                                                                                                                                                                                                                              </t>
  </si>
  <si>
    <t xml:space="preserve">COLAR TOMADA PVC, COM TRAVAS, SAIDA COM ROSCA, DE 75 MM X 1/2" OU 75 MM X 3/4", PARA LIGACAO PREDIAL DE AGUA                                                                                                                                                                                                                                                                                                                                                                                              </t>
  </si>
  <si>
    <t>15,58</t>
  </si>
  <si>
    <t xml:space="preserve">COLAR TOMADA PVC, COM TRAVAS, SAIDA COM ROSCA, DE 85 MM X 1/2" OU 85 MM X 3/4", PARA LIGACAO PREDIAL DE AGUA                                                                                                                                                                                                                                                                                                                                                                                              </t>
  </si>
  <si>
    <t>16,16</t>
  </si>
  <si>
    <t xml:space="preserve">COLAR TOMADA PVC, COM TRAVAS, SAIDA ROSCAVEL COM BUCHA DE LATAO, DE 110 MM X 1/2" OU 110 MM X 3/4", PARA LIGACAO PREDIAL DE AGUA                                                                                                                                                                                                                                                                                                                                                                          </t>
  </si>
  <si>
    <t>29,37</t>
  </si>
  <si>
    <t xml:space="preserve">COLAR TOMADA PVC, COM TRAVAS, SAIDA ROSCAVEL COM BUCHA DE LATAO, DE 60 MM X 1/2" OU 60 MM X 3/4", PARA LIGACAO PREDIAL DE AGUA                                                                                                                                                                                                                                                                                                                                                                            </t>
  </si>
  <si>
    <t>19,52</t>
  </si>
  <si>
    <t xml:space="preserve">COLAR TOMADA PVC, COM TRAVAS, SAIDA ROSCAVEL COM BUCHA DE LATAO, DE 75 MM X 1/2" OU 75 MM X 3/4", PARA LIGACAO PREDIAL DE AGUA                                                                                                                                                                                                                                                                                                                                                                            </t>
  </si>
  <si>
    <t>24,32</t>
  </si>
  <si>
    <t xml:space="preserve">COLAR TOMADA PVC, COM TRAVAS, SAIDA ROSCAVEL COM BUCHA DE LATAO, DE 85 MM X 1/2" OU 85 MM X 3/4", PARA LIGACAO PREDIAL DE AGUA                                                                                                                                                                                                                                                                                                                                                                            </t>
  </si>
  <si>
    <t xml:space="preserve">COMPACTADOR DE SOLO A PERCUSSAO (SOQUETE), COM MOTOR GASOLINA DE 4 TEMPOS, PESO ENTRE 55 E 65 KG, FORCA DE IMPACTO DE 1.000 A 1.500 KGF, FREQUENCIA DE 600 A 700 GOLPES POR MINUTO, VELOCIDADE DE TRABALHO ENTRE 10 E 15 M/MIN, POTENCIA ENTRE 2,00 E 3,00 HP                                                                                                                                                                                                                                             </t>
  </si>
  <si>
    <t>9.751,28</t>
  </si>
  <si>
    <t xml:space="preserve">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                                                                                                                                                                                 </t>
  </si>
  <si>
    <t>5.462,39</t>
  </si>
  <si>
    <t xml:space="preserve">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                                                                                                                                                                                           </t>
  </si>
  <si>
    <t>96.582,67</t>
  </si>
  <si>
    <t xml:space="preserve">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                                                                                                                                                                                 </t>
  </si>
  <si>
    <t>8.186,12</t>
  </si>
  <si>
    <t xml:space="preserve">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                                                                                                                                                                                 </t>
  </si>
  <si>
    <t>7.066,14</t>
  </si>
  <si>
    <t xml:space="preserve">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                                                                                                                                                                                    </t>
  </si>
  <si>
    <t>12.715,75</t>
  </si>
  <si>
    <t xml:space="preserve">COMPACTADOR DE SOLOS DE PERCURSAO (SOQUETE) COM MOTOR A GASOLINA 4 TEMPOS DE 4 HP (4 CV)                                                                                                                                                                                                                                                                                                                                                                                                                  </t>
  </si>
  <si>
    <t>12.083,10</t>
  </si>
  <si>
    <t xml:space="preserve">COMPRESSOR DE AR ESTACIONARIO, VAZAO 620 PCM, PRESSAO EFETIVA DE TRABALHO 109 PSI, MOTOR ELETRICO, POTENCIA 127 CV                                                                                                                                                                                                                                                                                                                                                                                        </t>
  </si>
  <si>
    <t>71.134,19</t>
  </si>
  <si>
    <t xml:space="preserve">COMPRESSOR DE AR REBOCAVEL VAZAO 400 PCM, PRESSAO EFETIVA DE TRABALHO 102 PSI, MOTOR DIESEL, POTENCIA 110 CV                                                                                                                                                                                                                                                                                                                                                                                              </t>
  </si>
  <si>
    <t>57.322,82</t>
  </si>
  <si>
    <t xml:space="preserve">COMPRESSOR DE AR REBOCAVEL VAZAO 748 PCM, PRESSAO EFETIVA DE TRABALHO 102 PSI, MOTOR DIESEL, POTENCIA 210 CV                                                                                                                                                                                                                                                                                                                                                                                              </t>
  </si>
  <si>
    <t>122.720,43</t>
  </si>
  <si>
    <t xml:space="preserve">COMPRESSOR DE AR REBOCAVEL VAZAO 860 PCM, PRESSAO EFETIVA DE TRABALHO 102 PSI, MOTOR DIESEL, POTENCIA 250 CV                                                                                                                                                                                                                                                                                                                                                                                              </t>
  </si>
  <si>
    <t>133.299,67</t>
  </si>
  <si>
    <t xml:space="preserve">COMPRESSOR DE AR REBOCAVEL, VAZAO *89* PCM, PRESSAO EFETIVA DE TRABALHO *102* PSI, MOTOR DIESEL, POTENCIA *20* CV                                                                                                                                                                                                                                                                                                                                                                                         </t>
  </si>
  <si>
    <t>48.200,00</t>
  </si>
  <si>
    <t xml:space="preserve">COMPRESSOR DE AR REBOCAVEL, VAZAO 152 PCM, PRESSAO EFETIVA DE TRABALHO 102 PSI, MOTOR DIESEL, POTENCIA 31,5 KW                                                                                                                                                                                                                                                                                                                                                                                            </t>
  </si>
  <si>
    <t>31.035,58</t>
  </si>
  <si>
    <t xml:space="preserve">COMPRESSOR DE AR REBOCAVEL, VAZAO 189 PCM, PRESSAO EFETIVA DE TRABALHO 102 PSI, MOTOR DIESEL, POTENCIA 63 CV                                                                                                                                                                                                                                                                                                                                                                                              </t>
  </si>
  <si>
    <t>36.094,01</t>
  </si>
  <si>
    <t xml:space="preserve">COMPRESSOR DE AR REBOCAVEL, VAZAO 250 PCM, PRESSAO EFETIVA DE TRABALHO 102 PSI, MOTOR DIESEL, POTENCIA 81 CV                                                                                                                                                                                                                                                                                                                                                                                              </t>
  </si>
  <si>
    <t>48.338,31</t>
  </si>
  <si>
    <t xml:space="preserve">COMPRESSOR DE AR, VAZAO DE 10 PCM, RESERVATORIO 100 L, PRESSAO DE TRABALHO ENTRE 6,9 E 9,7 BAR,  POTENCIA 2 HP, TENSAO 110/220 V (COLETADO CAIXA)                                                                                                                                                                                                                                                                                                                                                         </t>
  </si>
  <si>
    <t>1.786,17</t>
  </si>
  <si>
    <t xml:space="preserve">CONCERTINA CLIPADA (DUPLA) EM ACO GALVANIZADO DE ALTA RESISTENCIA, COM ESPIRAL DE 300 MM, D = 2,76 MM                                                                                                                                                                                                                                                                                                                                                                                                     </t>
  </si>
  <si>
    <t>31,53</t>
  </si>
  <si>
    <t xml:space="preserve">CONCERTINA SIMPLES EM ACO GALVANIZADO DE ALTA RESISTENCIA, COM ESPIRAL DE 300 MM, D = 2,76 MM                                                                                                                                                                                                                                                                                                                                                                                                             </t>
  </si>
  <si>
    <t xml:space="preserve">CONCRETO AUTOADENSAVEL (CAA) CLASSE DE RESISTENCIA C15, ESPALHAMENTO SF2, INCLUI SERVICO DE BOMBEAMENTO (NBR 15823)                                                                                                                                                                                                                                                                                                                                                                                       </t>
  </si>
  <si>
    <t>322,10</t>
  </si>
  <si>
    <t xml:space="preserve">CONCRETO AUTOADENSAVEL (CAA) CLASSE DE RESISTENCIA C20, ESPALHAMENTO SF2, INCLUI SERVICO DE BOMBEAMENTO (NBR 15823)                                                                                                                                                                                                                                                                                                                                                                                       </t>
  </si>
  <si>
    <t>334,03</t>
  </si>
  <si>
    <t xml:space="preserve">CONCRETO AUTOADENSAVEL (CAA) CLASSE DE RESISTENCIA C25, ESPALHAMENTO SF2, INCLUI SERVICO DE BOMBEAMENTO (NBR 15823)                                                                                                                                                                                                                                                                                                                                                                                       </t>
  </si>
  <si>
    <t>345,96</t>
  </si>
  <si>
    <t xml:space="preserve">CONCRETO AUTOADENSAVEL (CAA) CLASSE DE RESISTENCIA C30, ESPALHAMENTO SF2, INCLUI SERVICO DE BOMBEAMENTO (NBR 15823)                                                                                                                                                                                                                                                                                                                                                                                       </t>
  </si>
  <si>
    <t>352,96</t>
  </si>
  <si>
    <t xml:space="preserve">CONCRETO BETUMINOSO USINADO A QUENTE (CBUQ) PARA PAVIMENTACAO ASFALTICA, PADRAO DNIT, FAIXA C, COM CAP 30/45 - AQUISICAO POSTO USINA                                                                                                                                                                                                                                                                                                                                                                      </t>
  </si>
  <si>
    <t>229,79</t>
  </si>
  <si>
    <t xml:space="preserve">CONCRETO BETUMINOSO USINADO A QUENTE (CBUQ) PARA PAVIMENTACAO ASFALTICA, PADRAO DNIT, FAIXA C, COM CAP 50/70 - AQUISICAO POSTO USINA                                                                                                                                                                                                                                                                                                                                                                      </t>
  </si>
  <si>
    <t>248,00</t>
  </si>
  <si>
    <t xml:space="preserve">CONCRETO BETUMINOSO USINADO A QUENTE (CBUQ) PARA PAVIMENTACAO ASFALTICA, PADRAO DNIT, PARA BINDER, COM CAP 50/70 - AQUISICAO POSTO USINA                                                                                                                                                                                                                                                                                                                                                                  </t>
  </si>
  <si>
    <t>240,26</t>
  </si>
  <si>
    <t xml:space="preserve">CONCRETO USINADO BOMBEAVEL, CLASSE DE RESISTENCIA C20, COM BRITA 0 E 1, SLUMP = 100 +/- 20 MM, EXCLUI SERVICO DE BOMBEAMENTO (NBR 8953)                                                                                                                                                                                                                                                                                                                                                                   </t>
  </si>
  <si>
    <t>292,28</t>
  </si>
  <si>
    <t xml:space="preserve">CONCRETO USINADO BOMBEAVEL, CLASSE DE RESISTENCIA C20, COM BRITA 0 E 1, SLUMP = 100 +/- 20 MM, INCLUI SERVICO DE BOMBEAMENTO (NBR 8953)                                                                                                                                                                                                                                                                                                                                                                   </t>
  </si>
  <si>
    <t>340,00</t>
  </si>
  <si>
    <t xml:space="preserve">CONCRETO USINADO BOMBEAVEL, CLASSE DE RESISTENCIA C20, COM BRITA 0 E 1, SLUMP = 130 +/- 20 MM, EXCLUI SERVICO DE BOMBEAMENTO (NBR 8953)                                                                                                                                                                                                                                                                                                                                                                   </t>
  </si>
  <si>
    <t>358,86</t>
  </si>
  <si>
    <t xml:space="preserve">CONCRETO USINADO BOMBEAVEL, CLASSE DE RESISTENCIA C20, COM BRITA 0 E 1, SLUMP = 190 +/- 20 MM, INCLUI SERVICO DE BOMBEAMENTO (NBR 8953)                                                                                                                                                                                                                                                                                                                                                                   </t>
  </si>
  <si>
    <t>358,08</t>
  </si>
  <si>
    <t xml:space="preserve">CONCRETO USINADO BOMBEAVEL, CLASSE DE RESISTENCIA C20, COM BRITA 0, SLUMP = 220 +/- 20 MM, INCLUI SERVICO DE BOMBEAMENTO (NBR 8953)                                                                                                                                                                                                                                                                                                                                                                       </t>
  </si>
  <si>
    <t>433,50</t>
  </si>
  <si>
    <t xml:space="preserve">CONCRETO USINADO BOMBEAVEL, CLASSE DE RESISTENCIA C25, COM BRITA 0 E 1, SLUMP = 100 +/- 20 MM, EXCLUI SERVICO DE BOMBEAMENTO (NBR 8953)                                                                                                                                                                                                                                                                                                                                                                   </t>
  </si>
  <si>
    <t>303,61</t>
  </si>
  <si>
    <t xml:space="preserve">CONCRETO USINADO BOMBEAVEL, CLASSE DE RESISTENCIA C25, COM BRITA 0 E 1, SLUMP = 100 +/- 20 MM, INCLUI SERVICO DE BOMBEAMENTO (NBR 8953)                                                                                                                                                                                                                                                                                                                                                                   </t>
  </si>
  <si>
    <t>354,31</t>
  </si>
  <si>
    <t xml:space="preserve">CONCRETO USINADO BOMBEAVEL, CLASSE DE RESISTENCIA C25, COM BRITA 0 E 1, SLUMP = 130 +/- 20 MM, EXCLUI SERVICO DE BOMBEAMENTO (NBR 8953)                                                                                                                                                                                                                                                                                                                                                                   </t>
  </si>
  <si>
    <t>380,39</t>
  </si>
  <si>
    <t xml:space="preserve">CONCRETO USINADO BOMBEAVEL, CLASSE DE RESISTENCIA C25, COM BRITA 0 E 1, SLUMP = 190 +/- 20 MM, EXCLUI SERVICO DE BOMBEAMENTO (NBR 8953)                                                                                                                                                                                                                                                                                                                                                                   </t>
  </si>
  <si>
    <t>395,55</t>
  </si>
  <si>
    <t xml:space="preserve">CONCRETO USINADO BOMBEAVEL, CLASSE DE RESISTENCIA C30, COM BRITA 0 E 1, SLUMP = 100 +/- 20 MM, EXCLUI SERVICO DE BOMBEAMENTO (NBR 8953)                                                                                                                                                                                                                                                                                                                                                                   </t>
  </si>
  <si>
    <t>317,09</t>
  </si>
  <si>
    <t xml:space="preserve">CONCRETO USINADO BOMBEAVEL, CLASSE DE RESISTENCIA C30, COM BRITA 0 E 1, SLUMP = 100 +/- 20 MM, INCLUI SERVICO DE BOMBEAMENTO (NBR 8953)                                                                                                                                                                                                                                                                                                                                                                   </t>
  </si>
  <si>
    <t>366,24</t>
  </si>
  <si>
    <t xml:space="preserve">CONCRETO USINADO BOMBEAVEL, CLASSE DE RESISTENCIA C30, COM BRITA 0 E 1, SLUMP = 130 +/- 20 MM, EXCLUI SERVICO DE BOMBEAMENTO (NBR 8953)                                                                                                                                                                                                                                                                                                                                                                   </t>
  </si>
  <si>
    <t>399,67</t>
  </si>
  <si>
    <t xml:space="preserve">CONCRETO USINADO BOMBEAVEL, CLASSE DE RESISTENCIA C30, COM BRITA 0 E 1, SLUMP = 190 +/- 20 MM, EXCLUI SERVICO DE BOMBEAMENTO (NBR 8953)                                                                                                                                                                                                                                                                                                                                                                   </t>
  </si>
  <si>
    <t>426,37</t>
  </si>
  <si>
    <t xml:space="preserve">CONCRETO USINADO BOMBEAVEL, CLASSE DE RESISTENCIA C35, COM BRITA 0 E 1, SLUMP = 100 +/- 20 MM, EXCLUI SERVICO DE BOMBEAMENTO (NBR 8953)                                                                                                                                                                                                                                                                                                                                                                   </t>
  </si>
  <si>
    <t>330,63</t>
  </si>
  <si>
    <t xml:space="preserve">CONCRETO USINADO BOMBEAVEL, CLASSE DE RESISTENCIA C35, COM BRITA 0 E 1, SLUMP = 100 +/- 20 MM, INCLUI SERVICO DE BOMBEAMENTO (NBR 8953)                                                                                                                                                                                                                                                                                                                                                                   </t>
  </si>
  <si>
    <t>379,36</t>
  </si>
  <si>
    <t xml:space="preserve">CONCRETO USINADO BOMBEAVEL, CLASSE DE RESISTENCIA C40, COM BRITA 0 E 1, SLUMP = 100 +/- 20 MM, EXCLUI SERVICO DE BOMBEAMENTO (NBR 8953)                                                                                                                                                                                                                                                                                                                                                                   </t>
  </si>
  <si>
    <t>345,36</t>
  </si>
  <si>
    <t xml:space="preserve">CONCRETO USINADO BOMBEAVEL, CLASSE DE RESISTENCIA C40, COM BRITA 0 E 1, SLUMP = 100 +/- 20 MM, INCLUI SERVICO DE BOMBEAMENTO (NBR 8953)                                                                                                                                                                                                                                                                                                                                                                   </t>
  </si>
  <si>
    <t>393,68</t>
  </si>
  <si>
    <t xml:space="preserve">CONCRETO USINADO BOMBEAVEL, CLASSE DE RESISTENCIA C45, COM BRITA 0 E 1, SLUMP = 100 +/- 20 MM, INCLUI SERVICO DE BOMBEAMENTO (NBR 8953)                                                                                                                                                                                                                                                                                                                                                                   </t>
  </si>
  <si>
    <t>442,59</t>
  </si>
  <si>
    <t xml:space="preserve">CONCRETO USINADO BOMBEAVEL, CLASSE DE RESISTENCIA C50, COM BRITA 0 E 1, SLUMP = 100 +/- 20 MM, INCLUI SERVICO DE BOMBEAMENTO (NBR 8953)                                                                                                                                                                                                                                                                                                                                                                   </t>
  </si>
  <si>
    <t>524,91</t>
  </si>
  <si>
    <t xml:space="preserve">CONCRETO USINADO BOMBEAVEL, CLASSE DE RESISTENCIA C60, COM BRITA 0 E 1, SLUMP = 100 +/- 20 MM, INCLUI SERVICO DE BOMBEAMENTO (NBR 8953)                                                                                                                                                                                                                                                                                                                                                                   </t>
  </si>
  <si>
    <t>674,03</t>
  </si>
  <si>
    <t xml:space="preserve">CONCRETO USINADO BOMBEAVEL, CLASSE DE RESISTENCIA C80, COM BRITA 0 E 1, SLUMP = 100 +/- 20 MM, EXCLUI SERVICO DE BOMBEAMENTO (NBR 8953)                                                                                                                                                                                                                                                                                                                                                                   </t>
  </si>
  <si>
    <t>930,52</t>
  </si>
  <si>
    <t xml:space="preserve">CONCRETO USINADO CONVENCIONAL (NAO BOMBEAVEL) CLASSE DE RESISTENCIA C10, COM BRITA 1 E 2, SLUMP = 80 MM +/- 10 MM (NBR 8953)                                                                                                                                                                                                                                                                                                                                                                              </t>
  </si>
  <si>
    <t>291,63</t>
  </si>
  <si>
    <t xml:space="preserve">CONCRETO USINADO CONVENCIONAL (NAO BOMBEAVEL) CLASSE DE RESISTENCIA C15, COM BRITA 1 E 2, SLUMP = 80 MM +/- 10 MM (NBR 8953)                                                                                                                                                                                                                                                                                                                                                                              </t>
  </si>
  <si>
    <t>294,42</t>
  </si>
  <si>
    <t xml:space="preserve">CONDULETE DE ALUMINIO TIPO B, PARA ELETRODUTO ROSCAVEL DE 1/2", COM TAMPA CEGA                                                                                                                                                                                                                                                                                                                                                                                                                            </t>
  </si>
  <si>
    <t xml:space="preserve">CONDULETE DE ALUMINIO TIPO B, PARA ELETRODUTO ROSCAVEL DE 1", COM TAMPA CEGA                                                                                                                                                                                                                                                                                                                                                                                                                              </t>
  </si>
  <si>
    <t xml:space="preserve">CONDULETE DE ALUMINIO TIPO B, PARA ELETRODUTO ROSCAVEL DE 3/4", COM TAMPA CEGA                                                                                                                                                                                                                                                                                                                                                                                                                            </t>
  </si>
  <si>
    <t>6,60</t>
  </si>
  <si>
    <t xml:space="preserve">CONDULETE DE ALUMINIO TIPO C, PARA ELETRODUTO ROSCAVEL DE 1/2", COM TAMPA CEGA                                                                                                                                                                                                                                                                                                                                                                                                                            </t>
  </si>
  <si>
    <t xml:space="preserve">CONDULETE DE ALUMINIO TIPO C, PARA ELETRODUTO ROSCAVEL DE 1", COM TAMPA CEGA                                                                                                                                                                                                                                                                                                                                                                                                                              </t>
  </si>
  <si>
    <t xml:space="preserve">CONDULETE DE ALUMINIO TIPO C, PARA ELETRODUTO ROSCAVEL DE 3/4", COM TAMPA CEGA                                                                                                                                                                                                                                                                                                                                                                                                                            </t>
  </si>
  <si>
    <t xml:space="preserve">CONDULETE DE ALUMINIO TIPO C, PARA ELETRODUTO ROSCAVEL DE 4", COM TAMPA CEGA                                                                                                                                                                                                                                                                                                                                                                                                                              </t>
  </si>
  <si>
    <t>116,04</t>
  </si>
  <si>
    <t xml:space="preserve">CONDULETE DE ALUMINIO TIPO E, PARA ELETRODUTO ROSCAVEL DE 1  1/4", COM TAMPA CEGA                                                                                                                                                                                                                                                                                                                                                                                                                         </t>
  </si>
  <si>
    <t xml:space="preserve">CONDULETE DE ALUMINIO TIPO E, PARA ELETRODUTO ROSCAVEL DE 1 1/2", COM TAMPA CEGA                                                                                                                                                                                                                                                                                                                                                                                                                          </t>
  </si>
  <si>
    <t>15,52</t>
  </si>
  <si>
    <t xml:space="preserve">CONDULETE DE ALUMINIO TIPO E, PARA ELETRODUTO ROSCAVEL DE 1/2", COM TAMPA CEGA                                                                                                                                                                                                                                                                                                                                                                                                                            </t>
  </si>
  <si>
    <t xml:space="preserve">CONDULETE DE ALUMINIO TIPO E, PARA ELETRODUTO ROSCAVEL DE 1", COM TAMPA CEGA                                                                                                                                                                                                                                                                                                                                                                                                                              </t>
  </si>
  <si>
    <t>9,52</t>
  </si>
  <si>
    <t xml:space="preserve">CONDULETE DE ALUMINIO TIPO E, PARA ELETRODUTO ROSCAVEL DE 2", COM TAMPA CEGA                                                                                                                                                                                                                                                                                                                                                                                                                              </t>
  </si>
  <si>
    <t xml:space="preserve">CONDULETE DE ALUMINIO TIPO E, PARA ELETRODUTO ROSCAVEL DE 3/4", COM TAMPA CEGA                                                                                                                                                                                                                                                                                                                                                                                                                            </t>
  </si>
  <si>
    <t xml:space="preserve">CONDULETE DE ALUMINIO TIPO E, PARA ELETRODUTO ROSCAVEL DE 3", COM TAMPA CEGA                                                                                                                                                                                                                                                                                                                                                                                                                              </t>
  </si>
  <si>
    <t>63,22</t>
  </si>
  <si>
    <t xml:space="preserve">CONDULETE DE ALUMINIO TIPO E, PARA ELETRODUTO ROSCAVEL DE 4", COM TAMPA CEGA                                                                                                                                                                                                                                                                                                                                                                                                                              </t>
  </si>
  <si>
    <t>105,32</t>
  </si>
  <si>
    <t xml:space="preserve">CONDULETE DE ALUMINIO TIPO LR, PARA ELETRODUTO ROSCAVEL DE 1 1/2", COM TAMPA CEGA                                                                                                                                                                                                                                                                                                                                                                                                                         </t>
  </si>
  <si>
    <t xml:space="preserve">CONDULETE DE ALUMINIO TIPO LR, PARA ELETRODUTO ROSCAVEL DE 1 1/4", COM TAMPA CEGA                                                                                                                                                                                                                                                                                                                                                                                                                         </t>
  </si>
  <si>
    <t xml:space="preserve">CONDULETE DE ALUMINIO TIPO LR, PARA ELETRODUTO ROSCAVEL DE 1/2", COM TAMPA CEGA                                                                                                                                                                                                                                                                                                                                                                                                                           </t>
  </si>
  <si>
    <t xml:space="preserve">CONDULETE DE ALUMINIO TIPO LR, PARA ELETRODUTO ROSCAVEL DE 1", COM TAMPA CEGA                                                                                                                                                                                                                                                                                                                                                                                                                             </t>
  </si>
  <si>
    <t xml:space="preserve">CONDULETE DE ALUMINIO TIPO LR, PARA ELETRODUTO ROSCAVEL DE 2", COM TAMPA CEGA                                                                                                                                                                                                                                                                                                                                                                                                                             </t>
  </si>
  <si>
    <t>27,34</t>
  </si>
  <si>
    <t xml:space="preserve">CONDULETE DE ALUMINIO TIPO LR, PARA ELETRODUTO ROSCAVEL DE 3/4", COM TAMPA CEGA                                                                                                                                                                                                                                                                                                                                                                                                                           </t>
  </si>
  <si>
    <t xml:space="preserve">CONDULETE DE ALUMINIO TIPO LR, PARA ELETRODUTO ROSCAVEL DE 3", COM TAMPA CEGA                                                                                                                                                                                                                                                                                                                                                                                                                             </t>
  </si>
  <si>
    <t>80,85</t>
  </si>
  <si>
    <t xml:space="preserve">CONDULETE DE ALUMINIO TIPO LR, PARA ELETRODUTO ROSCAVEL DE 4", COM TAMPA CEGA                                                                                                                                                                                                                                                                                                                                                                                                                             </t>
  </si>
  <si>
    <t>126,14</t>
  </si>
  <si>
    <t xml:space="preserve">CONDULETE DE ALUMINIO TIPO T, PARA ELETRODUTO ROSCAVEL DE 1 1/2", COM TAMPA CEGA                                                                                                                                                                                                                                                                                                                                                                                                                          </t>
  </si>
  <si>
    <t xml:space="preserve">CONDULETE DE ALUMINIO TIPO T, PARA ELETRODUTO ROSCAVEL DE 1 1/4", COM TAMPA CEGA                                                                                                                                                                                                                                                                                                                                                                                                                          </t>
  </si>
  <si>
    <t xml:space="preserve">CONDULETE DE ALUMINIO TIPO T, PARA ELETRODUTO ROSCAVEL DE 1/2", COM TAMPA CEGA                                                                                                                                                                                                                                                                                                                                                                                                                            </t>
  </si>
  <si>
    <t>6,71</t>
  </si>
  <si>
    <t xml:space="preserve">CONDULETE DE ALUMINIO TIPO T, PARA ELETRODUTO ROSCAVEL DE 1", COM TAMPA CEGA                                                                                                                                                                                                                                                                                                                                                                                                                              </t>
  </si>
  <si>
    <t xml:space="preserve">CONDULETE DE ALUMINIO TIPO T, PARA ELETRODUTO ROSCAVEL DE 2", COM TAMPA CEGA                                                                                                                                                                                                                                                                                                                                                                                                                              </t>
  </si>
  <si>
    <t xml:space="preserve">CONDULETE DE ALUMINIO TIPO T, PARA ELETRODUTO ROSCAVEL DE 3/4", COM TAMPA CEGA                                                                                                                                                                                                                                                                                                                                                                                                                            </t>
  </si>
  <si>
    <t>6,75</t>
  </si>
  <si>
    <t xml:space="preserve">CONDULETE DE ALUMINIO TIPO T, PARA ELETRODUTO ROSCAVEL DE 3", COM TAMPA CEGA                                                                                                                                                                                                                                                                                                                                                                                                                              </t>
  </si>
  <si>
    <t>90,97</t>
  </si>
  <si>
    <t xml:space="preserve">CONDULETE DE ALUMINIO TIPO T, PARA ELETRODUTO ROSCAVEL DE 4", COM TAMPA CEGA                                                                                                                                                                                                                                                                                                                                                                                                                              </t>
  </si>
  <si>
    <t>124,83</t>
  </si>
  <si>
    <t xml:space="preserve">CONDULETE DE ALUMINIO TIPO TB, PARA ELETRODUTO ROSCAVEL DE 3", COM TAMPA CEGA                                                                                                                                                                                                                                                                                                                                                                                                                             </t>
  </si>
  <si>
    <t xml:space="preserve">CONDULETE DE ALUMINIO TIPO X, PARA ELETRODUTO ROSCAVEL DE 1 1/2", COM TAMPA CEGA                                                                                                                                                                                                                                                                                                                                                                                                                          </t>
  </si>
  <si>
    <t>19,94</t>
  </si>
  <si>
    <t xml:space="preserve">CONDULETE DE ALUMINIO TIPO X, PARA ELETRODUTO ROSCAVEL DE 1 1/4", COM TAMPA CEGA                                                                                                                                                                                                                                                                                                                                                                                                                          </t>
  </si>
  <si>
    <t xml:space="preserve">CONDULETE DE ALUMINIO TIPO X, PARA ELETRODUTO ROSCAVEL DE 1/2", COM TAMPA CEGA                                                                                                                                                                                                                                                                                                                                                                                                                            </t>
  </si>
  <si>
    <t xml:space="preserve">CONDULETE DE ALUMINIO TIPO X, PARA ELETRODUTO ROSCAVEL DE 1", COM TAMPA CEGA                                                                                                                                                                                                                                                                                                                                                                                                                              </t>
  </si>
  <si>
    <t xml:space="preserve">CONDULETE DE ALUMINIO TIPO X, PARA ELETRODUTO ROSCAVEL DE 2", COM TAMPA CEGA                                                                                                                                                                                                                                                                                                                                                                                                                              </t>
  </si>
  <si>
    <t xml:space="preserve">CONDULETE DE ALUMINIO TIPO X, PARA ELETRODUTO ROSCAVEL DE 3/4", COM TAMPA CEGA                                                                                                                                                                                                                                                                                                                                                                                                                            </t>
  </si>
  <si>
    <t xml:space="preserve">CONDULETE DE ALUMINIO TIPO X, PARA ELETRODUTO ROSCAVEL DE 3", COM TAMPA CEGA                                                                                                                                                                                                                                                                                                                                                                                                                              </t>
  </si>
  <si>
    <t>74,91</t>
  </si>
  <si>
    <t xml:space="preserve">CONDULETE DE ALUMINIO TIPO X, PARA ELETRODUTO ROSCAVEL DE 4", COM TAMPA CEGA                                                                                                                                                                                                                                                                                                                                                                                                                              </t>
  </si>
  <si>
    <t>124,71</t>
  </si>
  <si>
    <t xml:space="preserve">CONDULETE EM PVC, TIPO "B", SEM TAMPA, DE 1/2" OU 3/4"                                                                                                                                                                                                                                                                                                                                                                                                                                                    </t>
  </si>
  <si>
    <t xml:space="preserve">CONDULETE EM PVC, TIPO "B", SEM TAMPA, DE 1"                                                                                                                                                                                                                                                                                                                                                                                                                                                              </t>
  </si>
  <si>
    <t>7,30</t>
  </si>
  <si>
    <t xml:space="preserve">CONDULETE EM PVC, TIPO "C", SEM TAMPA, DE 1/2"                                                                                                                                                                                                                                                                                                                                                                                                                                                            </t>
  </si>
  <si>
    <t xml:space="preserve">CONDULETE EM PVC, TIPO "C", SEM TAMPA, DE 1"                                                                                                                                                                                                                                                                                                                                                                                                                                                              </t>
  </si>
  <si>
    <t xml:space="preserve">CONDULETE EM PVC, TIPO "C", SEM TAMPA, DE 3/4"                                                                                                                                                                                                                                                                                                                                                                                                                                                            </t>
  </si>
  <si>
    <t>6,83</t>
  </si>
  <si>
    <t xml:space="preserve">CONDULETE EM PVC, TIPO "E", SEM TAMPA, DE 1/2"                                                                                                                                                                                                                                                                                                                                                                                                                                                            </t>
  </si>
  <si>
    <t xml:space="preserve">CONDULETE EM PVC, TIPO "E", SEM TAMPA, DE 1"                                                                                                                                                                                                                                                                                                                                                                                                                                                              </t>
  </si>
  <si>
    <t xml:space="preserve">CONDULETE EM PVC, TIPO "E", SEM TAMPA, DE 3/4"                                                                                                                                                                                                                                                                                                                                                                                                                                                            </t>
  </si>
  <si>
    <t xml:space="preserve">CONDULETE EM PVC, TIPO "LB", SEM TAMPA, DE 1/2" OU 3/4"                                                                                                                                                                                                                                                                                                                                                                                                                                                   </t>
  </si>
  <si>
    <t>7,69</t>
  </si>
  <si>
    <t xml:space="preserve">CONDULETE EM PVC, TIPO "LB", SEM TAMPA, DE 1"                                                                                                                                                                                                                                                                                                                                                                                                                                                             </t>
  </si>
  <si>
    <t xml:space="preserve">CONDULETE EM PVC, TIPO "LL", SEM TAMPA, DE 1/2" OU 3/4"                                                                                                                                                                                                                                                                                                                                                                                                                                                   </t>
  </si>
  <si>
    <t xml:space="preserve">CONDULETE EM PVC, TIPO "LL", SEM TAMPA, DE 1"                                                                                                                                                                                                                                                                                                                                                                                                                                                             </t>
  </si>
  <si>
    <t xml:space="preserve">CONDULETE EM PVC, TIPO "LR", SEM TAMPA, DE 1/2"                                                                                                                                                                                                                                                                                                                                                                                                                                                           </t>
  </si>
  <si>
    <t xml:space="preserve">CONDULETE EM PVC, TIPO "LR", SEM TAMPA, DE 1"                                                                                                                                                                                                                                                                                                                                                                                                                                                             </t>
  </si>
  <si>
    <t xml:space="preserve">CONDULETE EM PVC, TIPO "LR", SEM TAMPA, DE 3/4"                                                                                                                                                                                                                                                                                                                                                                                                                                                           </t>
  </si>
  <si>
    <t xml:space="preserve">CONDULETE EM PVC, TIPO "T", SEM TAMPA, DE 1"                                                                                                                                                                                                                                                                                                                                                                                                                                                              </t>
  </si>
  <si>
    <t xml:space="preserve">CONDULETE EM PVC, TIPO "T", SEM TAMPA, DE 3/4"                                                                                                                                                                                                                                                                                                                                                                                                                                                            </t>
  </si>
  <si>
    <t xml:space="preserve">CONDULETE EM PVC, TIPO "TB", SEM TAMPA, DE 1/2" OU 3/4"                                                                                                                                                                                                                                                                                                                                                                                                                                                   </t>
  </si>
  <si>
    <t>8,48</t>
  </si>
  <si>
    <t xml:space="preserve">CONDULETE EM PVC, TIPO "TB", SEM TAMPA, DE 1"                                                                                                                                                                                                                                                                                                                                                                                                                                                             </t>
  </si>
  <si>
    <t xml:space="preserve">CONDULETE EM PVC, TIPO "X", SEM TAMPA, DE 1/2"                                                                                                                                                                                                                                                                                                                                                                                                                                                            </t>
  </si>
  <si>
    <t xml:space="preserve">CONDULETE EM PVC, TIPO "X", SEM TAMPA, DE 1"                                                                                                                                                                                                                                                                                                                                                                                                                                                              </t>
  </si>
  <si>
    <t xml:space="preserve">CONDULETE EM PVC, TIPO "X", SEM TAMPA, DE 3/4"                                                                                                                                                                                                                                                                                                                                                                                                                                                            </t>
  </si>
  <si>
    <t xml:space="preserve">CONDUTOR PLUVIAL, PVC, CIRCULAR, DIAMETRO ENTRE 80 E 100 MM, PARA DRENAGEM PREDIAL                                                                                                                                                                                                                                                                                                                                                                                                                        </t>
  </si>
  <si>
    <t>11,43</t>
  </si>
  <si>
    <t xml:space="preserve">CONE DE SINALIZACAO EM PVC FLEXIVEL, H = 70 / 76 CM (NBR 15071)                                                                                                                                                                                                                                                                                                                                                                                                                                           </t>
  </si>
  <si>
    <t xml:space="preserve">CONE DE SINALIZACAO EM PVC RIGIDO COM FAIXA REFLETIVA, H = 70 / 76 CM                                                                                                                                                                                                                                                                                                                                                                                                                                     </t>
  </si>
  <si>
    <t xml:space="preserve">CONECTOR / ADAPTADOR FEMEA, COM INSERTO METALICO, PPR, DN 25 MM X 1/2", PARA AGUA QUENTE E FRIA PREDIAL                                                                                                                                                                                                                                                                                                                                                                                                   </t>
  </si>
  <si>
    <t>7,52</t>
  </si>
  <si>
    <t xml:space="preserve">CONECTOR / ADAPTADOR FEMEA, COM INSERTO METALICO, PPR, DN 32 MM X 3/4", PARA AGUA QUENTE E FRIA PREDIAL                                                                                                                                                                                                                                                                                                                                                                                                   </t>
  </si>
  <si>
    <t xml:space="preserve">CONECTOR / ADAPTADOR MACHO, COM INSERTO METALICO, PPR, DN 25 MM X 1/2", PARA AGUA QUENTE E FRIA PREDIAL                                                                                                                                                                                                                                                                                                                                                                                                   </t>
  </si>
  <si>
    <t>10,87</t>
  </si>
  <si>
    <t xml:space="preserve">CONECTOR / ADAPTADOR MACHO, COM INSERTO METALICO, PPR, DN 32 MM X 3/4", PARA AGUA QUENTE E FRIA PREDIAL                                                                                                                                                                                                                                                                                                                                                                                                   </t>
  </si>
  <si>
    <t>17,60</t>
  </si>
  <si>
    <t xml:space="preserve">CONECTOR BRONZE/LATAO (REF 603) SEM ANEL DE SOLDA, BOLSA X ROSCA F, 15 MM X 1/2"                                                                                                                                                                                                                                                                                                                                                                                                                          </t>
  </si>
  <si>
    <t xml:space="preserve">CONECTOR BRONZE/LATAO (REF 603) SEM ANEL DE SOLDA, BOLSA X ROSCA F, 22 MM X 1/2"                                                                                                                                                                                                                                                                                                                                                                                                                          </t>
  </si>
  <si>
    <t>6,32</t>
  </si>
  <si>
    <t xml:space="preserve">CONECTOR BRONZE/LATAO (REF 603) SEM ANEL DE SOLDA, BOLSA X ROSCA F, 22 MM X 3/4"                                                                                                                                                                                                                                                                                                                                                                                                                          </t>
  </si>
  <si>
    <t xml:space="preserve">CONECTOR BRONZE/LATAO (REF 603) SEM ANEL DE SOLDA, BOLSA X ROSCA F, 28 MM X 1/2"                                                                                                                                                                                                                                                                                                                                                                                                                          </t>
  </si>
  <si>
    <t xml:space="preserve">CONECTOR CURVO 90 GRAUS DE ALUMINIO, BITOLA 1 1/2", PARA ADAPTAR ENTRADA DE ELETRODUTO METALICO FLEXIVEL EM QUADROS                                                                                                                                                                                                                                                                                                                                                                                       </t>
  </si>
  <si>
    <t xml:space="preserve">CONECTOR CURVO 90 GRAUS DE ALUMINIO, BITOLA 1 1/4", PARA ADAPTAR ENTRADA DE ELETRODUTO METALICO FLEXIVEL EM QUADROS                                                                                                                                                                                                                                                                                                                                                                                       </t>
  </si>
  <si>
    <t xml:space="preserve">CONECTOR CURVO 90 GRAUS DE ALUMINIO, BITOLA 1/2", PARA ADAPTAR ENTRADA DE ELETRODUTO METALICO FLEXIVEL EM QUADROS                                                                                                                                                                                                                                                                                                                                                                                         </t>
  </si>
  <si>
    <t xml:space="preserve">CONECTOR CURVO 90 GRAUS DE ALUMINIO, BITOLA 1", PARA ADAPTAR ENTRADA DE ELETRODUTO METALICO FLEXIVEL EM QUADROS                                                                                                                                                                                                                                                                                                                                                                                           </t>
  </si>
  <si>
    <t xml:space="preserve">CONECTOR CURVO 90 GRAUS DE ALUMINIO, BITOLA 2 1/2", PARA ADAPTAR ENTRADA DE ELETRODUTO METALICO FLEXIVEL EM QUADROS                                                                                                                                                                                                                                                                                                                                                                                       </t>
  </si>
  <si>
    <t xml:space="preserve">CONECTOR CURVO 90 GRAUS DE ALUMINIO, BITOLA 2", PARA ADAPTAR ENTRADA DE ELETRODUTO METALICO FLEXIVEL EM QUADROS                                                                                                                                                                                                                                                                                                                                                                                           </t>
  </si>
  <si>
    <t xml:space="preserve">CONECTOR CURVO 90 GRAUS DE ALUMINIO, BITOLA 3/4", PARA ADAPTAR ENTRADA DE ELETRODUTO METALICO FLEXIVEL EM QUADROS                                                                                                                                                                                                                                                                                                                                                                                         </t>
  </si>
  <si>
    <t xml:space="preserve">CONECTOR CURVO 90 GRAUS DE ALUMINIO, BITOLA 3", PARA ADAPTAR ENTRADA DE ELETRODUTO METALICO FLEXIVEL EM QUADROS                                                                                                                                                                                                                                                                                                                                                                                           </t>
  </si>
  <si>
    <t>71,31</t>
  </si>
  <si>
    <t xml:space="preserve">CONECTOR CURVO 90 GRAUS DE ALUMINIO, BITOLA 4", PARA ADAPTAR ENTRADA DE ELETRODUTO METALICO FLEXIVEL EM QUADROS                                                                                                                                                                                                                                                                                                                                                                                           </t>
  </si>
  <si>
    <t xml:space="preserve">CONECTOR DE ALUMINIO TIPO PRENSA CABO, BITOLA 1 1/2", PARA CABOS DE DIAMETRO DE 37 A 40 MM                                                                                                                                                                                                                                                                                                                                                                                                                </t>
  </si>
  <si>
    <t>25,55</t>
  </si>
  <si>
    <t xml:space="preserve">CONECTOR DE ALUMINIO TIPO PRENSA CABO, BITOLA 1 1/4", PARA CABOS DE DIAMETRO DE 31 A 34 MM                                                                                                                                                                                                                                                                                                                                                                                                                </t>
  </si>
  <si>
    <t xml:space="preserve">CONECTOR DE ALUMINIO TIPO PRENSA CABO, BITOLA 1/2", PARA CABOS DE DIAMETRO DE 12,5 A 15 MM                                                                                                                                                                                                                                                                                                                                                                                                                </t>
  </si>
  <si>
    <t xml:space="preserve">CONECTOR DE ALUMINIO TIPO PRENSA CABO, BITOLA 1", PARA CABOS DE DIAMETRO DE 22,5 A 25 MM                                                                                                                                                                                                                                                                                                                                                                                                                  </t>
  </si>
  <si>
    <t>9,95</t>
  </si>
  <si>
    <t xml:space="preserve">CONECTOR DE ALUMINIO TIPO PRENSA CABO, BITOLA 2", PARA CABOS DE DIAMETRO DE 47,5 A 50 MM                                                                                                                                                                                                                                                                                                                                                                                                                  </t>
  </si>
  <si>
    <t>38,58</t>
  </si>
  <si>
    <t xml:space="preserve">CONECTOR DE ALUMINIO TIPO PRENSA CABO, BITOLA 3/4", PARA CABOS DE DIAMETRO DE 17,5 A 20 MM                                                                                                                                                                                                                                                                                                                                                                                                                </t>
  </si>
  <si>
    <t xml:space="preserve">CONECTOR DE ALUMINIO TIPO PRENSA CABO, BITOLA 3/8", PARA CABOS DE DIAMETRO DE 9 A 10 MM                                                                                                                                                                                                                                                                                                                                                                                                                   </t>
  </si>
  <si>
    <t xml:space="preserve">CONECTOR FEMEA RJ - 45, CATEGORIA 5 E                                                                                                                                                                                                                                                                                                                                                                                                                                                                     </t>
  </si>
  <si>
    <t xml:space="preserve">CONECTOR FEMEA RJ - 45, CATEGORIA 6                                                                                                                                                                                                                                                                                                                                                                                                                                                                       </t>
  </si>
  <si>
    <t xml:space="preserve">CONECTOR MACHO RJ - 45, CATEGORIA 5 E                                                                                                                                                                                                                                                                                                                                                                                                                                                                     </t>
  </si>
  <si>
    <t xml:space="preserve">CONECTOR MACHO RJ - 45, CATEGORIA 6                                                                                                                                                                                                                                                                                                                                                                                                                                                                       </t>
  </si>
  <si>
    <t xml:space="preserve">CONECTOR METALICO TIPO PARAFUSO FENDIDO (SPLIT BOLT), COM SEPARADOR DE CABOS BIMETALICOS, PARA CABOS ATE 25 MM2                                                                                                                                                                                                                                                                                                                                                                                           </t>
  </si>
  <si>
    <t>5,20</t>
  </si>
  <si>
    <t xml:space="preserve">CONECTOR METALICO TIPO PARAFUSO FENDIDO (SPLIT BOLT), COM SEPARADOR DE CABOS BIMETALICOS, PARA CABOS ATE 50 MM2                                                                                                                                                                                                                                                                                                                                                                                           </t>
  </si>
  <si>
    <t xml:space="preserve">CONECTOR METALICO TIPO PARAFUSO FENDIDO (SPLIT BOLT), COM SEPARADOR DE CABOS BIMETALICOS, PARA CABOS ATE 70 MM2                                                                                                                                                                                                                                                                                                                                                                                           </t>
  </si>
  <si>
    <t xml:space="preserve">CONECTOR METALICO TIPO PARAFUSO FENDIDO (SPLIT BOLT), PARA CABOS ATE 10 MM2                                                                                                                                                                                                                                                                                                                                                                                                                               </t>
  </si>
  <si>
    <t xml:space="preserve">CONECTOR METALICO TIPO PARAFUSO FENDIDO (SPLIT BOLT), PARA CABOS ATE 120 MM2                                                                                                                                                                                                                                                                                                                                                                                                                              </t>
  </si>
  <si>
    <t xml:space="preserve">CONECTOR METALICO TIPO PARAFUSO FENDIDO (SPLIT BOLT), PARA CABOS ATE 150 MM2                                                                                                                                                                                                                                                                                                                                                                                                                              </t>
  </si>
  <si>
    <t>22,27</t>
  </si>
  <si>
    <t xml:space="preserve">CONECTOR METALICO TIPO PARAFUSO FENDIDO (SPLIT BOLT), PARA CABOS ATE 16 MM2                                                                                                                                                                                                                                                                                                                                                                                                                               </t>
  </si>
  <si>
    <t xml:space="preserve">CONECTOR METALICO TIPO PARAFUSO FENDIDO (SPLIT BOLT), PARA CABOS ATE 185 MM2                                                                                                                                                                                                                                                                                                                                                                                                                              </t>
  </si>
  <si>
    <t>30,30</t>
  </si>
  <si>
    <t xml:space="preserve">CONECTOR METALICO TIPO PARAFUSO FENDIDO (SPLIT BOLT), PARA CABOS ATE 25 MM2                                                                                                                                                                                                                                                                                                                                                                                                                               </t>
  </si>
  <si>
    <t xml:space="preserve">CONECTOR METALICO TIPO PARAFUSO FENDIDO (SPLIT BOLT), PARA CABOS ATE 35 MM2                                                                                                                                                                                                                                                                                                                                                                                                                               </t>
  </si>
  <si>
    <t xml:space="preserve">CONECTOR METALICO TIPO PARAFUSO FENDIDO (SPLIT BOLT), PARA CABOS ATE 50 MM2                                                                                                                                                                                                                                                                                                                                                                                                                               </t>
  </si>
  <si>
    <t>7,41</t>
  </si>
  <si>
    <t xml:space="preserve">CONECTOR METALICO TIPO PARAFUSO FENDIDO (SPLIT BOLT), PARA CABOS ATE 6 MM2                                                                                                                                                                                                                                                                                                                                                                                                                                </t>
  </si>
  <si>
    <t xml:space="preserve">CONECTOR METALICO TIPO PARAFUSO FENDIDO (SPLIT BOLT), PARA CABOS ATE 70 MM2                                                                                                                                                                                                                                                                                                                                                                                                                               </t>
  </si>
  <si>
    <t>11,06</t>
  </si>
  <si>
    <t xml:space="preserve">CONECTOR METALICO TIPO PARAFUSO FENDIDO (SPLIT BOLT), PARA CABOS ATE 95 MM2                                                                                                                                                                                                                                                                                                                                                                                                                               </t>
  </si>
  <si>
    <t xml:space="preserve">CONECTOR RETO DE ALUMINIO PARA ELETRODUTO DE 1 1/2", PARA ADAPTAR ENTRADA DE ELETRODUTO METALICO FLEXIVEL EM QUADROS                                                                                                                                                                                                                                                                                                                                                                                      </t>
  </si>
  <si>
    <t xml:space="preserve">CONECTOR RETO DE ALUMINIO PARA ELETRODUTO DE 1 1/4", PARA ADAPTAR ENTRADA DE ELETRODUTO METALICO FLEXIVEL EM QUADROS                                                                                                                                                                                                                                                                                                                                                                                      </t>
  </si>
  <si>
    <t xml:space="preserve">CONECTOR RETO DE ALUMINIO PARA ELETRODUTO DE 1/2", PARA ADAPTAR ENTRADA DE ELETRODUTO METALICO FLEXIVEL EM QUADROS                                                                                                                                                                                                                                                                                                                                                                                        </t>
  </si>
  <si>
    <t xml:space="preserve">CONECTOR RETO DE ALUMINIO PARA ELETRODUTO DE 1", PARA ADAPTAR ENTRADA DE ELETRODUTO METALICO FLEXIVEL EM QUADROS                                                                                                                                                                                                                                                                                                                                                                                          </t>
  </si>
  <si>
    <t xml:space="preserve">CONECTOR RETO DE ALUMINIO PARA ELETRODUTO DE 2 1/2", PARA ADAPTAR ENTRADA DE ELETRODUTO METALICO FLEXIVEL EM QUADROS                                                                                                                                                                                                                                                                                                                                                                                      </t>
  </si>
  <si>
    <t xml:space="preserve">CONECTOR RETO DE ALUMINIO PARA ELETRODUTO DE 2", PARA ADAPTAR ENTRADA DE ELETRODUTO METALICO FLEXIVEL EM QUADROS                                                                                                                                                                                                                                                                                                                                                                                          </t>
  </si>
  <si>
    <t xml:space="preserve">CONECTOR RETO DE ALUMINIO PARA ELETRODUTO DE 3/4", PARA ADAPTAR ENTRADA DE ELETRODUTO METALICO FLEXIVEL EM QUADROS                                                                                                                                                                                                                                                                                                                                                                                        </t>
  </si>
  <si>
    <t xml:space="preserve">CONECTOR RETO DE ALUMINIO PARA ELETRODUTO DE 3", PARA ADAPTAR ENTRADA DE ELETRODUTO METALICO FLEXIVEL EM QUADROS                                                                                                                                                                                                                                                                                                                                                                                          </t>
  </si>
  <si>
    <t>16,25</t>
  </si>
  <si>
    <t xml:space="preserve">CONECTOR RETO DE ALUMINIO PARA ELETRODUTO DE 4", PARA ADAPTAR ENTRADA DE ELETRODUTO METALICO FLEXIVEL EM QUADROS                                                                                                                                                                                                                                                                                                                                                                                          </t>
  </si>
  <si>
    <t xml:space="preserve">CONECTOR, CPVC, SOLDAVEL, 15 MM X 1/2", PARA AGUA QUENTE                                                                                                                                                                                                                                                                                                                                                                                                                                                  </t>
  </si>
  <si>
    <t xml:space="preserve">CONECTOR, CPVC, SOLDAVEL, 22 MM X 1/2", PARA AGUA QUENTE                                                                                                                                                                                                                                                                                                                                                                                                                                                  </t>
  </si>
  <si>
    <t xml:space="preserve">CONECTOR, CPVC, SOLDAVEL, 22 MM X 3/4", PARA AGUA QUENTE                                                                                                                                                                                                                                                                                                                                                                                                                                                  </t>
  </si>
  <si>
    <t>19,44</t>
  </si>
  <si>
    <t xml:space="preserve">CONECTOR, CPVC, SOLDAVEL, 28 MM X 1", PARA AGUA QUENTE                                                                                                                                                                                                                                                                                                                                                                                                                                                    </t>
  </si>
  <si>
    <t xml:space="preserve">CONECTOR, CPVC, SOLDAVEL, 35 MM X 1 1/4", PARA AGUA QUENTE                                                                                                                                                                                                                                                                                                                                                                                                                                                </t>
  </si>
  <si>
    <t>127,94</t>
  </si>
  <si>
    <t xml:space="preserve">CONECTOR, CPVC, SOLDAVEL, 42 MM X 1 1/2", PARA AGUA QUENTE                                                                                                                                                                                                                                                                                                                                                                                                                                                </t>
  </si>
  <si>
    <t>156,36</t>
  </si>
  <si>
    <t xml:space="preserve">CONEXAO FIXA, ROSCA FEMEA, EM PLASTICO, DN 16 MM X 1/2", PARA CONEXAO COM CRIMPAGEM EM TUBO PEX                                                                                                                                                                                                                                                                                                                                                                                                           </t>
  </si>
  <si>
    <t>9,92</t>
  </si>
  <si>
    <t xml:space="preserve">CONEXAO FIXA, ROSCA FEMEA, EM PLASTICO, DN 16 MM X 3/4", PARA CONEXAO COM CRIMPAGEM EM TUBO PEX                                                                                                                                                                                                                                                                                                                                                                                                           </t>
  </si>
  <si>
    <t xml:space="preserve">CONEXAO FIXA, ROSCA FEMEA, EM PLASTICO, DN 20 MM X 1/2", PARA CONEXAO COM CRIMPAGEM EM TUBO PEX                                                                                                                                                                                                                                                                                                                                                                                                           </t>
  </si>
  <si>
    <t xml:space="preserve">CONEXAO FIXA, ROSCA FEMEA, EM PLASTICO, DN 20 MM X 3/4", PARA CONEXAO COM CRIMPAGEM EM TUBO PEX                                                                                                                                                                                                                                                                                                                                                                                                           </t>
  </si>
  <si>
    <t>16,93</t>
  </si>
  <si>
    <t xml:space="preserve">CONEXAO FIXA, ROSCA FEMEA, EM PLASTICO, DN 25 MM X 1/2", PARA CONEXAO COM CRIMPAGEM EM TUBO PEX                                                                                                                                                                                                                                                                                                                                                                                                           </t>
  </si>
  <si>
    <t xml:space="preserve">CONEXAO FIXA, ROSCA FEMEA, EM PLASTICO, DN 25 MM X 3/4", PARA CONEXAO COM CRIMPAGEM EM TUBO PEX                                                                                                                                                                                                                                                                                                                                                                                                           </t>
  </si>
  <si>
    <t>17,34</t>
  </si>
  <si>
    <t xml:space="preserve">CONEXAO FIXA, ROSCA FEMEA, EM PLASTICO, DN 32 MM X 3/4", PARA CONEXAO COM CRIMPAGEM EM TUBO PEX                                                                                                                                                                                                                                                                                                                                                                                                           </t>
  </si>
  <si>
    <t xml:space="preserve">CONEXAO FIXA, ROSCA FEMEA, METALICA, COM ANEL DESLIZANTE, DN 16 MM X 1/2", PARA TUBO PEX                                                                                                                                                                                                                                                                                                                                                                                                                  </t>
  </si>
  <si>
    <t xml:space="preserve">CONEXAO FIXA, ROSCA FEMEA, METALICA, COM ANEL DESLIZANTE, DN 20 MM X 1/2", PARA TUBO PEX                                                                                                                                                                                                                                                                                                                                                                                                                  </t>
  </si>
  <si>
    <t>7,93</t>
  </si>
  <si>
    <t xml:space="preserve">CONEXAO FIXA, ROSCA FEMEA, METALICA, COM ANEL DESLIZANTE, DN 20 MM X 3/4", PARA TUBO PEX                                                                                                                                                                                                                                                                                                                                                                                                                  </t>
  </si>
  <si>
    <t xml:space="preserve">CONEXAO FIXA, ROSCA FEMEA, METALICA, COM ANEL DESLIZANTE, DN 25 MM X 1", PARA TUBO PEX                                                                                                                                                                                                                                                                                                                                                                                                                    </t>
  </si>
  <si>
    <t xml:space="preserve">CONEXAO FIXA, ROSCA FEMEA, METALICA, COM ANEL DESLIZANTE, DN 25 MM X 3/4", PARA TUBO PEX                                                                                                                                                                                                                                                                                                                                                                                                                  </t>
  </si>
  <si>
    <t xml:space="preserve">CONEXAO FIXA, ROSCA FEMEA, METALICA, COM ANEL DESLIZANTE, DN 32 MM X 1", PARA TUBO PEX                                                                                                                                                                                                                                                                                                                                                                                                                    </t>
  </si>
  <si>
    <t xml:space="preserve">CONEXAO FIXA, ROSCA MACHO, METALICA, PARA TUBO PEX, DN 16 MM X 1/2"                                                                                                                                                                                                                                                                                                                                                                                                                                       </t>
  </si>
  <si>
    <t xml:space="preserve">CONEXAO FIXA, ROSCA MACHO, METALICA, PARA TUBO PEX, DN 16 MM X 3/4"                                                                                                                                                                                                                                                                                                                                                                                                                                       </t>
  </si>
  <si>
    <t xml:space="preserve">CONEXAO FIXA, ROSCA MACHO, METALICA, PARA TUBO PEX, DN 20 MM X 1/2"                                                                                                                                                                                                                                                                                                                                                                                                                                       </t>
  </si>
  <si>
    <t>6,61</t>
  </si>
  <si>
    <t xml:space="preserve">CONEXAO FIXA, ROSCA MACHO, METALICA, PARA TUBO PEX, DN 20 MM X 3/4"                                                                                                                                                                                                                                                                                                                                                                                                                                       </t>
  </si>
  <si>
    <t xml:space="preserve">CONEXAO FIXA, ROSCA MACHO, METALICA, PARA TUBO PEX, DN 25 MM X 1/2"                                                                                                                                                                                                                                                                                                                                                                                                                                       </t>
  </si>
  <si>
    <t xml:space="preserve">CONEXAO FIXA, ROSCA MACHO, METALICA, PARA TUBO PEX, DN 25 MM X 1"                                                                                                                                                                                                                                                                                                                                                                                                                                         </t>
  </si>
  <si>
    <t xml:space="preserve">CONEXAO FIXA, ROSCA MACHO, METALICA, PARA TUBO PEX, DN 25 MM X 3/4"                                                                                                                                                                                                                                                                                                                                                                                                                                       </t>
  </si>
  <si>
    <t xml:space="preserve">CONEXAO FIXA, ROSCA MACHO, METALICA, PARA TUBO PEX, DN 32 MM X 1"                                                                                                                                                                                                                                                                                                                                                                                                                                         </t>
  </si>
  <si>
    <t xml:space="preserve">CONEXAO MOVEL, ROSCA FEMEA, METALICA, COM ANEL DESLIZANTE, PARA TUBO PEX, DN 16 MM X 1/2"                                                                                                                                                                                                                                                                                                                                                                                                                 </t>
  </si>
  <si>
    <t xml:space="preserve">CONEXAO MOVEL, ROSCA FEMEA, METALICA, COM ANEL DESLIZANTE, PARA TUBO PEX, DN 16 MM X 3/4"                                                                                                                                                                                                                                                                                                                                                                                                                 </t>
  </si>
  <si>
    <t xml:space="preserve">CONEXAO MOVEL, ROSCA FEMEA, METALICA, COM ANEL DESLIZANTE, PARA TUBO PEX, DN 20 MM X 1/2"                                                                                                                                                                                                                                                                                                                                                                                                                 </t>
  </si>
  <si>
    <t xml:space="preserve">CONEXAO MOVEL, ROSCA FEMEA, METALICA, COM ANEL DESLIZANTE, PARA TUBO PEX, DN 20 MM X 3/4"                                                                                                                                                                                                                                                                                                                                                                                                                 </t>
  </si>
  <si>
    <t xml:space="preserve">CONEXAO MOVEL, ROSCA FEMEA, METALICA, COM ANEL DESLIZANTE, PARA TUBO PEX, DN 25 MM X 1"                                                                                                                                                                                                                                                                                                                                                                                                                   </t>
  </si>
  <si>
    <t xml:space="preserve">CONEXAO MOVEL, ROSCA FEMEA, METALICA, COM ANEL DESLIZANTE, PARA TUBO PEX, DN 25 MM X 3/4"                                                                                                                                                                                                                                                                                                                                                                                                                 </t>
  </si>
  <si>
    <t xml:space="preserve">CONEXAO MOVEL, ROSCA FEMEA, METALICA, COM ANEL DESLIZANTE, PARA TUBO PEX, DN 32 MM X 1"                                                                                                                                                                                                                                                                                                                                                                                                                   </t>
  </si>
  <si>
    <t>18,95</t>
  </si>
  <si>
    <t xml:space="preserve">CONJUNTO ARRUELAS DE VEDACAO 5/16" PARA TELHA FIBROCIMENTO (UMA ARRUELA METALICA E UMA ARRUELA PVC - CONICAS)                                                                                                                                                                                                                                                                                                                                                                                             </t>
  </si>
  <si>
    <t xml:space="preserve">CJ    </t>
  </si>
  <si>
    <t xml:space="preserve">CONJUNTO DE FECHADURA DE SOBREPOR EM FERRO PINTADO, SEM MACANETA, COM CHAVE GRANDE (SEM CILINDRO) - TIPO CAIXAO - COMPLETA                                                                                                                                                                                                                                                                                                                                                                                </t>
  </si>
  <si>
    <t>14,52</t>
  </si>
  <si>
    <t xml:space="preserve">CONJUNTO DE FERRAGENS PIVO, PARA PORTA PIVOTANTE DE ATE 100 KG, REGULAVEL COM ESFERA , CROMADO - SUPERIOR E INFERIOR - COMPLETO                                                                                                                                                                                                                                                                                                                                                                           </t>
  </si>
  <si>
    <t>61,18</t>
  </si>
  <si>
    <t xml:space="preserve">CONJUNTO DE LIGACAO PARA BACIA SANITARIA AJUSTAVEL, EM PLASTICO BRANCO, COM TUBO, CANOPLA E ESPUDE                                                                                                                                                                                                                                                                                                                                                                                                        </t>
  </si>
  <si>
    <t xml:space="preserve">CONJUNTO DE LIGACAO PARA BACIA SANITARIA EM PLASTICO BRANCO COM TUBO, CANOPLA E ANEL DE EXPANSAO (TUBO 1.1/2 '' X 20 CM)                                                                                                                                                                                                                                                                                                                                                                                  </t>
  </si>
  <si>
    <t xml:space="preserve">CONJUNTO MONTADO ESTOPIM COM ESPOLETA COMUM NUMERO 8, COM CABECA ACENDEDORA, 1,5 M                                                                                                                                                                                                                                                                                                                                                                                                                        </t>
  </si>
  <si>
    <t xml:space="preserve">CONJUNTO PARA FUTSAL COM TRAVES OFICIAIS DE 3,00 X 2,00 M EM TUBO DE ACO GALVANIZADO 3" COM REQUADRO EM TUBO DE 1", PINTURA EM PRIMER COM TINTA ESMALTE SINTETICO E REDES DE POLIETILENO FIO 4 MM                                                                                                                                                                                                                                                                                                         </t>
  </si>
  <si>
    <t>2.238,42</t>
  </si>
  <si>
    <t xml:space="preserve">CONJUNTO PARA QUADRA DE  VOLEI COM POSTES EM TUBO DE ACO GALVANIZADO 3", H = *255* CM, PINTURA EM TINTA ESMALTE SINTETICO, REDE DE NYLON COM 2 MM, MALHA 10 X 10 CM E ANTENAS OFICIAIS EM FIBRA DE VIDRO                                                                                                                                                                                                                                                                                                  </t>
  </si>
  <si>
    <t>1.358,92</t>
  </si>
  <si>
    <t xml:space="preserve">CONTAINER ALMOXARIFADO, DE *2,40* X *6,00* M, PADRAO SIMPLES, SEM REVESTIMENTO E SEM DIVISORIAS INTERNOS E SEM SANITARIO, PARA USO EM CANTEIRO DE OBRAS                                                                                                                                                                                                                                                                                                                                                   </t>
  </si>
  <si>
    <t>9.846,00</t>
  </si>
  <si>
    <t xml:space="preserve">CONTATOR TRIPOLAR, CORRENTE DE *110* A, TENSAO NOMINAL DE *500* V, CATEGORIA AC-2 E AC-3                                                                                                                                                                                                                                                                                                                                                                                                                  </t>
  </si>
  <si>
    <t>1.005,11</t>
  </si>
  <si>
    <t xml:space="preserve">CONTATOR TRIPOLAR, CORRENTE DE *185* A, TENSAO NOMINAL DE *500* V, CATEGORIA AC-2 E AC-3                                                                                                                                                                                                                                                                                                                                                                                                                  </t>
  </si>
  <si>
    <t>1.503,27</t>
  </si>
  <si>
    <t xml:space="preserve">CONTATOR TRIPOLAR, CORRENTE DE *22* A, TENSAO NOMINAL DE *500* V, CATEGORIA AC-2 E AC-3                                                                                                                                                                                                                                                                                                                                                                                                                   </t>
  </si>
  <si>
    <t xml:space="preserve">CONTATOR TRIPOLAR, CORRENTE DE *265* A, TENSAO NOMINAL DE *500* V, CATEGORIA AC-2 E AC-3                                                                                                                                                                                                                                                                                                                                                                                                                  </t>
  </si>
  <si>
    <t>3.392,27</t>
  </si>
  <si>
    <t xml:space="preserve">CONTATOR TRIPOLAR, CORRENTE DE *38* A, TENSAO NOMINAL DE *500* V, CATEGORIA AC-2 E AC-3                                                                                                                                                                                                                                                                                                                                                                                                                   </t>
  </si>
  <si>
    <t>221,18</t>
  </si>
  <si>
    <t xml:space="preserve">CONTATOR TRIPOLAR, CORRENTE DE *500* A, TENSAO NOMINAL DE *500* V, CATEGORIA AC-2 E AC-3                                                                                                                                                                                                                                                                                                                                                                                                                  </t>
  </si>
  <si>
    <t>8.255,99</t>
  </si>
  <si>
    <t xml:space="preserve">CONTATOR TRIPOLAR, CORRENTE DE *65* A, TENSAO NOMINAL DE *500* V, CATEGORIA AC-2 E AC-3                                                                                                                                                                                                                                                                                                                                                                                                                   </t>
  </si>
  <si>
    <t>422,78</t>
  </si>
  <si>
    <t xml:space="preserve">CONTATOR TRIPOLAR, CORRENTE DE 12 A, TENSAO NOMINAL DE *500* V, CATEGORIA AC-2 E AC-3                                                                                                                                                                                                                                                                                                                                                                                                                     </t>
  </si>
  <si>
    <t>85,63</t>
  </si>
  <si>
    <t xml:space="preserve">CONTATOR TRIPOLAR, CORRENTE DE 25 A, TENSAO NOMINAL DE *500* V, CATEGORIA AC-2 E AC-3                                                                                                                                                                                                                                                                                                                                                                                                                     </t>
  </si>
  <si>
    <t>117,79</t>
  </si>
  <si>
    <t xml:space="preserve">CONTATOR TRIPOLAR, CORRENTE DE 250 A, TENSAO NOMINAL DE *500* V, PARA ACIONAMENTO DE CAPACITORES                                                                                                                                                                                                                                                                                                                                                                                                          </t>
  </si>
  <si>
    <t>2.593,46</t>
  </si>
  <si>
    <t xml:space="preserve">CONTATOR TRIPOLAR, CORRENTE DE 300 A, TENSAO NOMINAL DE *500* V, CATEGORIA AC-2 E AC-3                                                                                                                                                                                                                                                                                                                                                                                                                    </t>
  </si>
  <si>
    <t>3.988,79</t>
  </si>
  <si>
    <t xml:space="preserve">CONTATOR TRIPOLAR, CORRENTE DE 32 A, TENSAO NOMINAL DE *500* V, CATEGORIA AC-2 E AC-3                                                                                                                                                                                                                                                                                                                                                                                                                     </t>
  </si>
  <si>
    <t>182,30</t>
  </si>
  <si>
    <t xml:space="preserve">CONTATOR TRIPOLAR, CORRENTE DE 400 A, TENSAO NOMINAL DE *500* V, CATEGORIA AC-2 E AC-3                                                                                                                                                                                                                                                                                                                                                                                                                    </t>
  </si>
  <si>
    <t>4.761,76</t>
  </si>
  <si>
    <t xml:space="preserve">CONTATOR TRIPOLAR, CORRENTE DE 45 A, TENSAO NOMINAL DE *500* V, CATEGORIA AC-2 E AC-3                                                                                                                                                                                                                                                                                                                                                                                                                     </t>
  </si>
  <si>
    <t>326,04</t>
  </si>
  <si>
    <t xml:space="preserve">CONTATOR TRIPOLAR, CORRENTE DE 630 A, TENSAO NOMINAL DE *500* V, CATEGORIA AC-2 E AC-3                                                                                                                                                                                                                                                                                                                                                                                                                    </t>
  </si>
  <si>
    <t>11.704,64</t>
  </si>
  <si>
    <t xml:space="preserve">CONTATOR TRIPOLAR, CORRENTE DE 75 A, TENSAO NOMINAL DE *500* V, CATEGORIA AC-2 E AC-3                                                                                                                                                                                                                                                                                                                                                                                                                     </t>
  </si>
  <si>
    <t>612,25</t>
  </si>
  <si>
    <t xml:space="preserve">CONTATOR TRIPOLAR, CORRENTE DE 9 A, TENSAO NOMINAL DE *500* V, CATEGORIA AC-2 E AC-3                                                                                                                                                                                                                                                                                                                                                                                                                      </t>
  </si>
  <si>
    <t>80,64</t>
  </si>
  <si>
    <t xml:space="preserve">CONTATOR TRIPOLAR, CORRENTE DE 95 A, TENSAO NOMINAL DE *500* V, CATEGORIA AC-2 E AC-3                                                                                                                                                                                                                                                                                                                                                                                                                     </t>
  </si>
  <si>
    <t>841,33</t>
  </si>
  <si>
    <t xml:space="preserve">CONTRA-PORCA SEXTAVADA, DIAMETRO NOMINAL 1 3/8", ALTURA 35 MM                                                                                                                                                                                                                                                                                                                                                                                                                                             </t>
  </si>
  <si>
    <t>20,48</t>
  </si>
  <si>
    <t xml:space="preserve">COORDENADOR / GERENTE DE OBRA                                                                                                                                                                                                                                                                                                                                                                                                                                                                             </t>
  </si>
  <si>
    <t>22,24</t>
  </si>
  <si>
    <t xml:space="preserve">COORDENADOR / GERENTE DE OBRA (MENSALISTA)                                                                                                                                                                                                                                                                                                                                                                                                                                                                </t>
  </si>
  <si>
    <t>3.922,81</t>
  </si>
  <si>
    <t xml:space="preserve">CORANTE LIQUIDO PARA TINTA PVA, BISNAGA 50 ML                                                                                                                                                                                                                                                                                                                                                                                                                                                             </t>
  </si>
  <si>
    <t xml:space="preserve">CORDA DE POLIAMIDA 12 MM TIPO BOMBEIRO, PARA TRABALHO EM ALTURA                                                                                                                                                                                                                                                                                                                                                                                                                                           </t>
  </si>
  <si>
    <t xml:space="preserve">100M  </t>
  </si>
  <si>
    <t>512,19</t>
  </si>
  <si>
    <t xml:space="preserve">CORDAO DE COBRE, FLEXIVEL, TORCIDO, CLASSE 4 OU 5, ISOLACAO EM PVC/D, 300 V, 2 CONDUTORES DE 0,5 MM2                                                                                                                                                                                                                                                                                                                                                                                                      </t>
  </si>
  <si>
    <t xml:space="preserve">CORDAO DE COBRE, FLEXIVEL, TORCIDO, CLASSE 4 OU 5, ISOLACAO EM PVC/D, 300 V, 2 CONDUTORES DE 0,75 MM2                                                                                                                                                                                                                                                                                                                                                                                                     </t>
  </si>
  <si>
    <t xml:space="preserve">CORDAO DE COBRE, FLEXIVEL, TORCIDO, CLASSE 4 OU 5, ISOLACAO EM PVC/D, 300 V, 2 CONDUTORES DE 1,0 MM2                                                                                                                                                                                                                                                                                                                                                                                                      </t>
  </si>
  <si>
    <t xml:space="preserve">CORDAO DE COBRE, FLEXIVEL, TORCIDO, CLASSE 4 OU 5, ISOLACAO EM PVC/D, 300 V, 2 CONDUTORES DE 1,5 MM2                                                                                                                                                                                                                                                                                                                                                                                                      </t>
  </si>
  <si>
    <t xml:space="preserve">CORDAO DE COBRE, FLEXIVEL, TORCIDO, CLASSE 4 OU 5, ISOLACAO EM PVC/D, 300 V, 2 CONDUTORES DE 2,5 MM2                                                                                                                                                                                                                                                                                                                                                                                                      </t>
  </si>
  <si>
    <t xml:space="preserve">CORDAO DE COBRE, FLEXIVEL, TORCIDO, CLASSE 4 OU 5, ISOLACAO EM PVC/D, 300 V, 2 CONDUTORES DE 4 MM2                                                                                                                                                                                                                                                                                                                                                                                                        </t>
  </si>
  <si>
    <t xml:space="preserve">CORDEL DETONANTE, NP 05 G/M                                                                                                                                                                                                                                                                                                                                                                                                                                                                               </t>
  </si>
  <si>
    <t xml:space="preserve">CORDEL DETONANTE, NP 10 G/M                                                                                                                                                                                                                                                                                                                                                                                                                                                                               </t>
  </si>
  <si>
    <t xml:space="preserve">CORRENTE DE ELO CURTO COMUM, SOLDADA, GALVANIZADA, ESPESSURA DO ELO = 1/2" (12,5 MM)                                                                                                                                                                                                                                                                                                                                                                                                                      </t>
  </si>
  <si>
    <t>25,33</t>
  </si>
  <si>
    <t xml:space="preserve">CORTADEIRA DE PISO DE CONCRETO E ASFALTO, PARA DISCO PADRAO DE DIAMETRO 350 MM (14") OU 450 MM (18") , MOTOR A GASOLINA, POTENCIA 13 HP, SEM DISCO                                                                                                                                                                                                                                                                                                                                                        </t>
  </si>
  <si>
    <t>7.211,72</t>
  </si>
  <si>
    <t xml:space="preserve">CORTADEIRA HIDRAULICA DE VERGALHAO, PARA ACO DE DIAMETRO ATE 50 MM, MOTOR ELETRICO TRIFASICO, POTENCIA DE 5,5 HP A 7,5 HP                                                                                                                                                                                                                                                                                                                                                                                 </t>
  </si>
  <si>
    <t>59.450,97</t>
  </si>
  <si>
    <t xml:space="preserve">COTOVELO BRONZE/LATAO (REF 707-3) SEM ANEL DE SOLDA, BOLSA X ROSCA F, 15MM X 1/2"                                                                                                                                                                                                                                                                                                                                                                                                                         </t>
  </si>
  <si>
    <t xml:space="preserve">COTOVELO BRONZE/LATAO (REF 707-3) SEM ANEL DE SOLDA, BOLSA X ROSCA F, 22MM X 1/2"                                                                                                                                                                                                                                                                                                                                                                                                                         </t>
  </si>
  <si>
    <t xml:space="preserve">COTOVELO BRONZE/LATAO (REF 707-3) SEM ANEL DE SOLDA, BOLSA X ROSCA F, 22MM X 3/4"                                                                                                                                                                                                                                                                                                                                                                                                                         </t>
  </si>
  <si>
    <t xml:space="preserve">COTOVELO DE COBRE 90 GRAUS (REF 607) SEM ANEL DE SOLDA, BOLSA X BOLSA, 104 MM                                                                                                                                                                                                                                                                                                                                                                                                                             </t>
  </si>
  <si>
    <t>355,56</t>
  </si>
  <si>
    <t xml:space="preserve">COTOVELO DE COBRE 90 GRAUS (REF 607) SEM ANEL DE SOLDA, BOLSA X BOLSA, 15 MM                                                                                                                                                                                                                                                                                                                                                                                                                              </t>
  </si>
  <si>
    <t>2,32</t>
  </si>
  <si>
    <t xml:space="preserve">COTOVELO DE COBRE 90 GRAUS (REF 607) SEM ANEL DE SOLDA, BOLSA X BOLSA, 22 MM                                                                                                                                                                                                                                                                                                                                                                                                                              </t>
  </si>
  <si>
    <t xml:space="preserve">COTOVELO DE COBRE 90 GRAUS (REF 607) SEM ANEL DE SOLDA, BOLSA X BOLSA, 28 MM                                                                                                                                                                                                                                                                                                                                                                                                                              </t>
  </si>
  <si>
    <t xml:space="preserve">COTOVELO DE COBRE 90 GRAUS (REF 607) SEM ANEL DE SOLDA, BOLSA X BOLSA, 35 MM                                                                                                                                                                                                                                                                                                                                                                                                                              </t>
  </si>
  <si>
    <t xml:space="preserve">COTOVELO DE COBRE 90 GRAUS (REF 607) SEM ANEL DE SOLDA, BOLSA X BOLSA, 42 MM                                                                                                                                                                                                                                                                                                                                                                                                                              </t>
  </si>
  <si>
    <t>27,14</t>
  </si>
  <si>
    <t xml:space="preserve">COTOVELO DE COBRE 90 GRAUS (REF 607) SEM ANEL DE SOLDA, BOLSA X BOLSA, 54 MM                                                                                                                                                                                                                                                                                                                                                                                                                              </t>
  </si>
  <si>
    <t>43,09</t>
  </si>
  <si>
    <t xml:space="preserve">COTOVELO DE COBRE 90 GRAUS (REF 607) SEM ANEL DE SOLDA, BOLSA X BOLSA, 66 MM                                                                                                                                                                                                                                                                                                                                                                                                                              </t>
  </si>
  <si>
    <t>150,06</t>
  </si>
  <si>
    <t xml:space="preserve">COTOVELO DE COBRE 90 GRAUS (REF 607) SEM ANEL DE SOLDA, BOLSA X BOLSA, 79 MM                                                                                                                                                                                                                                                                                                                                                                                                                              </t>
  </si>
  <si>
    <t>143,89</t>
  </si>
  <si>
    <t xml:space="preserve">COTOVELO DE REDUCAO 90 GRAUS DE FERRO GALVANIZADO, COM ROSCA BSP, DE 1 1/2" X 1"                                                                                                                                                                                                                                                                                                                                                                                                                          </t>
  </si>
  <si>
    <t>21,46</t>
  </si>
  <si>
    <t xml:space="preserve">COTOVELO DE REDUCAO 90 GRAUS DE FERRO GALVANIZADO, COM ROSCA BSP, DE 1 1/2" X 3/4"                                                                                                                                                                                                                                                                                                                                                                                                                        </t>
  </si>
  <si>
    <t xml:space="preserve">COTOVELO DE REDUCAO 90 GRAUS DE FERRO GALVANIZADO, COM ROSCA BSP, DE 1 1/4" X 1"                                                                                                                                                                                                                                                                                                                                                                                                                          </t>
  </si>
  <si>
    <t>15,29</t>
  </si>
  <si>
    <t xml:space="preserve">COTOVELO DE REDUCAO 90 GRAUS DE FERRO GALVANIZADO, COM ROSCA BSP, DE 1" X 1/2"                                                                                                                                                                                                                                                                                                                                                                                                                            </t>
  </si>
  <si>
    <t>8,93</t>
  </si>
  <si>
    <t xml:space="preserve">COTOVELO DE REDUCAO 90 GRAUS DE FERRO GALVANIZADO, COM ROSCA BSP, DE 1" X 3/4"                                                                                                                                                                                                                                                                                                                                                                                                                            </t>
  </si>
  <si>
    <t xml:space="preserve">COTOVELO DE REDUCAO 90 GRAUS DE FERRO GALVANIZADO, COM ROSCA BSP, DE 2 1/2" X 2"                                                                                                                                                                                                                                                                                                                                                                                                                          </t>
  </si>
  <si>
    <t>54,50</t>
  </si>
  <si>
    <t xml:space="preserve">COTOVELO DE REDUCAO 90 GRAUS DE FERRO GALVANIZADO, COM ROSCA BSP, DE 2" X 1 1/2"                                                                                                                                                                                                                                                                                                                                                                                                                          </t>
  </si>
  <si>
    <t>30,78</t>
  </si>
  <si>
    <t xml:space="preserve">COTOVELO DE REDUCAO 90 GRAUS DE FERRO GALVANIZADO, COM ROSCA BSP, DE 3/4" X 1/2"                                                                                                                                                                                                                                                                                                                                                                                                                          </t>
  </si>
  <si>
    <t xml:space="preserve">COTOVELO 45 GRAUS DE FERRO GALVANIZADO, COM ROSCA BSP, DE 1 1/2"                                                                                                                                                                                                                                                                                                                                                                                                                                          </t>
  </si>
  <si>
    <t>18,14</t>
  </si>
  <si>
    <t xml:space="preserve">COTOVELO 45 GRAUS DE FERRO GALVANIZADO, COM ROSCA BSP, DE 1 1/4"                                                                                                                                                                                                                                                                                                                                                                                                                                          </t>
  </si>
  <si>
    <t>14,81</t>
  </si>
  <si>
    <t xml:space="preserve">COTOVELO 45 GRAUS DE FERRO GALVANIZADO, COM ROSCA BSP, DE 1/2"                                                                                                                                                                                                                                                                                                                                                                                                                                            </t>
  </si>
  <si>
    <t xml:space="preserve">COTOVELO 45 GRAUS DE FERRO GALVANIZADO, COM ROSCA BSP, DE 1"                                                                                                                                                                                                                                                                                                                                                                                                                                              </t>
  </si>
  <si>
    <t xml:space="preserve">COTOVELO 45 GRAUS DE FERRO GALVANIZADO, COM ROSCA BSP, DE 2 1/2"                                                                                                                                                                                                                                                                                                                                                                                                                                          </t>
  </si>
  <si>
    <t>51,00</t>
  </si>
  <si>
    <t xml:space="preserve">COTOVELO 45 GRAUS DE FERRO GALVANIZADO, COM ROSCA BSP, DE 2"                                                                                                                                                                                                                                                                                                                                                                                                                                              </t>
  </si>
  <si>
    <t>26,39</t>
  </si>
  <si>
    <t xml:space="preserve">COTOVELO 45 GRAUS DE FERRO GALVANIZADO, COM ROSCA BSP, DE 3/4"                                                                                                                                                                                                                                                                                                                                                                                                                                            </t>
  </si>
  <si>
    <t xml:space="preserve">COTOVELO 45 GRAUS DE FERRO GALVANIZADO, COM ROSCA BSP, DE 3"                                                                                                                                                                                                                                                                                                                                                                                                                                              </t>
  </si>
  <si>
    <t>74,57</t>
  </si>
  <si>
    <t xml:space="preserve">COTOVELO 45 GRAUS DE FERRO GALVANIZADO, COM ROSCA BSP, DE 4"                                                                                                                                                                                                                                                                                                                                                                                                                                              </t>
  </si>
  <si>
    <t>130,67</t>
  </si>
  <si>
    <t xml:space="preserve">COTOVELO 45 GRAUS, PEAD PE 100, DE 125 MM, PARA ELETROFUSAO                                                                                                                                                                                                                                                                                                                                                                                                                                               </t>
  </si>
  <si>
    <t>146,04</t>
  </si>
  <si>
    <t xml:space="preserve">COTOVELO 45 GRAUS, PEAD PE 100, DE 200 MM, PARA ELETROFUSAO                                                                                                                                                                                                                                                                                                                                                                                                                                               </t>
  </si>
  <si>
    <t>954,79</t>
  </si>
  <si>
    <t xml:space="preserve">COTOVELO 45 GRAUS, PEAD PE 100, DE 32 MM, PARA ELETROFUSAO                                                                                                                                                                                                                                                                                                                                                                                                                                                </t>
  </si>
  <si>
    <t xml:space="preserve">COTOVELO 45 GRAUS, PEAD PE 100, DE 40 MM, PARA ELETROFUSAO                                                                                                                                                                                                                                                                                                                                                                                                                                                </t>
  </si>
  <si>
    <t>20,25</t>
  </si>
  <si>
    <t xml:space="preserve">COTOVELO 45 GRAUS, PEAD PE 100, DE 63 MM, PARA ELETROFUSAO                                                                                                                                                                                                                                                                                                                                                                                                                                                </t>
  </si>
  <si>
    <t xml:space="preserve">COTOVELO 90 GRAUS DE FERRO GALVANIZADO, COM ROSCA BSP MACHO/FEMEA, DE 1 1/2"                                                                                                                                                                                                                                                                                                                                                                                                                              </t>
  </si>
  <si>
    <t xml:space="preserve">COTOVELO 90 GRAUS DE FERRO GALVANIZADO, COM ROSCA BSP MACHO/FEMEA, DE 1 1/4"                                                                                                                                                                                                                                                                                                                                                                                                                              </t>
  </si>
  <si>
    <t xml:space="preserve">COTOVELO 90 GRAUS DE FERRO GALVANIZADO, COM ROSCA BSP MACHO/FEMEA, DE 1/2"                                                                                                                                                                                                                                                                                                                                                                                                                                </t>
  </si>
  <si>
    <t xml:space="preserve">COTOVELO 90 GRAUS DE FERRO GALVANIZADO, COM ROSCA BSP MACHO/FEMEA, DE 1"                                                                                                                                                                                                                                                                                                                                                                                                                                  </t>
  </si>
  <si>
    <t xml:space="preserve">COTOVELO 90 GRAUS DE FERRO GALVANIZADO, COM ROSCA BSP MACHO/FEMEA, DE 2 1/2"                                                                                                                                                                                                                                                                                                                                                                                                                              </t>
  </si>
  <si>
    <t>59,88</t>
  </si>
  <si>
    <t xml:space="preserve">COTOVELO 90 GRAUS DE FERRO GALVANIZADO, COM ROSCA BSP MACHO/FEMEA, DE 2"                                                                                                                                                                                                                                                                                                                                                                                                                                  </t>
  </si>
  <si>
    <t xml:space="preserve">COTOVELO 90 GRAUS DE FERRO GALVANIZADO, COM ROSCA BSP MACHO/FEMEA, DE 3/4"                                                                                                                                                                                                                                                                                                                                                                                                                                </t>
  </si>
  <si>
    <t xml:space="preserve">COTOVELO 90 GRAUS DE FERRO GALVANIZADO, COM ROSCA BSP MACHO/FEMEA, DE 3"                                                                                                                                                                                                                                                                                                                                                                                                                                  </t>
  </si>
  <si>
    <t>91,08</t>
  </si>
  <si>
    <t xml:space="preserve">COTOVELO 90 GRAUS DE FERRO GALVANIZADO, COM ROSCA BSP, DE 1 1/2"                                                                                                                                                                                                                                                                                                                                                                                                                                          </t>
  </si>
  <si>
    <t>16,44</t>
  </si>
  <si>
    <t xml:space="preserve">COTOVELO 90 GRAUS DE FERRO GALVANIZADO, COM ROSCA BSP, DE 1 1/4"                                                                                                                                                                                                                                                                                                                                                                                                                                          </t>
  </si>
  <si>
    <t xml:space="preserve">COTOVELO 90 GRAUS DE FERRO GALVANIZADO, COM ROSCA BSP, DE 1/2"                                                                                                                                                                                                                                                                                                                                                                                                                                            </t>
  </si>
  <si>
    <t xml:space="preserve">COTOVELO 90 GRAUS DE FERRO GALVANIZADO, COM ROSCA BSP, DE 1"                                                                                                                                                                                                                                                                                                                                                                                                                                              </t>
  </si>
  <si>
    <t>7,87</t>
  </si>
  <si>
    <t xml:space="preserve">COTOVELO 90 GRAUS DE FERRO GALVANIZADO, COM ROSCA BSP, DE 2 1/2"                                                                                                                                                                                                                                                                                                                                                                                                                                          </t>
  </si>
  <si>
    <t>45,92</t>
  </si>
  <si>
    <t xml:space="preserve">COTOVELO 90 GRAUS DE FERRO GALVANIZADO, COM ROSCA BSP, DE 2"                                                                                                                                                                                                                                                                                                                                                                                                                                              </t>
  </si>
  <si>
    <t xml:space="preserve">COTOVELO 90 GRAUS DE FERRO GALVANIZADO, COM ROSCA BSP, DE 3/4"                                                                                                                                                                                                                                                                                                                                                                                                                                            </t>
  </si>
  <si>
    <t xml:space="preserve">COTOVELO 90 GRAUS DE FERRO GALVANIZADO, COM ROSCA BSP, DE 3"                                                                                                                                                                                                                                                                                                                                                                                                                                              </t>
  </si>
  <si>
    <t>64,77</t>
  </si>
  <si>
    <t xml:space="preserve">COTOVELO 90 GRAUS DE FERRO GALVANIZADO, COM ROSCA BSP, DE 4"                                                                                                                                                                                                                                                                                                                                                                                                                                              </t>
  </si>
  <si>
    <t>123,18</t>
  </si>
  <si>
    <t xml:space="preserve">COTOVELO 90 GRAUS DE FERRO GALVANIZADO, COM ROSCA BSP, DE 5"                                                                                                                                                                                                                                                                                                                                                                                                                                              </t>
  </si>
  <si>
    <t>179,73</t>
  </si>
  <si>
    <t xml:space="preserve">COTOVELO 90 GRAUS DE FERRO GALVANIZADO, COM ROSCA BSP, DE 6"                                                                                                                                                                                                                                                                                                                                                                                                                                              </t>
  </si>
  <si>
    <t>459,39</t>
  </si>
  <si>
    <t xml:space="preserve">COTOVELO 90 GRAUS, PEAD PE 100, DE 125 MM, PARA ELETROFUSAO                                                                                                                                                                                                                                                                                                                                                                                                                                               </t>
  </si>
  <si>
    <t xml:space="preserve">COTOVELO 90 GRAUS, PEAD PE 100, DE 20 MM, PARA ELETROFUSAO                                                                                                                                                                                                                                                                                                                                                                                                                                                </t>
  </si>
  <si>
    <t xml:space="preserve">COTOVELO 90 GRAUS, PEAD PE 100, DE 200 MM, PARA ELETROFUSAO                                                                                                                                                                                                                                                                                                                                                                                                                                               </t>
  </si>
  <si>
    <t>1.361,66</t>
  </si>
  <si>
    <t xml:space="preserve">COTOVELO 90 GRAUS, PEAD PE 100, DE 32 MM, PARA ELETROFUSAO                                                                                                                                                                                                                                                                                                                                                                                                                                                </t>
  </si>
  <si>
    <t>24,82</t>
  </si>
  <si>
    <t xml:space="preserve">COTOVELO 90 GRAUS, PEAD PE 100, DE 63 MM, PARA ELETROFUSAO                                                                                                                                                                                                                                                                                                                                                                                                                                                </t>
  </si>
  <si>
    <t>45,79</t>
  </si>
  <si>
    <t xml:space="preserve">COTOVELO/JOELHO COM ADAPTADOR, 90 GRAUS, EM POLIPROPILENO, PN 16, PARA TUBOS PEAD, 20 MM X 1/2" - LIGACAO PREDIAL DE AGUA                                                                                                                                                                                                                                                                                                                                                                                 </t>
  </si>
  <si>
    <t xml:space="preserve">COTOVELO/JOELHO COM ADAPTADOR, 90 GRAUS, EM POLIPROPILENO, PN 16, PARA TUBOS PEAD, 20 MM X 3/4" - LIGACAO PREDIAL DE AGUA                                                                                                                                                                                                                                                                                                                                                                                 </t>
  </si>
  <si>
    <t xml:space="preserve">COTOVELO/JOELHO COM ADAPTADOR, 90 GRAUS, EM POLIPROPILENO, PN 16, PARA TUBOS PEAD, 32 MM X 1" - LIGACAO PREDIAL DE AGUA                                                                                                                                                                                                                                                                                                                                                                                   </t>
  </si>
  <si>
    <t xml:space="preserve">COTOVELO/JOELHO 90 GRAUS, EM POLIPROPILENO, PN 16, PARA TUBOS PEAD, 20 X 20 MM - LIGACAO PREDIAL DE AGUA                                                                                                                                                                                                                                                                                                                                                                                                  </t>
  </si>
  <si>
    <t>2,66</t>
  </si>
  <si>
    <t xml:space="preserve">COTOVELO/JOELHO 90 GRAUS, EM POLIPROPILENO, PN 16, PARA TUBOS PEAD, 32 X 32 MM - LIGACAO PREDIAL DE AGUA                                                                                                                                                                                                                                                                                                                                                                                                  </t>
  </si>
  <si>
    <t xml:space="preserve">CREMONA COM CASTANHA BIPARTIDA, COM VARA DE 1.20 M, EM LATAO CROMADO, PARA PORTAS E JANELAS - COMPLETA                                                                                                                                                                                                                                                                                                                                                                                                    </t>
  </si>
  <si>
    <t>51,17</t>
  </si>
  <si>
    <t xml:space="preserve">CREMONA COM CASTANHA BIPARTIDA, COM VARA DE 1.50 M, EM LATAO CROMADO, PARA PORTAS E JANELAS - COMPLETA                                                                                                                                                                                                                                                                                                                                                                                                    </t>
  </si>
  <si>
    <t xml:space="preserve">CREMONA LATAO CROMADO, COM CASTANHA BIPARTIDA E PRESILHAS, MEDIDAS APROXIMADAS DE 113 X 40 X 35 MM (NAO INCL VARA FERRO)                                                                                                                                                                                                                                                                                                                                                                                  </t>
  </si>
  <si>
    <t xml:space="preserve">CRUZETA DE CONCRETO LEVE, COMP. 2000 MM SECAO, 90 X 90 MM                                                                                                                                                                                                                                                                                                                                                                                                                                                 </t>
  </si>
  <si>
    <t xml:space="preserve">CRUZETA DE EUCALIPTO TRATADO, OU EQUIVALENTE DA REGIAO, *2,4* M, SECAO *9 X 11,5* CM                                                                                                                                                                                                                                                                                                                                                                                                                      </t>
  </si>
  <si>
    <t xml:space="preserve">CRUZETA DE FERRO GALVANIZADO, COM ROSCA BSP, DE 1 1/2"                                                                                                                                                                                                                                                                                                                                                                                                                                                    </t>
  </si>
  <si>
    <t>38,78</t>
  </si>
  <si>
    <t xml:space="preserve">CRUZETA DE FERRO GALVANIZADO, COM ROSCA BSP, DE 1 1/4"                                                                                                                                                                                                                                                                                                                                                                                                                                                    </t>
  </si>
  <si>
    <t>30,37</t>
  </si>
  <si>
    <t xml:space="preserve">CRUZETA DE FERRO GALVANIZADO, COM ROSCA BSP, DE 1/2"                                                                                                                                                                                                                                                                                                                                                                                                                                                      </t>
  </si>
  <si>
    <t xml:space="preserve">CRUZETA DE FERRO GALVANIZADO, COM ROSCA BSP, DE 1"                                                                                                                                                                                                                                                                                                                                                                                                                                                        </t>
  </si>
  <si>
    <t>20,88</t>
  </si>
  <si>
    <t xml:space="preserve">CRUZETA DE FERRO GALVANIZADO, COM ROSCA BSP, DE 2 1/2"                                                                                                                                                                                                                                                                                                                                                                                                                                                    </t>
  </si>
  <si>
    <t>96,89</t>
  </si>
  <si>
    <t xml:space="preserve">CRUZETA DE FERRO GALVANIZADO, COM ROSCA BSP, DE 2"                                                                                                                                                                                                                                                                                                                                                                                                                                                        </t>
  </si>
  <si>
    <t>53,56</t>
  </si>
  <si>
    <t xml:space="preserve">CRUZETA DE FERRO GALVANIZADO, COM ROSCA BSP, DE 3/4"                                                                                                                                                                                                                                                                                                                                                                                                                                                      </t>
  </si>
  <si>
    <t>14,93</t>
  </si>
  <si>
    <t xml:space="preserve">CRUZETA DE FERRO GALVANIZADO, COM ROSCA BSP, DE 3"                                                                                                                                                                                                                                                                                                                                                                                                                                                        </t>
  </si>
  <si>
    <t>139,07</t>
  </si>
  <si>
    <t xml:space="preserve">CRUZETA DE REDUCAO PVC PBA, JE, BBBB, DN 75 X 50 / DE 85 X 60 MM                                                                                                                                                                                                                                                                                                                                                                                                                                          </t>
  </si>
  <si>
    <t>63,75</t>
  </si>
  <si>
    <t xml:space="preserve">CRUZETA PVC PBA, JE, BBBB, DN 100 / DE 110 MM                                                                                                                                                                                                                                                                                                                                                                                                                                                             </t>
  </si>
  <si>
    <t>84,25</t>
  </si>
  <si>
    <t xml:space="preserve">CRUZETA PVC PBA, JE, BBBB, DN 50 / DE 60 MM                                                                                                                                                                                                                                                                                                                                                                                                                                                               </t>
  </si>
  <si>
    <t>18,39</t>
  </si>
  <si>
    <t xml:space="preserve">CRUZETA PVC PBA, JE, BBBB, DN 75 / DE 85 MM                                                                                                                                                                                                                                                                                                                                                                                                                                                               </t>
  </si>
  <si>
    <t>45,39</t>
  </si>
  <si>
    <t xml:space="preserve">CUBA ACO INOX (AISI 304) DE EMBUTIR COM VALVULA DE 3 1/2 ", DE *56 X 33 X 12* CM                                                                                                                                                                                                                                                                                                                                                                                                                          </t>
  </si>
  <si>
    <t>117,89</t>
  </si>
  <si>
    <t xml:space="preserve">CUBA ACO INOX (AISI 304) DE EMBUTIR COM VALVULA 3 1/2 ", DE *40 X 34 X 12* CM                                                                                                                                                                                                                                                                                                                                                                                                                             </t>
  </si>
  <si>
    <t>81,66</t>
  </si>
  <si>
    <t xml:space="preserve">CUBA ACO INOX (AISI 304) DE EMBUTIR COM VALVULA 3 1/2 ", DE *46 X 30 X 12* CM                                                                                                                                                                                                                                                                                                                                                                                                                             </t>
  </si>
  <si>
    <t>107,23</t>
  </si>
  <si>
    <t xml:space="preserve">CUMEEIRA ALUMINIO ONDULADA, COMPRIMENTO = *1,12* M, E = 0,8 MM                                                                                                                                                                                                                                                                                                                                                                                                                                            </t>
  </si>
  <si>
    <t>35,14</t>
  </si>
  <si>
    <t xml:space="preserve">CUMEEIRA ARTICULADA (ABA INFERIOR) PARA TELHA ONDULADA DE FIBROCIMENTO E = 4 MM, ABA *330* MM, COMPRIMENTO 500 MM (SEM AMIANTO)                                                                                                                                                                                                                                                                                                                                                                           </t>
  </si>
  <si>
    <t xml:space="preserve">CUMEEIRA ARTICULADA (ABA INTERNA INFERIOR OU EXTERNA SUPERIOR) PARA TELHA ESTRUTURAL DE FIBROCIMENTO, 1 ABA, E = 6 MM (SEM AMIANTO)                                                                                                                                                                                                                                                                                                                                                                       </t>
  </si>
  <si>
    <t>11,58</t>
  </si>
  <si>
    <t xml:space="preserve">CUMEEIRA ARTICULADA (ABA SUPERIOR) PARA TELHA ONDULADA DE FIBROCIMENTO E = 4 MM, ABA *330* MM, COMPRIMENTO 500 MM (SEM AMIANTO)                                                                                                                                                                                                                                                                                                                                                                           </t>
  </si>
  <si>
    <t xml:space="preserve">CUMEEIRA ARTICULADA (PAR) PARA TELHA ONDULADA DE FIBROCIMENTO, E = 6 MM, ABA 350 MM, COMPRIMENTO 1100 MM (SEM AMIANTO)                                                                                                                                                                                                                                                                                                                                                                                    </t>
  </si>
  <si>
    <t xml:space="preserve">CUMEEIRA NORMAL PARA TELHA ESTRUTURAL DE FIBROCIMENTO 1 ABA, E = 6 MM, COMPRIMENTO 608 MM (SEM AMIANTO)                                                                                                                                                                                                                                                                                                                                                                                                   </t>
  </si>
  <si>
    <t>18,63</t>
  </si>
  <si>
    <t xml:space="preserve">CUMEEIRA NORMAL PARA TELHA ESTRUTURAL DE FIBROCIMENTO 2 ABAS, E = 6 MM, DE 1050 X 935 MM (SEM AMIANTO)                                                                                                                                                                                                                                                                                                                                                                                                    </t>
  </si>
  <si>
    <t>77,87</t>
  </si>
  <si>
    <t xml:space="preserve">CUMEEIRA NORMAL PARA TELHA ONDULADA DE FIBROCIMENTO, E = 6 MM, ABA 300 MM, COMPRIMENTO 1100 MM (SEM AMIANTO)                                                                                                                                                                                                                                                                                                                                                                                              </t>
  </si>
  <si>
    <t>39,37</t>
  </si>
  <si>
    <t xml:space="preserve">CUMEEIRA PARA TELHA CERAMICA, COMPRIMENTO DE *41* CM, RENDIMENTO DE *3* TELHAS/M                                                                                                                                                                                                                                                                                                                                                                                                                          </t>
  </si>
  <si>
    <t xml:space="preserve">CUMEEIRA PARA TELHA DE CONCRETO, PARA 2 AGUAS DE TELHADO, COR CINZA, RENDIMENTO DE *3* TELHAS/M (COLETADO CAIXA)                                                                                                                                                                                                                                                                                                                                                                                          </t>
  </si>
  <si>
    <t xml:space="preserve">CUMEEIRA SHED PARA TELHA ONDULADA DE FIBROCIMENTO, E = 6 MM, ABA 280 MM, COMPRIMENTO 1100 MM (SEM AMIANTO)                                                                                                                                                                                                                                                                                                                                                                                                </t>
  </si>
  <si>
    <t xml:space="preserve">CUMEEIRA UNIVERSAL PARA TELHA ONDULADA DE FIBROCIMENTO, E = 6 MM, ABA 210 MM, COMPRIMENTO 1100 MM (SEM AMIANTO)                                                                                                                                                                                                                                                                                                                                                                                           </t>
  </si>
  <si>
    <t xml:space="preserve">CURVA CPVC, 90 GRAUS, SOLDAVEL, 22 MM, PARA AGUA QUENTE                                                                                                                                                                                                                                                                                                                                                                                                                                                   </t>
  </si>
  <si>
    <t xml:space="preserve">CURVA CPVC, 90 GRAUS, SOLDAVEL, 28 MM, PARA AGUA QUENTE                                                                                                                                                                                                                                                                                                                                                                                                                                                   </t>
  </si>
  <si>
    <t xml:space="preserve">CURVA CPVC, 90 GRAUS, SOLDAVEL,15 MM, PARA AGUA QUENTE                                                                                                                                                                                                                                                                                                                                                                                                                                                    </t>
  </si>
  <si>
    <t>3,64</t>
  </si>
  <si>
    <t xml:space="preserve">CURVA CURTA PVC, PB, JE, 45 GRAUS, DN 100 MM, PARA REDE COLETORA ESGOTO (NBR 10569)                                                                                                                                                                                                                                                                                                                                                                                                                       </t>
  </si>
  <si>
    <t xml:space="preserve">CURVA CURTA PVC, PB, JE, 90 GRAUS, DN 100 MM, PARA REDE COLETORA ESGOTO (NBR 10569)                                                                                                                                                                                                                                                                                                                                                                                                                       </t>
  </si>
  <si>
    <t>17,89</t>
  </si>
  <si>
    <t xml:space="preserve">CURVA DE PVC 45 GRAUS, SOLDAVEL, 110 MM, PARA AGUA FRIA PREDIAL (NBR 5648)                                                                                                                                                                                                                                                                                                                                                                                                                                </t>
  </si>
  <si>
    <t>78,34</t>
  </si>
  <si>
    <t xml:space="preserve">CURVA DE PVC 45 GRAUS, SOLDAVEL, 20 MM, PARA AGUA FRIA PREDIAL (NBR 5648)                                                                                                                                                                                                                                                                                                                                                                                                                                 </t>
  </si>
  <si>
    <t>1,38</t>
  </si>
  <si>
    <t xml:space="preserve">CURVA DE PVC 45 GRAUS, SOLDAVEL, 25 MM, PARA AGUA FRIA PREDIAL (NBR 5648)                                                                                                                                                                                                                                                                                                                                                                                                                                 </t>
  </si>
  <si>
    <t xml:space="preserve">CURVA DE PVC 45 GRAUS, SOLDAVEL, 32 MM, PARA AGUA FRIA PREDIAL (NBR 5648)                                                                                                                                                                                                                                                                                                                                                                                                                                 </t>
  </si>
  <si>
    <t>2,72</t>
  </si>
  <si>
    <t xml:space="preserve">CURVA DE PVC 45 GRAUS, SOLDAVEL, 40 MM, PARA AGUA FRIA PREDIAL (NBR 5648)                                                                                                                                                                                                                                                                                                                                                                                                                                 </t>
  </si>
  <si>
    <t xml:space="preserve">CURVA DE PVC 45 GRAUS, SOLDAVEL, 50 MM, PARA AGUA FRIA PREDIAL (NBR 5648)                                                                                                                                                                                                                                                                                                                                                                                                                                 </t>
  </si>
  <si>
    <t xml:space="preserve">CURVA DE PVC 45 GRAUS, SOLDAVEL, 60 MM, PARA AGUA FRIA PREDIAL (NBR 5648)                                                                                                                                                                                                                                                                                                                                                                                                                                 </t>
  </si>
  <si>
    <t xml:space="preserve">CURVA DE PVC 45 GRAUS, SOLDAVEL, 75 MM, PARA AGUA FRIA PREDIAL (NBR 5648)                                                                                                                                                                                                                                                                                                                                                                                                                                 </t>
  </si>
  <si>
    <t xml:space="preserve">CURVA DE PVC 45 GRAUS, SOLDAVEL, 85 MM, PARA AGUA FRIA PREDIAL (NBR 5648)                                                                                                                                                                                                                                                                                                                                                                                                                                 </t>
  </si>
  <si>
    <t>29,36</t>
  </si>
  <si>
    <t xml:space="preserve">CURVA DE PVC 90 GRAUS, SOLDAVEL, 110 MM, PARA AGUA FRIA PREDIAL (NBR 5648)                                                                                                                                                                                                                                                                                                                                                                                                                                </t>
  </si>
  <si>
    <t>85,51</t>
  </si>
  <si>
    <t xml:space="preserve">CURVA DE PVC 90 GRAUS, SOLDAVEL, 20 MM, PARA AGUA FRIA PREDIAL (NBR 5648)                                                                                                                                                                                                                                                                                                                                                                                                                                 </t>
  </si>
  <si>
    <t xml:space="preserve">CURVA DE PVC 90 GRAUS, SOLDAVEL, 25 MM, PARA AGUA FRIA PREDIAL (NBR 5648)                                                                                                                                                                                                                                                                                                                                                                                                                                 </t>
  </si>
  <si>
    <t xml:space="preserve">CURVA DE PVC 90 GRAUS, SOLDAVEL, 32 MM, PARA AGUA FRIA PREDIAL (NBR 5648)                                                                                                                                                                                                                                                                                                                                                                                                                                 </t>
  </si>
  <si>
    <t xml:space="preserve">CURVA DE PVC 90 GRAUS, SOLDAVEL, 40 MM, PARA AGUA FRIA PREDIAL (NBR 5648)                                                                                                                                                                                                                                                                                                                                                                                                                                 </t>
  </si>
  <si>
    <t xml:space="preserve">CURVA DE PVC 90 GRAUS, SOLDAVEL, 50 MM, PARA AGUA FRIA PREDIAL (NBR 5648)                                                                                                                                                                                                                                                                                                                                                                                                                                 </t>
  </si>
  <si>
    <t xml:space="preserve">CURVA DE PVC 90 GRAUS, SOLDAVEL, 60 MM, PARA AGUA FRIA PREDIAL (NBR 5648)                                                                                                                                                                                                                                                                                                                                                                                                                                 </t>
  </si>
  <si>
    <t>19,57</t>
  </si>
  <si>
    <t xml:space="preserve">CURVA DE PVC 90 GRAUS, SOLDAVEL, 75 MM, PARA AGUA FRIA PREDIAL (NBR 5648)                                                                                                                                                                                                                                                                                                                                                                                                                                 </t>
  </si>
  <si>
    <t xml:space="preserve">CURVA DE PVC 90 GRAUS, SOLDAVEL, 85 MM, PARA AGUA FRIA PREDIAL (NBR 5648)                                                                                                                                                                                                                                                                                                                                                                                                                                 </t>
  </si>
  <si>
    <t>40,56</t>
  </si>
  <si>
    <t xml:space="preserve">CURVA DE PVC, 45 GRAUS, SERIE R, DN 100 MM, PARA ESGOTO PREDIAL                                                                                                                                                                                                                                                                                                                                                                                                                                           </t>
  </si>
  <si>
    <t xml:space="preserve">CURVA DE PVC, 45 GRAUS, SERIE R, DN 150 MM, PARA ESGOTO PREDIAL                                                                                                                                                                                                                                                                                                                                                                                                                                           </t>
  </si>
  <si>
    <t xml:space="preserve">CURVA DE PVC, 45 GRAUS, SERIE R, DN 75 MM, PARA ESGOTO PREDIAL                                                                                                                                                                                                                                                                                                                                                                                                                                            </t>
  </si>
  <si>
    <t xml:space="preserve">CURVA DE PVC, 90 GRAUS, SERIE R, DN 100 MM, PARA ESGOTO PREDIAL                                                                                                                                                                                                                                                                                                                                                                                                                                           </t>
  </si>
  <si>
    <t xml:space="preserve">CURVA DE PVC, 90 GRAUS, SERIE R, DN 150 MM, PARA ESGOTO PREDIAL                                                                                                                                                                                                                                                                                                                                                                                                                                           </t>
  </si>
  <si>
    <t>48,84</t>
  </si>
  <si>
    <t xml:space="preserve">CURVA DE PVC, 90 GRAUS, SERIE R, DN 50 MM, PARA ESGOTO PREDIAL                                                                                                                                                                                                                                                                                                                                                                                                                                            </t>
  </si>
  <si>
    <t xml:space="preserve">CURVA DE PVC, 90 GRAUS, SERIE R, DN 75 MM, PARA ESGOTO PREDIAL                                                                                                                                                                                                                                                                                                                                                                                                                                            </t>
  </si>
  <si>
    <t>20,85</t>
  </si>
  <si>
    <t xml:space="preserve">CURVA DE TRANSPOSICAO BRONZE/LATAO (REF 736) SEM ANEL DE SOLDA, BOLSA X BOLSA, 15 MM                                                                                                                                                                                                                                                                                                                                                                                                                      </t>
  </si>
  <si>
    <t xml:space="preserve">CURVA DE TRANSPOSICAO BRONZE/LATAO (REF 736) SEM ANEL DE SOLDA, BOLSA X BOLSA, 22 MM                                                                                                                                                                                                                                                                                                                                                                                                                      </t>
  </si>
  <si>
    <t>18,24</t>
  </si>
  <si>
    <t xml:space="preserve">CURVA DE TRANSPOSICAO BRONZE/LATAO (REF 736) SEM ANEL DE SOLDA, BOLSA X BOLSA, 28 MM                                                                                                                                                                                                                                                                                                                                                                                                                      </t>
  </si>
  <si>
    <t xml:space="preserve">CURVA DE TRANSPOSICAO, CPVC, SOLDAVEL, 15 MM                                                                                                                                                                                                                                                                                                                                                                                                                                                              </t>
  </si>
  <si>
    <t xml:space="preserve">CURVA DE TRANSPOSICAO, CPVC, SOLDAVEL, 22 MM                                                                                                                                                                                                                                                                                                                                                                                                                                                              </t>
  </si>
  <si>
    <t xml:space="preserve">CURVA DE TRANSPOSICAO, PVC SOLDAVEL, 20 MM, PARA AGUA FRIA PREDIAL                                                                                                                                                                                                                                                                                                                                                                                                                                        </t>
  </si>
  <si>
    <t xml:space="preserve">CURVA DE TRANSPOSICAO, PVC, SOLDAVEL, 25 MM, PARA AGUA FRIA PREDIAL                                                                                                                                                                                                                                                                                                                                                                                                                                       </t>
  </si>
  <si>
    <t xml:space="preserve">CURVA DE TRANSPOSICAO, PVC, SOLDAVEL, 32 MM, PARA AGUA FRIA PREDIAL                                                                                                                                                                                                                                                                                                                                                                                                                                       </t>
  </si>
  <si>
    <t>10,42</t>
  </si>
  <si>
    <t xml:space="preserve">CURVA LONGA PVC, PB, JE, 45 GRAUS, DN 100 MM, PARA REDE COLETORA ESGOTO (NBR 10569)                                                                                                                                                                                                                                                                                                                                                                                                                       </t>
  </si>
  <si>
    <t>20,21</t>
  </si>
  <si>
    <t xml:space="preserve">CURVA LONGA PVC, PB, JE, 45 GRAUS, DN 150 MM, PARA REDE COLETORA ESGOTO (NBR 10569)                                                                                                                                                                                                                                                                                                                                                                                                                       </t>
  </si>
  <si>
    <t>86,64</t>
  </si>
  <si>
    <t xml:space="preserve">CURVA LONGA PVC, PB, JE, 45 GRAUS, DN 250 MM, PARA REDE COLETORA ESGOTO (NBR 10569)                                                                                                                                                                                                                                                                                                                                                                                                                       </t>
  </si>
  <si>
    <t>313,96</t>
  </si>
  <si>
    <t xml:space="preserve">CURVA LONGA PVC, PB, JE, 45 GRAUS, DN 300 MM, PARA REDE COLETORA ESGOTO (NBR 10569)                                                                                                                                                                                                                                                                                                                                                                                                                       </t>
  </si>
  <si>
    <t>618,29</t>
  </si>
  <si>
    <t xml:space="preserve">CURVA LONGA PVC, PB, JE, 45 GRAUS, DN 400 MM, PARA REDE COLETORA ESGOTO (NBR 10569)                                                                                                                                                                                                                                                                                                                                                                                                                       </t>
  </si>
  <si>
    <t>993,38</t>
  </si>
  <si>
    <t xml:space="preserve">CURVA LONGA PVC, PB, JE, 90 GRAUS, DN 100 MM, PARA REDE COLETORA ESGOTO (NBR 10569)                                                                                                                                                                                                                                                                                                                                                                                                                       </t>
  </si>
  <si>
    <t>19,42</t>
  </si>
  <si>
    <t xml:space="preserve">CURVA LONGA PVC, PB, JE, 90 GRAUS, DN 150 MM, PARA REDE COLETORA ESGOTO (NBR 10569)                                                                                                                                                                                                                                                                                                                                                                                                                       </t>
  </si>
  <si>
    <t>87,25</t>
  </si>
  <si>
    <t xml:space="preserve">CURVA LONGA PVC, PB, JE, 90 GRAUS, DN 200 MM, PARA REDE COLETORA ESGOTO (NBR 10569)                                                                                                                                                                                                                                                                                                                                                                                                                       </t>
  </si>
  <si>
    <t>238,71</t>
  </si>
  <si>
    <t xml:space="preserve">CURVA LONGA PVC, PB, JE, 90 GRAUS, DN 250 MM, PARA REDE COLETORA ESGOTO (NBR 10569)                                                                                                                                                                                                                                                                                                                                                                                                                       </t>
  </si>
  <si>
    <t>352,89</t>
  </si>
  <si>
    <t xml:space="preserve">CURVA LONGA PVC, PB, JE, 90 GRAUS, DN 300 MM, PARA REDE COLETORA ESGOTO (NBR 10569)                                                                                                                                                                                                                                                                                                                                                                                                                       </t>
  </si>
  <si>
    <t>781,24</t>
  </si>
  <si>
    <t xml:space="preserve">CURVA LONGA PVC, PB, JE, 90 GRAUS, DN 350 MM, PARA REDE COLETORA ESGOTO (NBR 10569)                                                                                                                                                                                                                                                                                                                                                                                                                       </t>
  </si>
  <si>
    <t>1.127,34</t>
  </si>
  <si>
    <t xml:space="preserve">CURVA LONGA PVC, PB, JE, 90 GRAUS, DN 400 MM, PARA REDE COLETORA ESGOTO (NBR 10569)                                                                                                                                                                                                                                                                                                                                                                                                                       </t>
  </si>
  <si>
    <t>1.475,45</t>
  </si>
  <si>
    <t xml:space="preserve">CURVA LONGA, PVC, PB, JE, 45 GRAUS, DN 200 MM, PARA REDE COLETORA ESGOTO (NBR 10569)                                                                                                                                                                                                                                                                                                                                                                                                                      </t>
  </si>
  <si>
    <t>190,87</t>
  </si>
  <si>
    <t xml:space="preserve">CURVA PPR 90 GRAUS, DN 20 MM, PARA AGUA QUENTE PREDIAL                                                                                                                                                                                                                                                                                                                                                                                                                                                    </t>
  </si>
  <si>
    <t xml:space="preserve">CURVA PPR 90 GRAUS, DN 25 MM, PARA AGUA QUENTE PREDIAL                                                                                                                                                                                                                                                                                                                                                                                                                                                    </t>
  </si>
  <si>
    <t xml:space="preserve">CURVA PVC CURTA 90 G, DN 50 MM, PARA ESGOTO PREDIAL                                                                                                                                                                                                                                                                                                                                                                                                                                                       </t>
  </si>
  <si>
    <t xml:space="preserve">CURVA PVC CURTA 90 GRAUS, DN 40 MM, PARA ESGOTO PREDIAL                                                                                                                                                                                                                                                                                                                                                                                                                                                   </t>
  </si>
  <si>
    <t>2,94</t>
  </si>
  <si>
    <t xml:space="preserve">CURVA PVC CURTA 90 GRAUS, DN 75 MM, PARA ESGOTO PREDIAL                                                                                                                                                                                                                                                                                                                                                                                                                                                   </t>
  </si>
  <si>
    <t xml:space="preserve">CURVA PVC CURTA 90 GRAUS, 100 MM, PARA ESGOTO PREDIAL                                                                                                                                                                                                                                                                                                                                                                                                                                                     </t>
  </si>
  <si>
    <t xml:space="preserve">CURVA PVC LEVE, 90 GRAUS, COM PONTA E BOLSA LISA, DN 150 MM                                                                                                                                                                                                                                                                                                                                                                                                                                               </t>
  </si>
  <si>
    <t>88,03</t>
  </si>
  <si>
    <t xml:space="preserve">CURVA PVC LEVE, 90 GRAUS, COM PONTA E BOLSA LISA, DN 250 MM                                                                                                                                                                                                                                                                                                                                                                                                                                               </t>
  </si>
  <si>
    <t>334,58</t>
  </si>
  <si>
    <t xml:space="preserve">CURVA PVC LEVE, 90 GRAUS, COM PONTA E BOLSA LISA, DN 300 MM                                                                                                                                                                                                                                                                                                                                                                                                                                               </t>
  </si>
  <si>
    <t>521,16</t>
  </si>
  <si>
    <t xml:space="preserve">CURVA PVC LONGA 45 GRAUS, 100 MM, PARA ESGOTO PREDIAL                                                                                                                                                                                                                                                                                                                                                                                                                                                     </t>
  </si>
  <si>
    <t xml:space="preserve">CURVA PVC LONGA 45G, DN 50 MM, PARA ESGOTO PREDIAL                                                                                                                                                                                                                                                                                                                                                                                                                                                        </t>
  </si>
  <si>
    <t xml:space="preserve">CURVA PVC LONGA 45G, DN 75 MM, PARA ESGOTO PREDIAL                                                                                                                                                                                                                                                                                                                                                                                                                                                        </t>
  </si>
  <si>
    <t>18,29</t>
  </si>
  <si>
    <t xml:space="preserve">CURVA PVC LONGA 90 GRAUS, 100 MM, PARA ESGOTO PREDIAL                                                                                                                                                                                                                                                                                                                                                                                                                                                     </t>
  </si>
  <si>
    <t>32,91</t>
  </si>
  <si>
    <t xml:space="preserve">CURVA PVC LONGA 90 GRAUS, 40 MM, PARA ESGOTO PREDIAL                                                                                                                                                                                                                                                                                                                                                                                                                                                      </t>
  </si>
  <si>
    <t>3,04</t>
  </si>
  <si>
    <t xml:space="preserve">CURVA PVC LONGA 90 GRAUS, 50 MM, PARA ESGOTO PREDIAL                                                                                                                                                                                                                                                                                                                                                                                                                                                      </t>
  </si>
  <si>
    <t>6,59</t>
  </si>
  <si>
    <t xml:space="preserve">CURVA PVC LONGA 90 GRAUS, 75 MM, PARA ESGOTO PREDIAL                                                                                                                                                                                                                                                                                                                                                                                                                                                      </t>
  </si>
  <si>
    <t>20,58</t>
  </si>
  <si>
    <t xml:space="preserve">CURVA PVC PBA, JE, PB, 22 GRAUS, DN 100 / DE 110 MM, PARA REDE AGUA (NBR 10351)                                                                                                                                                                                                                                                                                                                                                                                                                           </t>
  </si>
  <si>
    <t>49,64</t>
  </si>
  <si>
    <t xml:space="preserve">CURVA PVC PBA, JE, PB, 22 GRAUS, DN 50 / DE 60 MM, PARA REDE AGUA (NBR 10351)                                                                                                                                                                                                                                                                                                                                                                                                                             </t>
  </si>
  <si>
    <t>12,16</t>
  </si>
  <si>
    <t xml:space="preserve">CURVA PVC PBA, JE, PB, 22 GRAUS, DN 75 / DE 85 MM, PARA REDE AGUA (NBR 10351)                                                                                                                                                                                                                                                                                                                                                                                                                             </t>
  </si>
  <si>
    <t>28,39</t>
  </si>
  <si>
    <t xml:space="preserve">CURVA PVC PBA, JE, PB, 45 GRAUS, DN 100 / DE 110 MM, PARA REDE AGUA (NBR 10351)                                                                                                                                                                                                                                                                                                                                                                                                                           </t>
  </si>
  <si>
    <t>51,08</t>
  </si>
  <si>
    <t xml:space="preserve">CURVA PVC PBA, JE, PB, 45 GRAUS, DN 50 / DE 60 MM, PARA REDE AGUA (NBR 10351)                                                                                                                                                                                                                                                                                                                                                                                                                             </t>
  </si>
  <si>
    <t xml:space="preserve">CURVA PVC PBA, JE, PB, 45 GRAUS, DN 75 / DE 85 MM, PARA REDE AGUA (NBR 10351)                                                                                                                                                                                                                                                                                                                                                                                                                             </t>
  </si>
  <si>
    <t xml:space="preserve">CURVA PVC PBA, JE, PB, 90 GRAUS, DN 100 / DE 110 MM, PARA REDE AGUA (NBR 10351)                                                                                                                                                                                                                                                                                                                                                                                                                           </t>
  </si>
  <si>
    <t>57,87</t>
  </si>
  <si>
    <t xml:space="preserve">CURVA PVC PBA, JE, PB, 90 GRAUS, DN 50 / DE 60 MM, PARA REDE AGUA (NBR 10351)                                                                                                                                                                                                                                                                                                                                                                                                                             </t>
  </si>
  <si>
    <t xml:space="preserve">CURVA PVC PBA, JE, PB, 90 GRAUS, DN 75 / DE 85 MM, PARA REDE AGUA (NBR 10351)                                                                                                                                                                                                                                                                                                                                                                                                                             </t>
  </si>
  <si>
    <t>32,29</t>
  </si>
  <si>
    <t xml:space="preserve">CURVA PVC 90 GRAUS, ROSCAVEL, 1 1/2",  AGUA FRIA PREDIAL                                                                                                                                                                                                                                                                                                                                                                                                                                                  </t>
  </si>
  <si>
    <t xml:space="preserve">CURVA PVC 90 GRAUS, ROSCAVEL, 1 1/4",  AGUA FRIA PREDIAL                                                                                                                                                                                                                                                                                                                                                                                                                                                  </t>
  </si>
  <si>
    <t xml:space="preserve">CURVA PVC 90 GRAUS, ROSCAVEL, 1/2",  AGUA FRIA PREDIAL                                                                                                                                                                                                                                                                                                                                                                                                                                                    </t>
  </si>
  <si>
    <t xml:space="preserve">CURVA PVC 90 GRAUS, ROSCAVEL, 1",  AGUA FRIA PREDIAL                                                                                                                                                                                                                                                                                                                                                                                                                                                      </t>
  </si>
  <si>
    <t xml:space="preserve">CURVA PVC 90 GRAUS, ROSCAVEL, 2",  AGUA FRIA PREDIAL                                                                                                                                                                                                                                                                                                                                                                                                                                                      </t>
  </si>
  <si>
    <t>24,61</t>
  </si>
  <si>
    <t xml:space="preserve">CURVA PVC 90 GRAUS, ROSCAVEL, 3/4",  AGUA FRIA PREDIAL                                                                                                                                                                                                                                                                                                                                                                                                                                                    </t>
  </si>
  <si>
    <t>2,53</t>
  </si>
  <si>
    <t xml:space="preserve">CURVA PVC, SERIE R, 87.30 GRAUS, CURTA, 100 MM, PARA ESGOTO PREDIAL (PARA PE-DE-COLUNA)                                                                                                                                                                                                                                                                                                                                                                                                                   </t>
  </si>
  <si>
    <t>27,23</t>
  </si>
  <si>
    <t xml:space="preserve">CURVA PVC, SERIE R, 87.30 GRAUS, CURTA, 150 MM, PARA ESGOTO PREDIAL (PARA PE-DE-COLUNA)                                                                                                                                                                                                                                                                                                                                                                                                                   </t>
  </si>
  <si>
    <t>196,36</t>
  </si>
  <si>
    <t xml:space="preserve">CURVA PVC, SERIE R, 87.30 GRAUS, CURTA, 75 MM, PARA ESGOTO PREDIAL (PARA PE-DE-COLUNA)                                                                                                                                                                                                                                                                                                                                                                                                                    </t>
  </si>
  <si>
    <t>15,70</t>
  </si>
  <si>
    <t xml:space="preserve">CURVA PVC, 45 GRAUS, CURTA, PB, DN 100 MM, PARA ESGOTO PREDIAL                                                                                                                                                                                                                                                                                                                                                                                                                                            </t>
  </si>
  <si>
    <t>20,02</t>
  </si>
  <si>
    <t xml:space="preserve">CURVA 135 GRAUS, DE PVC RIGIDO ROSCAVEL, DE 1", PARA ELETRODUTO                                                                                                                                                                                                                                                                                                                                                                                                                                           </t>
  </si>
  <si>
    <t xml:space="preserve">CURVA 135 GRAUS, DE PVC RIGIDO ROSCAVEL, DE 3/4", PARA ELETRODUTO                                                                                                                                                                                                                                                                                                                                                                                                                                         </t>
  </si>
  <si>
    <t xml:space="preserve">CURVA 135 GRAUS, PARA ELETRODUTO, EM ACO GALVANIZADO ELETROLITICO, DIAMETRO DE 100 MM (4")                                                                                                                                                                                                                                                                                                                                                                                                                </t>
  </si>
  <si>
    <t>236,57</t>
  </si>
  <si>
    <t xml:space="preserve">CURVA 135 GRAUS, PARA ELETRODUTO, EM ACO GALVANIZADO ELETROLITICO, DIAMETRO DE 15 MM (1/2")                                                                                                                                                                                                                                                                                                                                                                                                               </t>
  </si>
  <si>
    <t xml:space="preserve">CURVA 135 GRAUS, PARA ELETRODUTO, EM ACO GALVANIZADO ELETROLITICO, DIAMETRO DE 20 MM (3/4")                                                                                                                                                                                                                                                                                                                                                                                                               </t>
  </si>
  <si>
    <t xml:space="preserve">CURVA 135 GRAUS, PARA ELETRODUTO, EM ACO GALVANIZADO ELETROLITICO, DIAMETRO DE 25 MM (1")                                                                                                                                                                                                                                                                                                                                                                                                                 </t>
  </si>
  <si>
    <t xml:space="preserve">CURVA 135 GRAUS, PARA ELETRODUTO, EM ACO GALVANIZADO ELETROLITICO, DIAMETRO DE 32 MM (1 1/4")                                                                                                                                                                                                                                                                                                                                                                                                             </t>
  </si>
  <si>
    <t>22,70</t>
  </si>
  <si>
    <t xml:space="preserve">CURVA 135 GRAUS, PARA ELETRODUTO, EM ACO GALVANIZADO ELETROLITICO, DIAMETRO DE 40 MM (1 1/2")                                                                                                                                                                                                                                                                                                                                                                                                             </t>
  </si>
  <si>
    <t>33,26</t>
  </si>
  <si>
    <t xml:space="preserve">CURVA 135 GRAUS, PARA ELETRODUTO, EM ACO GALVANIZADO ELETROLITICO, DIAMETRO DE 50 MM (2")                                                                                                                                                                                                                                                                                                                                                                                                                 </t>
  </si>
  <si>
    <t>50,58</t>
  </si>
  <si>
    <t xml:space="preserve">CURVA 135 GRAUS, PARA ELETRODUTO, EM ACO GALVANIZADO ELETROLITICO, DIAMETRO DE 65 MM (2 1/2")                                                                                                                                                                                                                                                                                                                                                                                                             </t>
  </si>
  <si>
    <t>89,10</t>
  </si>
  <si>
    <t xml:space="preserve">CURVA 135 GRAUS, PARA ELETRODUTO, EM ACO GALVANIZADO ELETROLITICO, DIAMETRO DE 80 MM (3")                                                                                                                                                                                                                                                                                                                                                                                                                 </t>
  </si>
  <si>
    <t>120,52</t>
  </si>
  <si>
    <t xml:space="preserve">CURVA 180 GRAUS, DE PVC RIGIDO ROSCAVEL, DE 1 1/2", PARA ELETRODUTO                                                                                                                                                                                                                                                                                                                                                                                                                                       </t>
  </si>
  <si>
    <t>7,29</t>
  </si>
  <si>
    <t xml:space="preserve">CURVA 180 GRAUS, DE PVC RIGIDO ROSCAVEL, DE 1 1/4", PARA ELETRODUTO                                                                                                                                                                                                                                                                                                                                                                                                                                       </t>
  </si>
  <si>
    <t xml:space="preserve">CURVA 180 GRAUS, DE PVC RIGIDO ROSCAVEL, DE 1/2", PARA ELETRODUTO                                                                                                                                                                                                                                                                                                                                                                                                                                         </t>
  </si>
  <si>
    <t xml:space="preserve">CURVA 180 GRAUS, DE PVC RIGIDO ROSCAVEL, DE 1", PARA ELETRODUTO                                                                                                                                                                                                                                                                                                                                                                                                                                           </t>
  </si>
  <si>
    <t xml:space="preserve">CURVA 180 GRAUS, DE PVC RIGIDO ROSCAVEL, DE 2", PARA ELETRODUTO                                                                                                                                                                                                                                                                                                                                                                                                                                           </t>
  </si>
  <si>
    <t xml:space="preserve">CURVA 180 GRAUS, DE PVC RIGIDO ROSCAVEL, DE 3/4", PARA ELETRODUTO                                                                                                                                                                                                                                                                                                                                                                                                                                         </t>
  </si>
  <si>
    <t xml:space="preserve">CURVA 45 GRAUS DE COBRE (REF 606) SEM ANEL DE SOLDA, BOLSA X BOLSA, 15 MM                                                                                                                                                                                                                                                                                                                                                                                                                                 </t>
  </si>
  <si>
    <t xml:space="preserve">CURVA 45 GRAUS DE COBRE (REF 606) SEM ANEL DE SOLDA, BOLSA X BOLSA, 22 MM                                                                                                                                                                                                                                                                                                                                                                                                                                 </t>
  </si>
  <si>
    <t xml:space="preserve">CURVA 45 GRAUS DE COBRE (REF 606) SEM ANEL DE SOLDA, BOLSA X BOLSA, 28 MM                                                                                                                                                                                                                                                                                                                                                                                                                                 </t>
  </si>
  <si>
    <t xml:space="preserve">CURVA 45 GRAUS DE COBRE (REF 606) SEM ANEL DE SOLDA, BOLSA X BOLSA, 35 MM                                                                                                                                                                                                                                                                                                                                                                                                                                 </t>
  </si>
  <si>
    <t>21,60</t>
  </si>
  <si>
    <t xml:space="preserve">CURVA 45 GRAUS DE COBRE (REF 606) SEM ANEL DE SOLDA, BOLSA X BOLSA, 42 MM                                                                                                                                                                                                                                                                                                                                                                                                                                 </t>
  </si>
  <si>
    <t xml:space="preserve">CURVA 45 GRAUS DE COBRE (REF 606) SEM ANEL DE SOLDA, BOLSA X BOLSA, 54 MM                                                                                                                                                                                                                                                                                                                                                                                                                                 </t>
  </si>
  <si>
    <t>51,23</t>
  </si>
  <si>
    <t xml:space="preserve">CURVA 45 GRAUS DE COBRE (REF 606) SEM ANEL DE SOLDA, BOLSA X BOLSA, 66 MM                                                                                                                                                                                                                                                                                                                                                                                                                                 </t>
  </si>
  <si>
    <t>121,76</t>
  </si>
  <si>
    <t xml:space="preserve">CURVA 45 GRAUS DE FERRO GALVANIZADO, COM ROSCA BSP FEMEA, DE 1 1/2"                                                                                                                                                                                                                                                                                                                                                                                                                                       </t>
  </si>
  <si>
    <t xml:space="preserve">CURVA 45 GRAUS DE FERRO GALVANIZADO, COM ROSCA BSP FEMEA, DE 1 1/4"                                                                                                                                                                                                                                                                                                                                                                                                                                       </t>
  </si>
  <si>
    <t>30,42</t>
  </si>
  <si>
    <t xml:space="preserve">CURVA 45 GRAUS DE FERRO GALVANIZADO, COM ROSCA BSP FEMEA, DE 1/2"                                                                                                                                                                                                                                                                                                                                                                                                                                         </t>
  </si>
  <si>
    <t xml:space="preserve">CURVA 45 GRAUS DE FERRO GALVANIZADO, COM ROSCA BSP FEMEA, DE 1"                                                                                                                                                                                                                                                                                                                                                                                                                                           </t>
  </si>
  <si>
    <t>24,75</t>
  </si>
  <si>
    <t xml:space="preserve">CURVA 45 GRAUS DE FERRO GALVANIZADO, COM ROSCA BSP FEMEA, DE 2 1/2"                                                                                                                                                                                                                                                                                                                                                                                                                                       </t>
  </si>
  <si>
    <t>101,21</t>
  </si>
  <si>
    <t xml:space="preserve">CURVA 45 GRAUS DE FERRO GALVANIZADO, COM ROSCA BSP FEMEA, DE 2"                                                                                                                                                                                                                                                                                                                                                                                                                                           </t>
  </si>
  <si>
    <t>67,18</t>
  </si>
  <si>
    <t xml:space="preserve">CURVA 45 GRAUS DE FERRO GALVANIZADO, COM ROSCA BSP FEMEA, DE 3/4"                                                                                                                                                                                                                                                                                                                                                                                                                                         </t>
  </si>
  <si>
    <t xml:space="preserve">CURVA 45 GRAUS DE FERRO GALVANIZADO, COM ROSCA BSP FEMEA, DE 3"                                                                                                                                                                                                                                                                                                                                                                                                                                           </t>
  </si>
  <si>
    <t>147,20</t>
  </si>
  <si>
    <t xml:space="preserve">CURVA 45 GRAUS DE FERRO GALVANIZADO, COM ROSCA BSP FEMEA, DE 4"                                                                                                                                                                                                                                                                                                                                                                                                                                           </t>
  </si>
  <si>
    <t>303,47</t>
  </si>
  <si>
    <t xml:space="preserve">CURVA 45 GRAUS DE FERRO GALVANIZADO, COM ROSCA BSP MACHO/FEMEA, DE 1 1/2"                                                                                                                                                                                                                                                                                                                                                                                                                                 </t>
  </si>
  <si>
    <t xml:space="preserve">CURVA 45 GRAUS DE FERRO GALVANIZADO, COM ROSCA BSP MACHO/FEMEA, DE 1 1/4"                                                                                                                                                                                                                                                                                                                                                                                                                                 </t>
  </si>
  <si>
    <t xml:space="preserve">CURVA 45 GRAUS DE FERRO GALVANIZADO, COM ROSCA BSP MACHO/FEMEA, DE 1/2"                                                                                                                                                                                                                                                                                                                                                                                                                                   </t>
  </si>
  <si>
    <t xml:space="preserve">CURVA 45 GRAUS DE FERRO GALVANIZADO, COM ROSCA BSP MACHO/FEMEA, DE 1"                                                                                                                                                                                                                                                                                                                                                                                                                                     </t>
  </si>
  <si>
    <t>16,53</t>
  </si>
  <si>
    <t xml:space="preserve">CURVA 45 GRAUS DE FERRO GALVANIZADO, COM ROSCA BSP MACHO/FEMEA, DE 2 1/2"                                                                                                                                                                                                                                                                                                                                                                                                                                 </t>
  </si>
  <si>
    <t xml:space="preserve">CURVA 45 GRAUS DE FERRO GALVANIZADO, COM ROSCA BSP MACHO/FEMEA, DE 2"                                                                                                                                                                                                                                                                                                                                                                                                                                     </t>
  </si>
  <si>
    <t xml:space="preserve">CURVA 45 GRAUS DE FERRO GALVANIZADO, COM ROSCA BSP MACHO/FEMEA, DE 3/4"                                                                                                                                                                                                                                                                                                                                                                                                                                   </t>
  </si>
  <si>
    <t xml:space="preserve">CURVA 45 GRAUS DE FERRO GALVANIZADO, COM ROSCA BSP MACHO/FEMEA, DE 3"                                                                                                                                                                                                                                                                                                                                                                                                                                     </t>
  </si>
  <si>
    <t>126,86</t>
  </si>
  <si>
    <t xml:space="preserve">CURVA 45 GRAUS EM ACO CARBONO, SOLDAVEL, PRESSAO 3.000 LBS, DN 1 1/2"                                                                                                                                                                                                                                                                                                                                                                                                                                     </t>
  </si>
  <si>
    <t>39,96</t>
  </si>
  <si>
    <t xml:space="preserve">CURVA 45 GRAUS EM ACO CARBONO, SOLDAVEL, PRESSAO 3.000 LBS, DN 1 1/4"                                                                                                                                                                                                                                                                                                                                                                                                                                     </t>
  </si>
  <si>
    <t>27,36</t>
  </si>
  <si>
    <t xml:space="preserve">CURVA 45 GRAUS EM ACO CARBONO, SOLDAVEL, PRESSAO 3.000 LBS, DN 1/2"                                                                                                                                                                                                                                                                                                                                                                                                                                       </t>
  </si>
  <si>
    <t xml:space="preserve">CURVA 45 GRAUS EM ACO CARBONO, SOLDAVEL, PRESSAO 3.000 LBS, DN 1"                                                                                                                                                                                                                                                                                                                                                                                                                                         </t>
  </si>
  <si>
    <t xml:space="preserve">CURVA 45 GRAUS EM ACO CARBONO, SOLDAVEL, PRESSAO 3.000 LBS, DN 2 1/2"                                                                                                                                                                                                                                                                                                                                                                                                                                     </t>
  </si>
  <si>
    <t>113,51</t>
  </si>
  <si>
    <t xml:space="preserve">CURVA 45 GRAUS EM ACO CARBONO, SOLDAVEL, PRESSAO 3.000 LBS, DN 2"                                                                                                                                                                                                                                                                                                                                                                                                                                         </t>
  </si>
  <si>
    <t>56,81</t>
  </si>
  <si>
    <t xml:space="preserve">CURVA 45 GRAUS EM ACO CARBONO, SOLDAVEL, PRESSAO 3.000 LBS, DN 3/4"                                                                                                                                                                                                                                                                                                                                                                                                                                       </t>
  </si>
  <si>
    <t xml:space="preserve">CURVA 45 GRAUS EM ACO CARBONO, SOLDAVEL, PRESSAO 3.000 LBS, DN 3"                                                                                                                                                                                                                                                                                                                                                                                                                                         </t>
  </si>
  <si>
    <t>294,62</t>
  </si>
  <si>
    <t xml:space="preserve">CURVA 45 GRAUS RANHURADA EM FERRO FUNDIDO, DN 50 MM (2")                                                                                                                                                                                                                                                                                                                                                                                                                                                  </t>
  </si>
  <si>
    <t xml:space="preserve">CURVA 45 GRAUS RANHURADA EM FERRO FUNDIDO, DN 65 MM (2 1/2")                                                                                                                                                                                                                                                                                                                                                                                                                                              </t>
  </si>
  <si>
    <t xml:space="preserve">CURVA 45 GRAUS RANHURADA EM FERRO FUNDIDO, DN 80 MM (3")                                                                                                                                                                                                                                                                                                                                                                                                                                                  </t>
  </si>
  <si>
    <t>24,03</t>
  </si>
  <si>
    <t xml:space="preserve">CURVA 45 GRAUS, PARA ELETRODUTO, EM ACO GALVANIZADO ELETROLITICO, DIAMETRO DE 100 MM (4")                                                                                                                                                                                                                                                                                                                                                                                                                 </t>
  </si>
  <si>
    <t>157,14</t>
  </si>
  <si>
    <t xml:space="preserve">CURVA 45 GRAUS, PARA ELETRODUTO, EM ACO GALVANIZADO ELETROLITICO, DIAMETRO DE 15 MM (1/2")                                                                                                                                                                                                                                                                                                                                                                                                                </t>
  </si>
  <si>
    <t xml:space="preserve">CURVA 45 GRAUS, PARA ELETRODUTO, EM ACO GALVANIZADO ELETROLITICO, DIAMETRO DE 20 MM (3/4")                                                                                                                                                                                                                                                                                                                                                                                                                </t>
  </si>
  <si>
    <t xml:space="preserve">CURVA 45 GRAUS, PARA ELETRODUTO, EM ACO GALVANIZADO ELETROLITICO, DIAMETRO DE 25 MM (1")                                                                                                                                                                                                                                                                                                                                                                                                                  </t>
  </si>
  <si>
    <t xml:space="preserve">CURVA 45 GRAUS, PARA ELETRODUTO, EM ACO GALVANIZADO ELETROLITICO, DIAMETRO DE 40 MM (1 1/2")                                                                                                                                                                                                                                                                                                                                                                                                              </t>
  </si>
  <si>
    <t>19,53</t>
  </si>
  <si>
    <t xml:space="preserve">CURVA 45 GRAUS, PARA ELETRODUTO, EM ACO GALVANIZADO ELETROLITICO, DIAMETRO DE 50 MM (2")                                                                                                                                                                                                                                                                                                                                                                                                                  </t>
  </si>
  <si>
    <t xml:space="preserve">CURVA 45 GRAUS, PARA ELETRODUTO, EM ACO GALVANIZADO ELETROLITICO, DIAMETRO DE 65 MM (2 1/2")                                                                                                                                                                                                                                                                                                                                                                                                              </t>
  </si>
  <si>
    <t>68,59</t>
  </si>
  <si>
    <t xml:space="preserve">CURVA 45 GRAUS, PARA ELETRODUTO, EM ACO GALVANIZADO ELETROLITICO, DIAMETRO DE 80 MM (3")                                                                                                                                                                                                                                                                                                                                                                                                                  </t>
  </si>
  <si>
    <t>95,38</t>
  </si>
  <si>
    <t xml:space="preserve">CURVA 90 GRAUS DE BARRA CHATA EM ALUMINIO 3/4 " X 1/4 " X 300 MM                                                                                                                                                                                                                                                                                                                                                                                                                                          </t>
  </si>
  <si>
    <t xml:space="preserve">CURVA 90 GRAUS DE FERRO GALVANIZADO, COM ROSCA BSP FEMEA, DE 1 1/2"                                                                                                                                                                                                                                                                                                                                                                                                                                       </t>
  </si>
  <si>
    <t xml:space="preserve">CURVA 90 GRAUS DE FERRO GALVANIZADO, COM ROSCA BSP FEMEA, DE 1 1/4"                                                                                                                                                                                                                                                                                                                                                                                                                                       </t>
  </si>
  <si>
    <t>32,17</t>
  </si>
  <si>
    <t xml:space="preserve">CURVA 90 GRAUS DE FERRO GALVANIZADO, COM ROSCA BSP FEMEA, DE 1/2"                                                                                                                                                                                                                                                                                                                                                                                                                                         </t>
  </si>
  <si>
    <t xml:space="preserve">CURVA 90 GRAUS DE FERRO GALVANIZADO, COM ROSCA BSP FEMEA, DE 1"                                                                                                                                                                                                                                                                                                                                                                                                                                           </t>
  </si>
  <si>
    <t xml:space="preserve">CURVA 90 GRAUS DE FERRO GALVANIZADO, COM ROSCA BSP FEMEA, DE 2 1/2"                                                                                                                                                                                                                                                                                                                                                                                                                                       </t>
  </si>
  <si>
    <t>115,99</t>
  </si>
  <si>
    <t xml:space="preserve">CURVA 90 GRAUS DE FERRO GALVANIZADO, COM ROSCA BSP FEMEA, DE 2"                                                                                                                                                                                                                                                                                                                                                                                                                                           </t>
  </si>
  <si>
    <t>66,83</t>
  </si>
  <si>
    <t xml:space="preserve">CURVA 90 GRAUS DE FERRO GALVANIZADO, COM ROSCA BSP FEMEA, DE 3/4"                                                                                                                                                                                                                                                                                                                                                                                                                                         </t>
  </si>
  <si>
    <t xml:space="preserve">CURVA 90 GRAUS DE FERRO GALVANIZADO, COM ROSCA BSP FEMEA, DE 3"                                                                                                                                                                                                                                                                                                                                                                                                                                           </t>
  </si>
  <si>
    <t xml:space="preserve">CURVA 90 GRAUS DE FERRO GALVANIZADO, COM ROSCA BSP FEMEA, DE 4"                                                                                                                                                                                                                                                                                                                                                                                                                                           </t>
  </si>
  <si>
    <t>316,37</t>
  </si>
  <si>
    <t xml:space="preserve">CURVA 90 GRAUS DE FERRO GALVANIZADO, COM ROSCA BSP MACHO/FEMEA, DE 1 1/2"                                                                                                                                                                                                                                                                                                                                                                                                                                 </t>
  </si>
  <si>
    <t xml:space="preserve">CURVA 90 GRAUS DE FERRO GALVANIZADO, COM ROSCA BSP MACHO/FEMEA, DE 1 1/4"                                                                                                                                                                                                                                                                                                                                                                                                                                 </t>
  </si>
  <si>
    <t xml:space="preserve">CURVA 90 GRAUS DE FERRO GALVANIZADO, COM ROSCA BSP MACHO/FEMEA, DE 1/2"                                                                                                                                                                                                                                                                                                                                                                                                                                   </t>
  </si>
  <si>
    <t xml:space="preserve">CURVA 90 GRAUS DE FERRO GALVANIZADO, COM ROSCA BSP MACHO/FEMEA, DE 1"                                                                                                                                                                                                                                                                                                                                                                                                                                     </t>
  </si>
  <si>
    <t xml:space="preserve">CURVA 90 GRAUS DE FERRO GALVANIZADO, COM ROSCA BSP MACHO/FEMEA, DE 2 1/2"                                                                                                                                                                                                                                                                                                                                                                                                                                 </t>
  </si>
  <si>
    <t>105,97</t>
  </si>
  <si>
    <t xml:space="preserve">CURVA 90 GRAUS DE FERRO GALVANIZADO, COM ROSCA BSP MACHO/FEMEA, DE 2"                                                                                                                                                                                                                                                                                                                                                                                                                                     </t>
  </si>
  <si>
    <t>63,07</t>
  </si>
  <si>
    <t xml:space="preserve">CURVA 90 GRAUS DE FERRO GALVANIZADO, COM ROSCA BSP MACHO/FEMEA, DE 3/4"                                                                                                                                                                                                                                                                                                                                                                                                                                   </t>
  </si>
  <si>
    <t>11,12</t>
  </si>
  <si>
    <t xml:space="preserve">CURVA 90 GRAUS DE FERRO GALVANIZADO, COM ROSCA BSP MACHO/FEMEA, DE 3"                                                                                                                                                                                                                                                                                                                                                                                                                                     </t>
  </si>
  <si>
    <t>151,55</t>
  </si>
  <si>
    <t xml:space="preserve">CURVA 90 GRAUS DE FERRO GALVANIZADO, COM ROSCA BSP MACHO/FEMEA, DE 4"                                                                                                                                                                                                                                                                                                                                                                                                                                     </t>
  </si>
  <si>
    <t>303,84</t>
  </si>
  <si>
    <t xml:space="preserve">CURVA 90 GRAUS DE FERRO GALVANIZADO, COM ROSCA BSP MACHO, DE 1 1/2"                                                                                                                                                                                                                                                                                                                                                                                                                                       </t>
  </si>
  <si>
    <t>45,57</t>
  </si>
  <si>
    <t xml:space="preserve">CURVA 90 GRAUS DE FERRO GALVANIZADO, COM ROSCA BSP MACHO, DE 1 1/4"                                                                                                                                                                                                                                                                                                                                                                                                                                       </t>
  </si>
  <si>
    <t>34,95</t>
  </si>
  <si>
    <t xml:space="preserve">CURVA 90 GRAUS DE FERRO GALVANIZADO, COM ROSCA BSP MACHO, DE 1/2"                                                                                                                                                                                                                                                                                                                                                                                                                                         </t>
  </si>
  <si>
    <t>8,34</t>
  </si>
  <si>
    <t xml:space="preserve">CURVA 90 GRAUS DE FERRO GALVANIZADO, COM ROSCA BSP MACHO, DE 1"                                                                                                                                                                                                                                                                                                                                                                                                                                           </t>
  </si>
  <si>
    <t xml:space="preserve">CURVA 90 GRAUS DE FERRO GALVANIZADO, COM ROSCA BSP MACHO, DE 2 1/2"                                                                                                                                                                                                                                                                                                                                                                                                                                       </t>
  </si>
  <si>
    <t>144,49</t>
  </si>
  <si>
    <t xml:space="preserve">CURVA 90 GRAUS DE FERRO GALVANIZADO, COM ROSCA BSP MACHO, DE 2"                                                                                                                                                                                                                                                                                                                                                                                                                                           </t>
  </si>
  <si>
    <t>64,65</t>
  </si>
  <si>
    <t xml:space="preserve">CURVA 90 GRAUS DE FERRO GALVANIZADO, COM ROSCA BSP MACHO, DE 3/4"                                                                                                                                                                                                                                                                                                                                                                                                                                         </t>
  </si>
  <si>
    <t>11,56</t>
  </si>
  <si>
    <t xml:space="preserve">CURVA 90 GRAUS DE FERRO GALVANIZADO, COM ROSCA BSP MACHO, DE 3"                                                                                                                                                                                                                                                                                                                                                                                                                                           </t>
  </si>
  <si>
    <t>188,18</t>
  </si>
  <si>
    <t xml:space="preserve">CURVA 90 GRAUS DE FERRO GALVANIZADO, COM ROSCA BSP MACHO, DE 4"                                                                                                                                                                                                                                                                                                                                                                                                                                           </t>
  </si>
  <si>
    <t>359,27</t>
  </si>
  <si>
    <t xml:space="preserve">CURVA 90 GRAUS DE FERRO GALVANIZADO, COM ROSCA BSP MACHO, DE 6"                                                                                                                                                                                                                                                                                                                                                                                                                                           </t>
  </si>
  <si>
    <t>898,69</t>
  </si>
  <si>
    <t xml:space="preserve">CURVA 90 GRAUS EM ACO CARBONO, RAIO CURTO, SOLDAVEL, PRESSAO 3.000 LBS, DN 1 1/2"                                                                                                                                                                                                                                                                                                                                                                                                                         </t>
  </si>
  <si>
    <t xml:space="preserve">CURVA 90 GRAUS EM ACO CARBONO, RAIO CURTO, SOLDAVEL, PRESSAO 3.000 LBS, DN 1 1/4"                                                                                                                                                                                                                                                                                                                                                                                                                         </t>
  </si>
  <si>
    <t xml:space="preserve">CURVA 90 GRAUS EM ACO CARBONO, RAIO CURTO, SOLDAVEL, PRESSAO 3.000 LBS, DN 1/2"                                                                                                                                                                                                                                                                                                                                                                                                                           </t>
  </si>
  <si>
    <t xml:space="preserve">CURVA 90 GRAUS EM ACO CARBONO, RAIO CURTO, SOLDAVEL, PRESSAO 3.000 LBS, DN 1"                                                                                                                                                                                                                                                                                                                                                                                                                             </t>
  </si>
  <si>
    <t xml:space="preserve">CURVA 90 GRAUS EM ACO CARBONO, RAIO CURTO, SOLDAVEL, PRESSAO 3.000 LBS, DN 2 1/2"                                                                                                                                                                                                                                                                                                                                                                                                                         </t>
  </si>
  <si>
    <t>121,94</t>
  </si>
  <si>
    <t xml:space="preserve">CURVA 90 GRAUS EM ACO CARBONO, RAIO CURTO, SOLDAVEL, PRESSAO 3.000 LBS, DN 2"                                                                                                                                                                                                                                                                                                                                                                                                                             </t>
  </si>
  <si>
    <t>62,08</t>
  </si>
  <si>
    <t xml:space="preserve">CURVA 90 GRAUS EM ACO CARBONO, RAIO CURTO, SOLDAVEL, PRESSAO 3.000 LBS, DN 3/4"                                                                                                                                                                                                                                                                                                                                                                                                                           </t>
  </si>
  <si>
    <t xml:space="preserve">CURVA 90 GRAUS EM ACO CARBONO, RAIO CURTO, SOLDAVEL, PRESSAO 3.000 LBS, DN 3"                                                                                                                                                                                                                                                                                                                                                                                                                             </t>
  </si>
  <si>
    <t>256,81</t>
  </si>
  <si>
    <t xml:space="preserve">CURVA 90 GRAUS RANHURADA EM FERRO FUNDIDO, DN 50 MM (2")                                                                                                                                                                                                                                                                                                                                                                                                                                                  </t>
  </si>
  <si>
    <t>15,83</t>
  </si>
  <si>
    <t xml:space="preserve">CURVA 90 GRAUS RANHURADA EM FERRO FUNDIDO, DN 65 MM (2 1/2")                                                                                                                                                                                                                                                                                                                                                                                                                                              </t>
  </si>
  <si>
    <t xml:space="preserve">CURVA 90 GRAUS RANHURADA EM FERRO FUNDIDO, DN 80 MM (3")                                                                                                                                                                                                                                                                                                                                                                                                                                                  </t>
  </si>
  <si>
    <t xml:space="preserve">CURVA 90 GRAUS, CURTA, DE PVC RIGIDO ROSCAVEL, DE 1/2", PARA ELETRODUTO                                                                                                                                                                                                                                                                                                                                                                                                                                   </t>
  </si>
  <si>
    <t xml:space="preserve">CURVA 90 GRAUS, CURTA, DE PVC RIGIDO ROSCAVEL, DE 1", PARA ELETRODUTO                                                                                                                                                                                                                                                                                                                                                                                                                                     </t>
  </si>
  <si>
    <t xml:space="preserve">CURVA 90 GRAUS, CURTA, DE PVC RIGIDO ROSCAVEL, DE 3/4", PARA ELETRODUTO                                                                                                                                                                                                                                                                                                                                                                                                                                   </t>
  </si>
  <si>
    <t xml:space="preserve">CURVA 90 GRAUS, LONGA, DE PVC RIGIDO ROSCAVEL, DE 1 1/2", PARA ELETRODUTO                                                                                                                                                                                                                                                                                                                                                                                                                                 </t>
  </si>
  <si>
    <t xml:space="preserve">CURVA 90 GRAUS, LONGA, DE PVC RIGIDO ROSCAVEL, DE 1 1/4", PARA ELETRODUTO                                                                                                                                                                                                                                                                                                                                                                                                                                 </t>
  </si>
  <si>
    <t xml:space="preserve">CURVA 90 GRAUS, LONGA, DE PVC RIGIDO ROSCAVEL, DE 1/2", PARA ELETRODUTO                                                                                                                                                                                                                                                                                                                                                                                                                                   </t>
  </si>
  <si>
    <t>1,90</t>
  </si>
  <si>
    <t xml:space="preserve">CURVA 90 GRAUS, LONGA, DE PVC RIGIDO ROSCAVEL, DE 1", PARA ELETRODUTO                                                                                                                                                                                                                                                                                                                                                                                                                                     </t>
  </si>
  <si>
    <t xml:space="preserve">CURVA 90 GRAUS, LONGA, DE PVC RIGIDO ROSCAVEL, DE 2 1/2", PARA ELETRODUTO                                                                                                                                                                                                                                                                                                                                                                                                                                 </t>
  </si>
  <si>
    <t xml:space="preserve">CURVA 90 GRAUS, LONGA, DE PVC RIGIDO ROSCAVEL, DE 2", PARA ELETRODUTO                                                                                                                                                                                                                                                                                                                                                                                                                                     </t>
  </si>
  <si>
    <t xml:space="preserve">CURVA 90 GRAUS, LONGA, DE PVC RIGIDO ROSCAVEL, DE 3/4", PARA ELETRODUTO                                                                                                                                                                                                                                                                                                                                                                                                                                   </t>
  </si>
  <si>
    <t xml:space="preserve">CURVA 90 GRAUS, LONGA, DE PVC RIGIDO ROSCAVEL, DE 3", PARA ELETRODUTO                                                                                                                                                                                                                                                                                                                                                                                                                                     </t>
  </si>
  <si>
    <t xml:space="preserve">CURVA 90 GRAUS, LONGA, DE PVC RIGIDO ROSCAVEL, DE 4", PARA ELETRODUTO                                                                                                                                                                                                                                                                                                                                                                                                                                     </t>
  </si>
  <si>
    <t>33,23</t>
  </si>
  <si>
    <t xml:space="preserve">CURVA 90 GRAUS, PARA ELETRODUTO, EM ACO GALVANIZADO ELETROLITICO, DIAMETRO DE 100 MM (4")                                                                                                                                                                                                                                                                                                                                                                                                                 </t>
  </si>
  <si>
    <t>167,14</t>
  </si>
  <si>
    <t xml:space="preserve">CURVA 90 GRAUS, PARA ELETRODUTO, EM ACO GALVANIZADO ELETROLITICO, DIAMETRO DE 15 MM (1/2")                                                                                                                                                                                                                                                                                                                                                                                                                </t>
  </si>
  <si>
    <t xml:space="preserve">CURVA 90 GRAUS, PARA ELETRODUTO, EM ACO GALVANIZADO ELETROLITICO, DIAMETRO DE 20 MM (3/4")                                                                                                                                                                                                                                                                                                                                                                                                                </t>
  </si>
  <si>
    <t xml:space="preserve">CURVA 90 GRAUS, PARA ELETRODUTO, EM ACO GALVANIZADO ELETROLITICO, DIAMETRO DE 25 MM (1")                                                                                                                                                                                                                                                                                                                                                                                                                  </t>
  </si>
  <si>
    <t xml:space="preserve">CURVA 90 GRAUS, PARA ELETRODUTO, EM ACO GALVANIZADO ELETROLITICO, DIAMETRO DE 32 MM (1 1/4")                                                                                                                                                                                                                                                                                                                                                                                                              </t>
  </si>
  <si>
    <t>16,55</t>
  </si>
  <si>
    <t xml:space="preserve">CURVA 90 GRAUS, PARA ELETRODUTO, EM ACO GALVANIZADO ELETROLITICO, DIAMETRO DE 40 MM (1 1/2")                                                                                                                                                                                                                                                                                                                                                                                                              </t>
  </si>
  <si>
    <t>20,19</t>
  </si>
  <si>
    <t xml:space="preserve">CURVA 90 GRAUS, PARA ELETRODUTO, EM ACO GALVANIZADO ELETROLITICO, DIAMETRO DE 50 MM (2")                                                                                                                                                                                                                                                                                                                                                                                                                  </t>
  </si>
  <si>
    <t xml:space="preserve">CURVA 90 GRAUS, PARA ELETRODUTO, EM ACO GALVANIZADO ELETROLITICO, DIAMETRO DE 65 MM (2 1/2")                                                                                                                                                                                                                                                                                                                                                                                                              </t>
  </si>
  <si>
    <t>75,06</t>
  </si>
  <si>
    <t xml:space="preserve">CURVA 90 GRAUS, PARA ELETRODUTO, EM ACO GALVANIZADO ELETROLITICO, DIAMETRO DE 80 MM (3")                                                                                                                                                                                                                                                                                                                                                                                                                  </t>
  </si>
  <si>
    <t>98,55</t>
  </si>
  <si>
    <t xml:space="preserve">DENTE PARA FRESADORA                                                                                                                                                                                                                                                                                                                                                                                                                                                                                      </t>
  </si>
  <si>
    <t xml:space="preserve">DESEMPENADEIRA DE ACO DENTADA 12 X *25* CM, DENTES 8 X 8 MM, CABO FECHADO DE MADEIRA                                                                                                                                                                                                                                                                                                                                                                                                                      </t>
  </si>
  <si>
    <t xml:space="preserve">DESEMPENADEIRA DE ACO LISA 12 X *25* CM COM CABO FECHADO DE MADEIRA                                                                                                                                                                                                                                                                                                                                                                                                                                       </t>
  </si>
  <si>
    <t xml:space="preserve">DESEMPENADEIRA PLASTICA LISA *14 X 27* CM                                                                                                                                                                                                                                                                                                                                                                                                                                                                 </t>
  </si>
  <si>
    <t>15,20</t>
  </si>
  <si>
    <t xml:space="preserve">DESENHISTA COPISTA                                                                                                                                                                                                                                                                                                                                                                                                                                                                                        </t>
  </si>
  <si>
    <t xml:space="preserve">DESENHISTA COPISTA (MENSALISTA)                                                                                                                                                                                                                                                                                                                                                                                                                                                                           </t>
  </si>
  <si>
    <t>2.625,01</t>
  </si>
  <si>
    <t xml:space="preserve">DESENHISTA DETALHISTA                                                                                                                                                                                                                                                                                                                                                                                                                                                                                     </t>
  </si>
  <si>
    <t>19,72</t>
  </si>
  <si>
    <t xml:space="preserve">DESENHISTA DETALHISTA (MENSALISTA)                                                                                                                                                                                                                                                                                                                                                                                                                                                                        </t>
  </si>
  <si>
    <t>3.480,07</t>
  </si>
  <si>
    <t xml:space="preserve">DESENHISTA PROJETISTA                                                                                                                                                                                                                                                                                                                                                                                                                                                                                     </t>
  </si>
  <si>
    <t xml:space="preserve">DESENHISTA PROJETISTA (MENSALISTA)                                                                                                                                                                                                                                                                                                                                                                                                                                                                        </t>
  </si>
  <si>
    <t>2.781,73</t>
  </si>
  <si>
    <t xml:space="preserve">DESENHISTA TECNICO AUXILIAR                                                                                                                                                                                                                                                                                                                                                                                                                                                                               </t>
  </si>
  <si>
    <t xml:space="preserve">DESENHISTA TECNICO AUXILIAR (MENSALISTA)                                                                                                                                                                                                                                                                                                                                                                                                                                                                  </t>
  </si>
  <si>
    <t>2.780,96</t>
  </si>
  <si>
    <t xml:space="preserve">DESMOLDANTE PARA FORMAS METALICAS A BASE DE OLEO VEGETAL                                                                                                                                                                                                                                                                                                                                                                                                                                                  </t>
  </si>
  <si>
    <t xml:space="preserve">DESMOLDANTE PROTETOR PARA FORMAS DE MADEIRA, DE BASE OLEOSA EMULSIONADA EM AGUA                                                                                                                                                                                                                                                                                                                                                                                                                           </t>
  </si>
  <si>
    <t xml:space="preserve">DETERGENTE AMONIACO (AMONIA DILUIDA)                                                                                                                                                                                                                                                                                                                                                                                                                                                                      </t>
  </si>
  <si>
    <t xml:space="preserve">DILUENTE EPOXI                                                                                                                                                                                                                                                                                                                                                                                                                                                                                            </t>
  </si>
  <si>
    <t xml:space="preserve">DISCO DE BORRACHA PARA LIXADEIRA RIGIDO 7 " COM ARRUELA CENTRAL                                                                                                                                                                                                                                                                                                                                                                                                                                           </t>
  </si>
  <si>
    <t>29,71</t>
  </si>
  <si>
    <t xml:space="preserve">DISCO DE CORTE DIAMANTADO SEGMENTADO DIAMETRO DE 180 MM PARA ESMERILHADEIRA 7 "                                                                                                                                                                                                                                                                                                                                                                                                                           </t>
  </si>
  <si>
    <t>94,43</t>
  </si>
  <si>
    <t xml:space="preserve">DISCO DE CORTE DIAMANTADO SEGMENTADO PARA CONCRETO, DIAMETRO DE 110 MM, FURO DE 20 MM                                                                                                                                                                                                                                                                                                                                                                                                                     </t>
  </si>
  <si>
    <t xml:space="preserve">DISCO DE CORTE DIAMANTADO SEGMENTADO PARA CONCRETO, DIAMETRO DE 350 MM, FURO DE 1 " (14 X 1 ")                                                                                                                                                                                                                                                                                                                                                                                                            </t>
  </si>
  <si>
    <t>542,17</t>
  </si>
  <si>
    <t xml:space="preserve">DISCO DE CORTE PARA METAL COM DUAS TELAS 12 X 1/8 X 3/4 " (300 X 3,2 X 19,05 MM)                                                                                                                                                                                                                                                                                                                                                                                                                          </t>
  </si>
  <si>
    <t xml:space="preserve">DISCO DE DESBASTE PARA METAL FERROSO EM GERAL, COM TRES TELAS,  9 X 1/4 X 7/8 " (228,6 X 6,4 X 22,2 MM)                                                                                                                                                                                                                                                                                                                                                                                                   </t>
  </si>
  <si>
    <t xml:space="preserve">DISCO DE LIXA PARA METAL, DIAMETRO = 180 MM, GRAO 120                                                                                                                                                                                                                                                                                                                                                                                                                                                     </t>
  </si>
  <si>
    <t xml:space="preserve">DISJUNTOR  TERMOMAGNETICO TRIPOLAR 3 X 400 A / ICC - 25 KA                                                                                                                                                                                                                                                                                                                                                                                                                                                </t>
  </si>
  <si>
    <t>1.092,66</t>
  </si>
  <si>
    <t xml:space="preserve">DISJUNTOR TERMICO E MAGNETICO AJUSTAVEIS, TRIPOLAR DE 100 ATE 250A, CAPACIDADE DE INTERRUPCAO DE 35KA                                                                                                                                                                                                                                                                                                                                                                                                     </t>
  </si>
  <si>
    <t>859,55</t>
  </si>
  <si>
    <t xml:space="preserve">DISJUNTOR TERMICO E MAGNETICO AJUSTAVEIS, TRIPOLAR DE 300 ATE 400A, CAPACIDADE DE INTERRUPCAO DE 35KA                                                                                                                                                                                                                                                                                                                                                                                                     </t>
  </si>
  <si>
    <t>1.330,86</t>
  </si>
  <si>
    <t xml:space="preserve">DISJUNTOR TERMICO E MAGNETICO AJUSTAVEIS, TRIPOLAR DE 450 ATE 600A, CAPACIDADE DE INTERRUPCAO DE 35KA                                                                                                                                                                                                                                                                                                                                                                                                     </t>
  </si>
  <si>
    <t>3.109,30</t>
  </si>
  <si>
    <t xml:space="preserve">DISJUNTOR TERMOMAGNETICO TRIPOLAR 125A                                                                                                                                                                                                                                                                                                                                                                                                                                                                    </t>
  </si>
  <si>
    <t>252,89</t>
  </si>
  <si>
    <t xml:space="preserve">DISJUNTOR TERMOMAGNETICO TRIPOLAR 150 A / 600 V, TIPO FXD / ICC - 35 KA                                                                                                                                                                                                                                                                                                                                                                                                                                   </t>
  </si>
  <si>
    <t>286,89</t>
  </si>
  <si>
    <t xml:space="preserve">DISJUNTOR TERMOMAGNETICO TRIPOLAR 200 A / 600 V, TIPO FXD / ICC - 35 KA                                                                                                                                                                                                                                                                                                                                                                                                                                   </t>
  </si>
  <si>
    <t>402,62</t>
  </si>
  <si>
    <t xml:space="preserve">DISJUNTOR TERMOMAGNETICO TRIPOLAR 250 A / 600 V, TIPO FXD                                                                                                                                                                                                                                                                                                                                                                                                                                                 </t>
  </si>
  <si>
    <t>674,25</t>
  </si>
  <si>
    <t xml:space="preserve">DISJUNTOR TERMOMAGNETICO TRIPOLAR 3  X 250 A/ICC - 25 KA                                                                                                                                                                                                                                                                                                                                                                                                                                                  </t>
  </si>
  <si>
    <t>589,73</t>
  </si>
  <si>
    <t xml:space="preserve">DISJUNTOR TERMOMAGNETICO TRIPOLAR 3 X 350 A/ICC - 25 KA                                                                                                                                                                                                                                                                                                                                                                                                                                                   </t>
  </si>
  <si>
    <t>1.092,78</t>
  </si>
  <si>
    <t xml:space="preserve">DISJUNTOR TERMOMAGNETICO TRIPOLAR 300 A / 600 V, TIPO JXD / ICC - 40 KA                                                                                                                                                                                                                                                                                                                                                                                                                                   </t>
  </si>
  <si>
    <t>926,17</t>
  </si>
  <si>
    <t xml:space="preserve">DISJUNTOR TERMOMAGNETICO TRIPOLAR 400 A / 600 V, TIPO JXD / ICC - 40 KA                                                                                                                                                                                                                                                                                                                                                                                                                                   </t>
  </si>
  <si>
    <t xml:space="preserve">DISJUNTOR TERMOMAGNETICO TRIPOLAR 600 A / 600 V, TIPO LXD / ICC - 40 KA                                                                                                                                                                                                                                                                                                                                                                                                                                   </t>
  </si>
  <si>
    <t>1.525,40</t>
  </si>
  <si>
    <t xml:space="preserve">DISJUNTOR TERMOMAGNETICO TRIPOLAR 800 A / 600 V, TIPO LMXD                                                                                                                                                                                                                                                                                                                                                                                                                                                </t>
  </si>
  <si>
    <t>3.261,03</t>
  </si>
  <si>
    <t xml:space="preserve">DISJUNTOR TIPO DIN / IEC, MONOPOLAR DE 40  ATE 50A                                                                                                                                                                                                                                                                                                                                                                                                                                                        </t>
  </si>
  <si>
    <t xml:space="preserve">DISJUNTOR TIPO DIN/IEC, BIPOLAR DE 6 ATE 32A                                                                                                                                                                                                                                                                                                                                                                                                                                                              </t>
  </si>
  <si>
    <t>37,84</t>
  </si>
  <si>
    <t xml:space="preserve">DISJUNTOR TIPO DIN/IEC, BIPOLAR 40 ATE 50A                                                                                                                                                                                                                                                                                                                                                                                                                                                                </t>
  </si>
  <si>
    <t>37,26</t>
  </si>
  <si>
    <t xml:space="preserve">DISJUNTOR TIPO DIN/IEC, BIPOLAR 63 A                                                                                                                                                                                                                                                                                                                                                                                                                                                                      </t>
  </si>
  <si>
    <t>53,37</t>
  </si>
  <si>
    <t xml:space="preserve">DISJUNTOR TIPO DIN/IEC, MONOPOLAR DE 6  ATE  32A                                                                                                                                                                                                                                                                                                                                                                                                                                                          </t>
  </si>
  <si>
    <t xml:space="preserve">DISJUNTOR TIPO DIN/IEC, MONOPOLAR DE 63 A                                                                                                                                                                                                                                                                                                                                                                                                                                                                 </t>
  </si>
  <si>
    <t>11,96</t>
  </si>
  <si>
    <t xml:space="preserve">DISJUNTOR TIPO DIN/IEC, TRIPOLAR DE 10 ATE 50A                                                                                                                                                                                                                                                                                                                                                                                                                                                            </t>
  </si>
  <si>
    <t>46,36</t>
  </si>
  <si>
    <t xml:space="preserve">DISJUNTOR TIPO DIN/IEC, TRIPOLAR 63 A                                                                                                                                                                                                                                                                                                                                                                                                                                                                     </t>
  </si>
  <si>
    <t>55,37</t>
  </si>
  <si>
    <t xml:space="preserve">DISJUNTOR TIPO NEMA, BIPOLAR 10  ATE  50 A, TENSAO MAXIMA 415 V                                                                                                                                                                                                                                                                                                                                                                                                                                           </t>
  </si>
  <si>
    <t>46,01</t>
  </si>
  <si>
    <t xml:space="preserve">DISJUNTOR TIPO NEMA, BIPOLAR 60 ATE 100A, TENSAO MAXIMA 415 V                                                                                                                                                                                                                                                                                                                                                                                                                                             </t>
  </si>
  <si>
    <t>70,58</t>
  </si>
  <si>
    <t xml:space="preserve">DISJUNTOR TIPO NEMA, MONOPOLAR DE 60 ATE 70A, TENSAO MAXIMA DE 240 V                                                                                                                                                                                                                                                                                                                                                                                                                                      </t>
  </si>
  <si>
    <t xml:space="preserve">DISJUNTOR TIPO NEMA, MONOPOLAR 10 ATE 30A, TENSAO MAXIMA DE 240 V                                                                                                                                                                                                                                                                                                                                                                                                                                         </t>
  </si>
  <si>
    <t xml:space="preserve">DISJUNTOR TIPO NEMA, MONOPOLAR 35  ATE  50 A, TENSAO MAXIMA DE 240 V                                                                                                                                                                                                                                                                                                                                                                                                                                      </t>
  </si>
  <si>
    <t xml:space="preserve">DISJUNTOR TIPO NEMA, TRIPOLAR 10  ATE  50A, TENSAO MAXIMA DE 415 V                                                                                                                                                                                                                                                                                                                                                                                                                                        </t>
  </si>
  <si>
    <t xml:space="preserve">DISJUNTOR TIPO NEMA, TRIPOLAR 60 ATE 100 A, TENSAO MAXIMA DE 415 V                                                                                                                                                                                                                                                                                                                                                                                                                                        </t>
  </si>
  <si>
    <t>80,86</t>
  </si>
  <si>
    <t xml:space="preserve">DISPOSITIVO DPS CLASSE II, 1 POLO, TENSAO MAXIMA DE 175 V, CORRENTE MAXIMA DE *20* KA (TIPO AC)                                                                                                                                                                                                                                                                                                                                                                                                           </t>
  </si>
  <si>
    <t>49,40</t>
  </si>
  <si>
    <t xml:space="preserve">DISPOSITIVO DPS CLASSE II, 1 POLO, TENSAO MAXIMA DE 175 V, CORRENTE MAXIMA DE *30* KA (TIPO AC)                                                                                                                                                                                                                                                                                                                                                                                                           </t>
  </si>
  <si>
    <t>55,57</t>
  </si>
  <si>
    <t xml:space="preserve">DISPOSITIVO DPS CLASSE II, 1 POLO, TENSAO MAXIMA DE 175 V, CORRENTE MAXIMA DE *45* KA (TIPO AC)                                                                                                                                                                                                                                                                                                                                                                                                           </t>
  </si>
  <si>
    <t>71,08</t>
  </si>
  <si>
    <t xml:space="preserve">DISPOSITIVO DPS CLASSE II, 1 POLO, TENSAO MAXIMA DE 175 V, CORRENTE MAXIMA DE *90* KA (TIPO AC)                                                                                                                                                                                                                                                                                                                                                                                                           </t>
  </si>
  <si>
    <t xml:space="preserve">DISPOSITIVO DPS CLASSE II, 1 POLO, TENSAO MAXIMA DE 275 V, CORRENTE MAXIMA DE *20* KA (TIPO AC)                                                                                                                                                                                                                                                                                                                                                                                                           </t>
  </si>
  <si>
    <t xml:space="preserve">DISPOSITIVO DPS CLASSE II, 1 POLO, TENSAO MAXIMA DE 275 V, CORRENTE MAXIMA DE *30* KA (TIPO AC)                                                                                                                                                                                                                                                                                                                                                                                                           </t>
  </si>
  <si>
    <t>63,24</t>
  </si>
  <si>
    <t xml:space="preserve">DISPOSITIVO DPS CLASSE II, 1 POLO, TENSAO MAXIMA DE 275 V, CORRENTE MAXIMA DE *45* KA (TIPO AC)                                                                                                                                                                                                                                                                                                                                                                                                           </t>
  </si>
  <si>
    <t>76,00</t>
  </si>
  <si>
    <t xml:space="preserve">DISPOSITIVO DPS CLASSE II, 1 POLO, TENSAO MAXIMA DE 275 V, CORRENTE MAXIMA DE *90* KA (TIPO AC)                                                                                                                                                                                                                                                                                                                                                                                                           </t>
  </si>
  <si>
    <t>132,04</t>
  </si>
  <si>
    <t xml:space="preserve">DISPOSITIVO DPS CLASSE II, 1 POLO, TENSAO MAXIMA DE 385 V, CORRENTE MAXIMA DE *20* KA (TIPO AC)                                                                                                                                                                                                                                                                                                                                                                                                           </t>
  </si>
  <si>
    <t>85,30</t>
  </si>
  <si>
    <t xml:space="preserve">DISPOSITIVO DPS CLASSE II, 1 POLO, TENSAO MAXIMA DE 385 V, CORRENTE MAXIMA DE *30* KA (TIPO AC)                                                                                                                                                                                                                                                                                                                                                                                                           </t>
  </si>
  <si>
    <t>90,93</t>
  </si>
  <si>
    <t xml:space="preserve">DISPOSITIVO DPS CLASSE II, 1 POLO, TENSAO MAXIMA DE 385 V, CORRENTE MAXIMA DE *45* KA (TIPO AC)                                                                                                                                                                                                                                                                                                                                                                                                           </t>
  </si>
  <si>
    <t>103,17</t>
  </si>
  <si>
    <t xml:space="preserve">DISPOSITIVO DPS CLASSE II, 1 POLO, TENSAO MAXIMA DE 385 V, CORRENTE MAXIMA DE *90* KA (TIPO AC)                                                                                                                                                                                                                                                                                                                                                                                                           </t>
  </si>
  <si>
    <t>194,22</t>
  </si>
  <si>
    <t xml:space="preserve">DISPOSITIVO DPS CLASSE II, 1 POLO, TENSAO MAXIMA DE 460 V, CORRENTE MAXIMA DE *20* KA (TIPO AC)                                                                                                                                                                                                                                                                                                                                                                                                           </t>
  </si>
  <si>
    <t>95,16</t>
  </si>
  <si>
    <t xml:space="preserve">DISPOSITIVO DPS CLASSE II, 1 POLO, TENSAO MAXIMA DE 460 V, CORRENTE MAXIMA DE *30* KA (TIPO AC)                                                                                                                                                                                                                                                                                                                                                                                                           </t>
  </si>
  <si>
    <t xml:space="preserve">DISPOSITIVO DPS CLASSE II, 1 POLO, TENSAO MAXIMA DE 460 V, CORRENTE MAXIMA DE *45* KA (TIPO AC)                                                                                                                                                                                                                                                                                                                                                                                                           </t>
  </si>
  <si>
    <t>115,59</t>
  </si>
  <si>
    <t xml:space="preserve">DISPOSITIVO DPS CLASSE II, 1 POLO, TENSAO MAXIMA DE 460 V, CORRENTE MAXIMA DE *90* KA (TIPO AC)                                                                                                                                                                                                                                                                                                                                                                                                           </t>
  </si>
  <si>
    <t>238,52</t>
  </si>
  <si>
    <t xml:space="preserve">DISPOSITIVO DR, 2 POLOS, SENSIBILIDADE DE 30 MA, CORRENTE DE 100 A, TIPO AC                                                                                                                                                                                                                                                                                                                                                                                                                               </t>
  </si>
  <si>
    <t>202,44</t>
  </si>
  <si>
    <t xml:space="preserve">DISPOSITIVO DR, 2 POLOS, SENSIBILIDADE DE 30 MA, CORRENTE DE 25 A, TIPO AC                                                                                                                                                                                                                                                                                                                                                                                                                                </t>
  </si>
  <si>
    <t>101,65</t>
  </si>
  <si>
    <t xml:space="preserve">DISPOSITIVO DR, 2 POLOS, SENSIBILIDADE DE 30 MA, CORRENTE DE 40 A, TIPO AC                                                                                                                                                                                                                                                                                                                                                                                                                                </t>
  </si>
  <si>
    <t>103,45</t>
  </si>
  <si>
    <t xml:space="preserve">DISPOSITIVO DR, 2 POLOS, SENSIBILIDADE DE 30 MA, CORRENTE DE 63 A, TIPO AC                                                                                                                                                                                                                                                                                                                                                                                                                                </t>
  </si>
  <si>
    <t>110,63</t>
  </si>
  <si>
    <t xml:space="preserve">DISPOSITIVO DR, 2 POLOS, SENSIBILIDADE DE 30 MA, CORRENTE DE 80 A, TIPO AC                                                                                                                                                                                                                                                                                                                                                                                                                                </t>
  </si>
  <si>
    <t>188,65</t>
  </si>
  <si>
    <t xml:space="preserve">DISPOSITIVO DR, 2 POLOS, SENSIBILIDADE DE 300 MA, CORRENTE DE 25 A, TIPO AC                                                                                                                                                                                                                                                                                                                                                                                                                               </t>
  </si>
  <si>
    <t>115,10</t>
  </si>
  <si>
    <t xml:space="preserve">DISPOSITIVO DR, 2 POLOS, SENSIBILIDADE DE 300 MA, CORRENTE DE 40 A, TIPO AC                                                                                                                                                                                                                                                                                                                                                                                                                               </t>
  </si>
  <si>
    <t>125,54</t>
  </si>
  <si>
    <t xml:space="preserve">DISPOSITIVO DR, 2 POLOS, SENSIBILIDADE DE 300 MA, CORRENTE DE 63 A, TIPO AC                                                                                                                                                                                                                                                                                                                                                                                                                               </t>
  </si>
  <si>
    <t>126,29</t>
  </si>
  <si>
    <t xml:space="preserve">DISPOSITIVO DR, 2 POLOS, SENSIBILIDADE DE 300 MA, CORRENTE DE 80 A, TIPO  AC                                                                                                                                                                                                                                                                                                                                                                                                                              </t>
  </si>
  <si>
    <t>211,34</t>
  </si>
  <si>
    <t xml:space="preserve">DISPOSITIVO DR, 4 POLOS, SENSIBILIDADE DE 30 MA, CORRENTE DE 100 A, TIPO AC                                                                                                                                                                                                                                                                                                                                                                                                                               </t>
  </si>
  <si>
    <t>234,05</t>
  </si>
  <si>
    <t xml:space="preserve">DISPOSITIVO DR, 4 POLOS, SENSIBILIDADE DE 30 MA, CORRENTE DE 25 A, TIPO AC                                                                                                                                                                                                                                                                                                                                                                                                                                </t>
  </si>
  <si>
    <t>115,81</t>
  </si>
  <si>
    <t xml:space="preserve">DISPOSITIVO DR, 4 POLOS, SENSIBILIDADE DE 30 MA, CORRENTE DE 40 A, TIPO AC                                                                                                                                                                                                                                                                                                                                                                                                                                </t>
  </si>
  <si>
    <t>115,90</t>
  </si>
  <si>
    <t xml:space="preserve">DISPOSITIVO DR, 4 POLOS, SENSIBILIDADE DE 30 MA, CORRENTE DE 63 A, TIPO AC                                                                                                                                                                                                                                                                                                                                                                                                                                </t>
  </si>
  <si>
    <t xml:space="preserve">DISPOSITIVO DR, 4 POLOS, SENSIBILIDADE DE 30 MA, CORRENTE DE 80 A, TIPO AC                                                                                                                                                                                                                                                                                                                                                                                                                                </t>
  </si>
  <si>
    <t>235,77</t>
  </si>
  <si>
    <t xml:space="preserve">DISPOSITIVO DR, 4 POLOS, SENSIBILIDADE DE 300 MA, CORRENTE DE 100 A, TIPO AC                                                                                                                                                                                                                                                                                                                                                                                                                              </t>
  </si>
  <si>
    <t>379,14</t>
  </si>
  <si>
    <t xml:space="preserve">DISPOSITIVO DR, 4 POLOS, SENSIBILIDADE DE 300 MA, CORRENTE DE 25 A, TIPO AC                                                                                                                                                                                                                                                                                                                                                                                                                               </t>
  </si>
  <si>
    <t>143,80</t>
  </si>
  <si>
    <t xml:space="preserve">DISPOSITIVO DR, 4 POLOS, SENSIBILIDADE DE 300 MA, CORRENTE DE 40 A, TIPO AC                                                                                                                                                                                                                                                                                                                                                                                                                               </t>
  </si>
  <si>
    <t>168,50</t>
  </si>
  <si>
    <t xml:space="preserve">DISPOSITIVO DR, 4 POLOS, SENSIBILIDADE DE 300 MA, CORRENTE DE 63 A, TIPO AC                                                                                                                                                                                                                                                                                                                                                                                                                               </t>
  </si>
  <si>
    <t>162,39</t>
  </si>
  <si>
    <t xml:space="preserve">DISPOSITIVO DR, 4 POLOS, SENSIBILIDADE DE 300 MA, CORRENTE DE 80 A, TIPO AC                                                                                                                                                                                                                                                                                                                                                                                                                               </t>
  </si>
  <si>
    <t>376,20</t>
  </si>
  <si>
    <t xml:space="preserve">DISTRIBUIDOR DE AGREGADOS AUTOPROPELIDO, CAP 3 M3, A DIESEL, 6 CC, 176 CV                                                                                                                                                                                                                                                                                                                                                                                                                                 </t>
  </si>
  <si>
    <t>231.038,02</t>
  </si>
  <si>
    <t xml:space="preserve">DISTRIBUIDOR DE AGREGADOS REBOCAVEL, CAPACIDADE 1,9 M3, LARGURA DE TRABALHO 3,66 M                                                                                                                                                                                                                                                                                                                                                                                                                        </t>
  </si>
  <si>
    <t>53.141,30</t>
  </si>
  <si>
    <t xml:space="preserve">DISTRIBUIDOR METALICO, COM ROSCA, 2 SAIDAS, DN 1" X 1/2", PARA CONEXAO COM ANEL DESLIZANTE EM TUBO PEX                                                                                                                                                                                                                                                                                                                                                                                                    </t>
  </si>
  <si>
    <t>33,93</t>
  </si>
  <si>
    <t xml:space="preserve">DISTRIBUIDOR METALICO, COM ROSCA, 2 SAIDAS, DN 3/4" X 1/2", PARA CONEXAO COM ANEL DESLIZANTE EM TUBO PEX                                                                                                                                                                                                                                                                                                                                                                                                  </t>
  </si>
  <si>
    <t>29,92</t>
  </si>
  <si>
    <t xml:space="preserve">DISTRIBUIDOR METALICO, COM ROSCA, 3 SAIDAS, DN 1" X 1/2", PARA CONEXAO COM ANEL DESLIZANTE EM TUBO PEX                                                                                                                                                                                                                                                                                                                                                                                                    </t>
  </si>
  <si>
    <t>46,34</t>
  </si>
  <si>
    <t xml:space="preserve">DISTRIBUIDOR METALICO, COM ROSCA, 3 SAIDAS, DN 3/4" X 1/2", PARA CONEXAO COM ANEL DESLIZANTE EM TUBO PEX                                                                                                                                                                                                                                                                                                                                                                                                  </t>
  </si>
  <si>
    <t>37,28</t>
  </si>
  <si>
    <t xml:space="preserve">DISTRIBUIDOR, PLASTICO, 2 SAIDAS, DN 32 X 16 MM, PARA CONEXAO COM CRIMPAGEM EM TUBO PEX                                                                                                                                                                                                                                                                                                                                                                                                                   </t>
  </si>
  <si>
    <t>116,11</t>
  </si>
  <si>
    <t xml:space="preserve">DISTRIBUIDOR, PLASTICO, 2 SAIDAS, DN 32 X 20 MM, PARA CONEXAO COM CRIMPAGEM EM TUBO PEX                                                                                                                                                                                                                                                                                                                                                                                                                   </t>
  </si>
  <si>
    <t>125,82</t>
  </si>
  <si>
    <t xml:space="preserve">DISTRIBUIDOR, PLASTICO, 2 SAIDAS, DN 32 X 25 MM, PARA CONEXAO COM CRIMPAGEM EM TUBO PEX                                                                                                                                                                                                                                                                                                                                                                                                                   </t>
  </si>
  <si>
    <t>127,64</t>
  </si>
  <si>
    <t xml:space="preserve">DISTRIBUIDOR, PLASTICO, 3 SAIDAS, DN 32 X 16 MM, PARA CONEXAO COM CRIMPAGEM EM TUBO PEX                                                                                                                                                                                                                                                                                                                                                                                                                   </t>
  </si>
  <si>
    <t>124,86</t>
  </si>
  <si>
    <t xml:space="preserve">DISTRIBUIDOR, PLASTICO, 3 SAIDAS, DN 32 X 20 MM, PARA CONEXAO COM CRIMPAGEM EM TUBO PEX                                                                                                                                                                                                                                                                                                                                                                                                                   </t>
  </si>
  <si>
    <t>146,61</t>
  </si>
  <si>
    <t xml:space="preserve">DISTRIBUIDOR, PLASTICO, 3 SAIDAS, DN 32 X 25 MM, PARA CONEXAO COM CRIMPAGEM EM TUBO PEX                                                                                                                                                                                                                                                                                                                                                                                                                   </t>
  </si>
  <si>
    <t>156,46</t>
  </si>
  <si>
    <t xml:space="preserve">DIVISORIA (N2) PAINEL/VIDRO - PAINEL C/ MSO/COMEIA E=35MM - MONTANTE/RODAPE DUPLO ACO GALV PINTADO - COLOCADA                                                                                                                                                                                                                                                                                                                                                                                             </t>
  </si>
  <si>
    <t>90,28</t>
  </si>
  <si>
    <t xml:space="preserve">DIVISORIA (N2) PAINEL/VIDRO - PAINEL C/ MSO/COMEIA E=35MM - PERFIS SIMPLES ACO GALV PINTADO - COLOCADA                                                                                                                                                                                                                                                                                                                                                                                                    </t>
  </si>
  <si>
    <t>86,85</t>
  </si>
  <si>
    <t xml:space="preserve">DIVISORIA (N2) PAINEL/VIDRO - PAINEL MSO/COMEIA E=35MM - MONTANTE/RODAPE DUPLO ALUMINIO ANOD NAT - COLOCADA                                                                                                                                                                                                                                                                                                                                                                                               </t>
  </si>
  <si>
    <t>101,09</t>
  </si>
  <si>
    <t xml:space="preserve">DIVISORIA (N2) PAINEL/VIDRO - PAINEL MSO/COMEIA E=35MM - PERFIS SIMPLES ALUMINIO ANOD NAT - COLOCADA                                                                                                                                                                                                                                                                                                                                                                                                      </t>
  </si>
  <si>
    <t>84,57</t>
  </si>
  <si>
    <t xml:space="preserve">DIVISORIA (N2) PAINEL/VIDRO - PAINEL VERMICULITA E=35MM - PERFIS SIMPLES ALUMINIO ANOD NATURAL - COLOCADA                                                                                                                                                                                                                                                                                                                                                                                                 </t>
  </si>
  <si>
    <t>226,28</t>
  </si>
  <si>
    <t xml:space="preserve">DIVISORIA (N3) PAINEL/VIDRO/PAINEL MSO/COMEIA E=35MM - MONTANTE/RODAPE DUPLO ACO GALV PINTADO - COLOCADA                                                                                                                                                                                                                                                                                                                                                                                                  </t>
  </si>
  <si>
    <t xml:space="preserve">DIVISORIA (N3) PAINEL/VIDRO/PAINEL MSO/COMEIA E=35MM - MONTANTE/RODAPE DUPLO ALUMINIO ANOD NAT - COLOCADA                                                                                                                                                                                                                                                                                                                                                                                                 </t>
  </si>
  <si>
    <t>96,68</t>
  </si>
  <si>
    <t xml:space="preserve">DIVISORIA (N3) PAINEL/VIDRO/PAINEL MSO/COMEIA E=35MM - PERFIS SIMPLES ACO GALV PINTADO - COLOCADA                                                                                                                                                                                                                                                                                                                                                                                                         </t>
  </si>
  <si>
    <t xml:space="preserve">DIVISORIA (N3) PAINEL/VIDRO/PAINEL MSO/COMEIA E=35MM - PERFIS SIMPLES ALUMINIO ANOD NAT - COLOCADA                                                                                                                                                                                                                                                                                                                                                                                                        </t>
  </si>
  <si>
    <t>82,28</t>
  </si>
  <si>
    <t xml:space="preserve">DIVISORIA (N3) PAINEL/VIDRO/PAINEL VERMICULITA E=35MM - MONTANTE/RODAPE DUPLO ALUMINIO ANOD NATURAL - COLOCADA                                                                                                                                                                                                                                                                                                                                                                                            </t>
  </si>
  <si>
    <t xml:space="preserve">DIVISORIA (N3) PAINEL/VIDRO/PAINEL VERMICULITA E=35MM - MONTANTE/RODAPE PERFIL DUPLO ACO GALV PINTADO - COLOCADA                                                                                                                                                                                                                                                                                                                                                                                          </t>
  </si>
  <si>
    <t>194,28</t>
  </si>
  <si>
    <t xml:space="preserve">DIVISORIA CEGA (N1) - PAINEL MSO/COMEIA E=35MM - MONTANTE/RODAPE DUPLO   ACO GALV PINTADO - COLOCADA                                                                                                                                                                                                                                                                                                                                                                                                      </t>
  </si>
  <si>
    <t>85,71</t>
  </si>
  <si>
    <t xml:space="preserve">DIVISORIA CEGA (N1) - PAINEL MSO/COMEIA E=35MM - MONTANTE/RODAPE DUPLO ALUMINIO ANOD NAT - COLOCADA                                                                                                                                                                                                                                                                                                                                                                                                       </t>
  </si>
  <si>
    <t xml:space="preserve">DIVISORIA CEGA (N1) - PAINEL MSO/COMEIA E=35MM - PERFIS SIMPLES ACO GALV PINTADO   - COLOCADA                                                                                                                                                                                                                                                                                                                                                                                                             </t>
  </si>
  <si>
    <t xml:space="preserve">DIVISORIA CEGA (N1) - PAINEL MSO/COMEIA E=35MM - PERFIS SIMPLES ALUMINIO ANOD NAT - COLOCADA                                                                                                                                                                                                                                                                                                                                                                                                              </t>
  </si>
  <si>
    <t xml:space="preserve">DIVISORIA CEGA (N1) - PAINEL VERMICULITA E=35MM - MONTANTE/RODAPE PERFIS SIMPLES ACO GALV PINTADO - COLOCADA                                                                                                                                                                                                                                                                                                                                                                                              </t>
  </si>
  <si>
    <t>178,28</t>
  </si>
  <si>
    <t xml:space="preserve">DIVISORIA CEGA (N1) - PAINEL VERMICULITA E=35MM - PERFIS SIMPLES ALUMINIO ANOD NATURAL - COLOCADA                                                                                                                                                                                                                                                                                                                                                                                                         </t>
  </si>
  <si>
    <t>217,14</t>
  </si>
  <si>
    <t xml:space="preserve">DIVISORIA EM GRANITO, COM DUAS FACES POLIDAS, TIPO ANDORINHA/ QUARTZ/ CASTELO/ CORUMBA OU OUTROS EQUIVALENTES DA REGIAO, E=  *3,0* CM                                                                                                                                                                                                                                                                                                                                                                     </t>
  </si>
  <si>
    <t>535,34</t>
  </si>
  <si>
    <t xml:space="preserve">DIVISORIA EM MARMORE, COM DUAS FACES POLIDAS, BRANCO COMUM, E=  *3,0* CM                                                                                                                                                                                                                                                                                                                                                                                                                                  </t>
  </si>
  <si>
    <t>442,04</t>
  </si>
  <si>
    <t xml:space="preserve">DIVISORIA, PLACA  PRE-MOLDADA EM GRANILITE, MARMORITE OU GRANITINA,  E = *3 CM                                                                                                                                                                                                                                                                                                                                                                                                                            </t>
  </si>
  <si>
    <t>153,04</t>
  </si>
  <si>
    <t xml:space="preserve">DOBRADEIRA ELETROMECANICA DE VERGALHAO, PARA ACO DE DIAMETRO ATE 1 1/2 "Â, MOTOR ELETRICO TRIFASICO, POTENCIA DE 3 HP ATE 5 HP                                                                                                                                                                                                                                                                                                                                                                           </t>
  </si>
  <si>
    <t>63.008,47</t>
  </si>
  <si>
    <t xml:space="preserve">DOBRADICA EM ACO/FERRO, 3 1/2" X  3", E= 1,9  A 2 MM, COM ANEL,  CROMADO OU ZINCADO, TAMPA BOLA, COM PARAFUSOS                                                                                                                                                                                                                                                                                                                                                                                            </t>
  </si>
  <si>
    <t xml:space="preserve">DOBRADICA EM ACO/FERRO, 3" X 2 1/2", E= 1,2 A 1,8 MM, SEM ANEL,  CROMADO OU ZINCADO, TAMPA BOLA, COM PARAFUSOS                                                                                                                                                                                                                                                                                                                                                                                            </t>
  </si>
  <si>
    <t xml:space="preserve">DOBRADICA EM ACO/FERRO, 3" X 2 1/2", E= 1,2 A 1,8 MM, SEM ANEL,  CROMADO OU ZINCADO, TAMPA CHATA, COM PARAFUSOS                                                                                                                                                                                                                                                                                                                                                                                           </t>
  </si>
  <si>
    <t>4,50</t>
  </si>
  <si>
    <t xml:space="preserve">DOBRADICA EM ACO/FERRO, 3" X 2 1/2", E= 1,9 A 2 MM, SEM ANEL,  CROMADO OU ZINCADO, TAMPA BOLA, COM PARAFUSOS                                                                                                                                                                                                                                                                                                                                                                                              </t>
  </si>
  <si>
    <t xml:space="preserve">DOBRADICA EM ACO/FERRO, 4" X 3", E= 2,2 A 3,0 MM, COM ANEL, CROMADO OU ZINCADO,TAMPA BOLA, COM PARAFUSOS                                                                                                                                                                                                                                                                                                                                                                                                  </t>
  </si>
  <si>
    <t>16,88</t>
  </si>
  <si>
    <t xml:space="preserve">DOBRADICA EM LATAO, 3 " X 2 1/2 ", E= 1,9 A 2 MM, COM ANEL, CROMADO, TAMPA BOLA, COM PARAFUSOS                                                                                                                                                                                                                                                                                                                                                                                                            </t>
  </si>
  <si>
    <t xml:space="preserve">DOBRADICA EM LATAO, 4" X 3", E= 2,2 A 3,0 MM, COM ANEL,  TAMPA BOLA, COM PARAFUSOS                                                                                                                                                                                                                                                                                                                                                                                                                        </t>
  </si>
  <si>
    <t>38,70</t>
  </si>
  <si>
    <t xml:space="preserve">DOBRADICA TIPO PIANO EM ACO/FERRO, 1'' X 3 M, GALVANIZADO, COM PARAFUSOS                                                                                                                                                                                                                                                                                                                                                                                                                                  </t>
  </si>
  <si>
    <t xml:space="preserve">DOBRADICA TIPO VAI-E-VEM EM ACO/FERRO, TAMANHO 3'', GALVANIZADO, COM PARAFUSOS                                                                                                                                                                                                                                                                                                                                                                                                                            </t>
  </si>
  <si>
    <t>41,00</t>
  </si>
  <si>
    <t xml:space="preserve">DOMOS INDIVIDUAL EM ACRILICO BRANCO *95 X 95* CM, SEM INSTALACAO                                                                                                                                                                                                                                                                                                                                                                                                                                          </t>
  </si>
  <si>
    <t>471,55</t>
  </si>
  <si>
    <t xml:space="preserve">DOSADOR DE AREIA, CAPACIDADE DE *26* LITROS                                                                                                                                                                                                                                                                                                                                                                                                                                                               </t>
  </si>
  <si>
    <t>1.210,31</t>
  </si>
  <si>
    <t xml:space="preserve">DUCHA HIGIENICA PLASTICA COM REGISTRO METALICO 1/2 "                                                                                                                                                                                                                                                                                                                                                                                                                                                      </t>
  </si>
  <si>
    <t>75,60</t>
  </si>
  <si>
    <t xml:space="preserve">DUCHA METALICA DE PAREDE, ARTICULAVEL, COM BRACO/CANO, SEM DESVIADOR                                                                                                                                                                                                                                                                                                                                                                                                                                      </t>
  </si>
  <si>
    <t>189,78</t>
  </si>
  <si>
    <t xml:space="preserve">DUCHA METALICA DE PAREDE, ARTICULAVEL, COM DESVIADOR E DUCHA MANUAL                                                                                                                                                                                                                                                                                                                                                                                                                                       </t>
  </si>
  <si>
    <t>426,76</t>
  </si>
  <si>
    <t xml:space="preserve">DUMPER COM CAPACIDADE DE CARGA DE 1700 KG, PARTIDA ELETRICA, MOTOR DIESEL COM POTENCIA DE 16 CV                                                                                                                                                                                                                                                                                                                                                                                                           </t>
  </si>
  <si>
    <t>71.153,02</t>
  </si>
  <si>
    <t xml:space="preserve">ELEMENTO VAZADO CERAMICO 25 X 18 X 7 CM                                                                                                                                                                                                                                                                                                                                                                                                                                                                   </t>
  </si>
  <si>
    <t>1,53</t>
  </si>
  <si>
    <t xml:space="preserve">ELEMENTO VAZADO CERAMICO 7 X 20 X 20 CM                                                                                                                                                                                                                                                                                                                                                                                                                                                                   </t>
  </si>
  <si>
    <t xml:space="preserve">ELEMENTO VAZADO CERAMICO 9 X 20 X 20 CM                                                                                                                                                                                                                                                                                                                                                                                                                                                                   </t>
  </si>
  <si>
    <t xml:space="preserve">ELEMENTO VAZADO DE CONCRETO, QUADRICULADO, 1 FURO *10 X 10 X 10* CM                                                                                                                                                                                                                                                                                                                                                                                                                                       </t>
  </si>
  <si>
    <t>1,95</t>
  </si>
  <si>
    <t xml:space="preserve">ELEMENTO VAZADO DE CONCRETO, QUADRICULADO, 1 FURO *20 X 10 X 7* CM                                                                                                                                                                                                                                                                                                                                                                                                                                        </t>
  </si>
  <si>
    <t xml:space="preserve">ELEMENTO VAZADO DE CONCRETO, QUADRICULADO, 1 FURO *20 X 20 X 6,5* CM                                                                                                                                                                                                                                                                                                                                                                                                                                      </t>
  </si>
  <si>
    <t xml:space="preserve">ELEMENTO VAZADO DE CONCRETO, QUADRICULADO, 16 FUROS *29 X 29 X 6* CM                                                                                                                                                                                                                                                                                                                                                                                                                                      </t>
  </si>
  <si>
    <t xml:space="preserve">ELEMENTO VAZADO DE CONCRETO, QUADRICULADO, 16 FUROS *33 X 33 X 10* CM                                                                                                                                                                                                                                                                                                                                                                                                                                     </t>
  </si>
  <si>
    <t xml:space="preserve">ELEMENTO VAZADO DE CONCRETO, QUADRICULADO, 16 FUROS *40 X 40 X 7* CM                                                                                                                                                                                                                                                                                                                                                                                                                                      </t>
  </si>
  <si>
    <t xml:space="preserve">ELEMENTO VAZADO DE CONCRETO, QUADRICULADO, 16 FUROS *50 X 50 X 7* CM                                                                                                                                                                                                                                                                                                                                                                                                                                      </t>
  </si>
  <si>
    <t>20,07</t>
  </si>
  <si>
    <t xml:space="preserve">ELEMENTO VAZADO DE CONCRETO, QUADRICULADO, 25 FUROS *50 X 50 X 5* CM                                                                                                                                                                                                                                                                                                                                                                                                                                      </t>
  </si>
  <si>
    <t>15,71</t>
  </si>
  <si>
    <t xml:space="preserve">ELEMENTO VAZADO DE CONCRETO, VENEZIANA *39 X 22 X 15* CM                                                                                                                                                                                                                                                                                                                                                                                                                                                  </t>
  </si>
  <si>
    <t xml:space="preserve">ELEMENTO VAZADO DE CONCRETO, VENEZIANA *39 X 29 X 10* CM                                                                                                                                                                                                                                                                                                                                                                                                                                                  </t>
  </si>
  <si>
    <t xml:space="preserve">ELEMENTO VAZADO DE CONCRETO, VENEZIANA *40 X 10 X 10* CM                                                                                                                                                                                                                                                                                                                                                                                                                                                  </t>
  </si>
  <si>
    <t xml:space="preserve">ELETRICISTA                                                                                                                                                                                                                                                                                                                                                                                                                                                                                               </t>
  </si>
  <si>
    <t xml:space="preserve">ELETRICISTA (MENSALISTA)                                                                                                                                                                                                                                                                                                                                                                                                                                                                                  </t>
  </si>
  <si>
    <t>2.313,07</t>
  </si>
  <si>
    <t xml:space="preserve">ELETRICISTA DE MANUTENCAO INDUSTRIAL                                                                                                                                                                                                                                                                                                                                                                                                                                                                      </t>
  </si>
  <si>
    <t xml:space="preserve">ELETRICISTA DE MANUTENCAO INDUSTRIAL (MENSALISTA)                                                                                                                                                                                                                                                                                                                                                                                                                                                         </t>
  </si>
  <si>
    <t xml:space="preserve">ELETRODO REVESTIDO AWS - E-6010, DIAMETRO IGUAL A 4,00 MM                                                                                                                                                                                                                                                                                                                                                                                                                                                 </t>
  </si>
  <si>
    <t>12,57</t>
  </si>
  <si>
    <t xml:space="preserve">ELETRODO REVESTIDO AWS - E6013, DIAMETRO IGUAL A 2,50 MM                                                                                                                                                                                                                                                                                                                                                                                                                                                  </t>
  </si>
  <si>
    <t>11,52</t>
  </si>
  <si>
    <t xml:space="preserve">ELETRODO REVESTIDO AWS - E6013, DIAMETRO IGUAL A 4,00 MM                                                                                                                                                                                                                                                                                                                                                                                                                                                  </t>
  </si>
  <si>
    <t xml:space="preserve">ELETRODO REVESTIDO AWS - E7018, DIAMETRO IGUAL A 4,00 MM                                                                                                                                                                                                                                                                                                                                                                                                                                                  </t>
  </si>
  <si>
    <t xml:space="preserve">ELETRODUTO DE PVC RIGIDO ROSCAVEL DE 1 ", SEM LUVA                                                                                                                                                                                                                                                                                                                                                                                                                                                        </t>
  </si>
  <si>
    <t xml:space="preserve">ELETRODUTO DE PVC RIGIDO ROSCAVEL DE 1 1/2 ", SEM LUVA                                                                                                                                                                                                                                                                                                                                                                                                                                                    </t>
  </si>
  <si>
    <t xml:space="preserve">ELETRODUTO DE PVC RIGIDO ROSCAVEL DE 1 1/4 ", SEM LUVA                                                                                                                                                                                                                                                                                                                                                                                                                                                    </t>
  </si>
  <si>
    <t xml:space="preserve">ELETRODUTO DE PVC RIGIDO ROSCAVEL DE 1/2 ", SEM LUVA                                                                                                                                                                                                                                                                                                                                                                                                                                                      </t>
  </si>
  <si>
    <t xml:space="preserve">ELETRODUTO DE PVC RIGIDO ROSCAVEL DE 2 ", SEM LUVA                                                                                                                                                                                                                                                                                                                                                                                                                                                        </t>
  </si>
  <si>
    <t>7,72</t>
  </si>
  <si>
    <t xml:space="preserve">ELETRODUTO DE PVC RIGIDO ROSCAVEL DE 2 1/2 ", SEM LUVA                                                                                                                                                                                                                                                                                                                                                                                                                                                    </t>
  </si>
  <si>
    <t xml:space="preserve">ELETRODUTO DE PVC RIGIDO ROSCAVEL DE 3 ", SEM LUVA                                                                                                                                                                                                                                                                                                                                                                                                                                                        </t>
  </si>
  <si>
    <t xml:space="preserve">ELETRODUTO DE PVC RIGIDO ROSCAVEL DE 3/4 ", SEM LUVA                                                                                                                                                                                                                                                                                                                                                                                                                                                      </t>
  </si>
  <si>
    <t>2,06</t>
  </si>
  <si>
    <t xml:space="preserve">ELETRODUTO DE PVC RIGIDO ROSCAVEL DE 4 ", SEM LUVA                                                                                                                                                                                                                                                                                                                                                                                                                                                        </t>
  </si>
  <si>
    <t xml:space="preserve">ELETRODUTO DE PVC RIGIDO SOLDAVEL, CLASSE B, DE 20 MM                                                                                                                                                                                                                                                                                                                                                                                                                                                     </t>
  </si>
  <si>
    <t xml:space="preserve">ELETRODUTO DE PVC RIGIDO SOLDAVEL, CLASSE B, DE 25 MM                                                                                                                                                                                                                                                                                                                                                                                                                                                     </t>
  </si>
  <si>
    <t xml:space="preserve">ELETRODUTO DE PVC RIGIDO SOLDAVEL, CLASSE B, DE 32 MM                                                                                                                                                                                                                                                                                                                                                                                                                                                     </t>
  </si>
  <si>
    <t xml:space="preserve">ELETRODUTO DE PVC RIGIDO SOLDAVEL, CLASSE B, DE 40 MM                                                                                                                                                                                                                                                                                                                                                                                                                                                     </t>
  </si>
  <si>
    <t xml:space="preserve">ELETRODUTO DE PVC RIGIDO SOLDAVEL, CLASSE B, DE 50 MM                                                                                                                                                                                                                                                                                                                                                                                                                                                     </t>
  </si>
  <si>
    <t xml:space="preserve">ELETRODUTO DE PVC RIGIDO SOLDAVEL, CLASSE B, DE 60 MM                                                                                                                                                                                                                                                                                                                                                                                                                                                     </t>
  </si>
  <si>
    <t>4,57</t>
  </si>
  <si>
    <t xml:space="preserve">ELETRODUTO FLEXIVEL PLANO EM PEAD, COR PRETA E LARANJA,  DIAMETRO 32 MM                                                                                                                                                                                                                                                                                                                                                                                                                                   </t>
  </si>
  <si>
    <t xml:space="preserve">ELETRODUTO FLEXIVEL PLANO EM PEAD, COR PRETA E LARANJA,  DIAMETRO 40 MM                                                                                                                                                                                                                                                                                                                                                                                                                                   </t>
  </si>
  <si>
    <t xml:space="preserve">ELETRODUTO FLEXIVEL PLANO EM PEAD, COR PRETA E LARANJA, DIAMETRO 25 MM                                                                                                                                                                                                                                                                                                                                                                                                                                    </t>
  </si>
  <si>
    <t xml:space="preserve">ELETRODUTO FLEXIVEL, EM ACO GALVANIZADO, REVESTIDO EXTERNAMENTE COM PVC PRETO, DIAMETRO EXTERNO DE 25 MM (3/4"), TIPO SEALTUBO                                                                                                                                                                                                                                                                                                                                                                            </t>
  </si>
  <si>
    <t xml:space="preserve">ELETRODUTO FLEXIVEL, EM ACO GALVANIZADO, REVESTIDO EXTERNAMENTE COM PVC PRETO, DIAMETRO EXTERNO DE 32 MM (1"), TIPO SEALTUBO                                                                                                                                                                                                                                                                                                                                                                              </t>
  </si>
  <si>
    <t>15,93</t>
  </si>
  <si>
    <t xml:space="preserve">ELETRODUTO FLEXIVEL, EM ACO GALVANIZADO, REVESTIDO EXTERNAMENTE COM PVC PRETO, DIAMETRO EXTERNO DE 40 MM (1 1/4"), TIPO SEALTUBO                                                                                                                                                                                                                                                                                                                                                                          </t>
  </si>
  <si>
    <t>24,04</t>
  </si>
  <si>
    <t xml:space="preserve">ELETRODUTO FLEXIVEL, EM ACO GALVANIZADO, REVESTIDO EXTERNAMENTE COM PVC PRETO, DIAMETRO EXTERNO DE 50 MM( 1 1/2"), TIPO SEALTUBO                                                                                                                                                                                                                                                                                                                                                                          </t>
  </si>
  <si>
    <t>30,94</t>
  </si>
  <si>
    <t xml:space="preserve">ELETRODUTO FLEXIVEL, EM ACO GALVANIZADO, REVESTIDO EXTERNAMENTE COM PVC PRETO, DIAMETRO EXTERNO DE 60 MM (2"), TIPO SEALTUBO                                                                                                                                                                                                                                                                                                                                                                              </t>
  </si>
  <si>
    <t>41,21</t>
  </si>
  <si>
    <t xml:space="preserve">ELETRODUTO FLEXIVEL, EM ACO GALVANIZADO, REVESTIDO EXTERNAMENTE COM PVC PRETO, DIAMETRO EXTERNO DE 75 MM (2 1/2"), TIPO SEALTUBO                                                                                                                                                                                                                                                                                                                                                                          </t>
  </si>
  <si>
    <t>64,23</t>
  </si>
  <si>
    <t xml:space="preserve">ELETRODUTO FLEXIVEL, EM ACO, TIPO CONDUITE, DIAMETRO DE 1 1/2"                                                                                                                                                                                                                                                                                                                                                                                                                                            </t>
  </si>
  <si>
    <t xml:space="preserve">ELETRODUTO FLEXIVEL, EM ACO, TIPO CONDUITE, DIAMETRO DE 1 1/4"                                                                                                                                                                                                                                                                                                                                                                                                                                            </t>
  </si>
  <si>
    <t xml:space="preserve">ELETRODUTO FLEXIVEL, EM ACO, TIPO CONDUITE, DIAMETRO DE 1/2"                                                                                                                                                                                                                                                                                                                                                                                                                                              </t>
  </si>
  <si>
    <t xml:space="preserve">ELETRODUTO FLEXIVEL, EM ACO, TIPO CONDUITE, DIAMETRO DE 1"                                                                                                                                                                                                                                                                                                                                                                                                                                                </t>
  </si>
  <si>
    <t xml:space="preserve">ELETRODUTO FLEXIVEL, EM ACO, TIPO CONDUITE, DIAMETRO DE 2 1/2"                                                                                                                                                                                                                                                                                                                                                                                                                                            </t>
  </si>
  <si>
    <t>57,27</t>
  </si>
  <si>
    <t xml:space="preserve">ELETRODUTO FLEXIVEL, EM ACO, TIPO CONDUITE, DIAMETRO DE 2"                                                                                                                                                                                                                                                                                                                                                                                                                                                </t>
  </si>
  <si>
    <t>34,97</t>
  </si>
  <si>
    <t xml:space="preserve">ELETRODUTO FLEXIVEL, EM ACO, TIPO CONDUITE, DIAMETRO DE 3"                                                                                                                                                                                                                                                                                                                                                                                                                                                </t>
  </si>
  <si>
    <t>64,49</t>
  </si>
  <si>
    <t xml:space="preserve">ELETRODUTO METALICO FLEXIVEL REVESTIDO COM PVC PRETO, DIAMETRO EXTERNO DE 15 MM (3/8"), TIPO COPEX                                                                                                                                                                                                                                                                                                                                                                                                        </t>
  </si>
  <si>
    <t xml:space="preserve">ELETRODUTO PVC FLEXIVEL CORRUGADO, COR AMARELA, DE 16 MM                                                                                                                                                                                                                                                                                                                                                                                                                                                  </t>
  </si>
  <si>
    <t xml:space="preserve">ELETRODUTO PVC FLEXIVEL CORRUGADO, COR AMARELA, DE 20 MM                                                                                                                                                                                                                                                                                                                                                                                                                                                  </t>
  </si>
  <si>
    <t xml:space="preserve">ELETRODUTO PVC FLEXIVEL CORRUGADO, COR AMARELA, DE 25 MM                                                                                                                                                                                                                                                                                                                                                                                                                                                  </t>
  </si>
  <si>
    <t xml:space="preserve">ELETRODUTO PVC FLEXIVEL CORRUGADO, COR AMARELA, DE 32 MM                                                                                                                                                                                                                                                                                                                                                                                                                                                  </t>
  </si>
  <si>
    <t xml:space="preserve">ELETRODUTO PVC FLEXIVEL CORRUGADO, REFORCADO, COR LARANJA, DE 20 MM, PARA LAJES E PISOS                                                                                                                                                                                                                                                                                                                                                                                                                   </t>
  </si>
  <si>
    <t>1,22</t>
  </si>
  <si>
    <t xml:space="preserve">ELETRODUTO PVC FLEXIVEL CORRUGADO, REFORCADO, COR LARANJA, DE 25 MM, PARA LAJES E PISOS                                                                                                                                                                                                                                                                                                                                                                                                                   </t>
  </si>
  <si>
    <t xml:space="preserve">ELETRODUTO PVC FLEXIVEL CORRUGADO, REFORCADO, COR LARANJA, DE 32 MM, PARA LAJES E PISOS                                                                                                                                                                                                                                                                                                                                                                                                                   </t>
  </si>
  <si>
    <t xml:space="preserve">ELETRODUTO/CONDULETE DE PVC RIGIDO, LISO, COR CINZA, DE 1/2", PARA INSTALACOES APARENTES (NBR 5410)                                                                                                                                                                                                                                                                                                                                                                                                       </t>
  </si>
  <si>
    <t xml:space="preserve">ELETRODUTO/CONDULETE DE PVC RIGIDO, LISO, COR CINZA, DE 1", PARA INSTALACOES APARENTES (NBR 5410)                                                                                                                                                                                                                                                                                                                                                                                                         </t>
  </si>
  <si>
    <t>8,82</t>
  </si>
  <si>
    <t xml:space="preserve">ELETRODUTO/CONDULETE DE PVC RIGIDO, LISO, COR CINZA, DE 3/4", PARA INSTALACOES APARENTES (NBR 5410)                                                                                                                                                                                                                                                                                                                                                                                                       </t>
  </si>
  <si>
    <t xml:space="preserve">ELETRODUTO/DUTO PEAD FLEXIVEL PAREDE SIMPLES, CORRUGACAO HELICOIDAL, COR PRETA, SEM ROSCA, DE 2",  PARA CABEAMENTO SUBTERRANEO (NBR 15715)                                                                                                                                                                                                                                                                                                                                                                </t>
  </si>
  <si>
    <t>3,84</t>
  </si>
  <si>
    <t xml:space="preserve">ELETRODUTO/DUTO PEAD FLEXIVEL PAREDE SIMPLES, CORRUGACAO HELICOIDAL, COR PRETA, SEM ROSCA, DE 3",  PARA CABEAMENTO SUBTERRANEO (NBR 15715)                                                                                                                                                                                                                                                                                                                                                                </t>
  </si>
  <si>
    <t xml:space="preserve">ELETRODUTODUTO PEAD FLEXIVEL PAREDE SIMPLES, CORRUGACAO HELICOIDAL, COR PRETA, SEM ROSCA, DE 1 1/2",  PARA CABEAMENTO SUBTERRANEO (NBR 15715)                                                                                                                                                                                                                                                                                                                                                             </t>
  </si>
  <si>
    <t xml:space="preserve">ELETRODUTODUTO PEAD FLEXIVEL PAREDE SIMPLES, CORRUGACAO HELICOIDAL, COR PRETA, SEM ROSCA, DE 1 1/4",  PARA CABEAMENTO SUBTERRANEO (NBR 15715)                                                                                                                                                                                                                                                                                                                                                             </t>
  </si>
  <si>
    <t xml:space="preserve">ELETRODUTODUTO PEAD FLEXIVEL PAREDE SIMPLES, CORRUGACAO HELICOIDAL, COR PRETA, SEM ROSCA, DE 4",  PARA CABEAMENTO SUBTERRANEO (NBR 15715)                                                                                                                                                                                                                                                                                                                                                                 </t>
  </si>
  <si>
    <t xml:space="preserve">ELETROTECNICO                                                                                                                                                                                                                                                                                                                                                                                                                                                                                             </t>
  </si>
  <si>
    <t xml:space="preserve">ELETROTECNICO (MENSALISTA)                                                                                                                                                                                                                                                                                                                                                                                                                                                                                </t>
  </si>
  <si>
    <t>2.338,78</t>
  </si>
  <si>
    <t xml:space="preserve">ELEVADOR DE CARGA A CABO, CABINE SEMI FECHADA 2,0 X 1,5 X 2,0 M, CAPACIDADE DE CARGA 1000 KG, TORRE  2,38 X 2,21 X 15 M, GUINCHO DE EMBREAGEM, FREIO DE SEGURANCA, LIMITADOR DE VELOCIDADE E CANCELA                                                                                                                                                                                                                                                                                                      </t>
  </si>
  <si>
    <t>33.148,75</t>
  </si>
  <si>
    <t xml:space="preserve">ELEVADOR DE CREMALHEIRA CABINE FECHADA 1,5 X 2,5 X 2,35 M (UMA POR TORRE), CAPACIDADE DE CARGA 1200 KG (15 PESSOAS), TORRE  24 M (16 MODULOS), FREIO DE SEGURANCA, LIMITADOR DE CARGA                                                                                                                                                                                                                                                                                                                     </t>
  </si>
  <si>
    <t>156.063,70</t>
  </si>
  <si>
    <t xml:space="preserve">EMENDA PARA CALHA PLUVIAL, PVC, DIAMETRO ENTRE 119 E 170 MM, PARA DRENAGEM PREDIAL                                                                                                                                                                                                                                                                                                                                                                                                                        </t>
  </si>
  <si>
    <t>10,98</t>
  </si>
  <si>
    <t xml:space="preserve">EMPILHADEIRA SOBRE PNEUS COM TORRE DE TRES ESTAGIOS, 4,70M DE ELEVACAO, C/ DESLOCADOR LATERAL DOS GARFOS, MOTOR GLP 4.3L, CAPACIDADE NOMINAL DE CARGA DE 6T                                                                                                                                                                                                                                                                                                                                               </t>
  </si>
  <si>
    <t>319.274,99</t>
  </si>
  <si>
    <t xml:space="preserve">EMPILHADEIRA SOBRE PNEUS COM TORRE DE TRES ESTAGIOS, 4,80M DE ELEVACAO, C/ DESLOCADOR LATERAL DOS GARFOS, MOTOR GLP 2.2L, CAPACIDADE NOMINAL DE CARGA DE 3T                                                                                                                                                                                                                                                                                                                                               </t>
  </si>
  <si>
    <t>110.357,67</t>
  </si>
  <si>
    <t xml:space="preserve">EMPILHADEIRA SOBRE PNEUS COM TORRE DE TRES ESTAGIOS, 4,80M DE ELEVACAO, C/ DESLOCADOR LATERAL DOS GARFOS, MOTOR GLP 2.4L, CAPACIDADE NOMINAL DE CARGA DE 2,5T                                                                                                                                                                                                                                                                                                                                             </t>
  </si>
  <si>
    <t>94.500,00</t>
  </si>
  <si>
    <t xml:space="preserve">EMPILHADEIRA SOBRE PNEUS COM TORRE DE TRES ESTAGIOS, 4,80M DE ELEVACAO, C/ DESLOCADOR LATERAL DOS GARFOS, MOTOR GLP 4.3L, CAPACIDADE NOMINAL DE CARGA DE 4T                                                                                                                                                                                                                                                                                                                                               </t>
  </si>
  <si>
    <t>208.112,14</t>
  </si>
  <si>
    <t xml:space="preserve">EMPILHADEIRA SOBRE PNEUS COM TORRE DE TRES ESTAGIOS, 4,80M DE ELEVACAO, C/ DESLOCADOR LATERAL DOS GARFOS, MOTOR GLP 4.3L, CAPACIDADE NOMINAL DE CARGA DE 5T                                                                                                                                                                                                                                                                                                                                               </t>
  </si>
  <si>
    <t>217.687,49</t>
  </si>
  <si>
    <t xml:space="preserve">EMULSAO ASFALTICA ANIONICA                                                                                                                                                                                                                                                                                                                                                                                                                                                                                </t>
  </si>
  <si>
    <t xml:space="preserve">EMULSAO ASFALTICA CATIONICA RL-1C PARA USO EM PAVIMENTACAO ASFALTICA (COLETADO CAIXA NA ANP ACRESCIDO DE ICMS)                                                                                                                                                                                                                                                                                                                                                                                            </t>
  </si>
  <si>
    <t>1.931,69</t>
  </si>
  <si>
    <t xml:space="preserve">EMULSAO ASFALTICA CATIONICA RR-1C PARA USO EM PAVIMENTACAO ASFALTICA (COLETADO CAIXA NA ANP ACRESCIDO DE ICMS)                                                                                                                                                                                                                                                                                                                                                                                            </t>
  </si>
  <si>
    <t xml:space="preserve">EMULSAO ASFALTICA CATIONICA RR-2C PARA USO EM PAVIMENTACAO ASFALTICA (COLETADO CAIXA NA ANP ACRESCIDO DE ICMS)                                                                                                                                                                                                                                                                                                                                                                                            </t>
  </si>
  <si>
    <t xml:space="preserve">EMULSAO EXPLOSIVA EM CARTUCHOS DE 1" X 12", DENSIDADE 1.15 G/CM3, INICIACAO ESPOLETA N. 8 / CORDEL                                                                                                                                                                                                                                                                                                                                                                                                        </t>
  </si>
  <si>
    <t>12,25</t>
  </si>
  <si>
    <t xml:space="preserve">EMULSAO EXPLOSIVA EM CARTUCHOS DE 1" X 24", DENSIDADE 1.15 G/CM3, INICIACAO ESPOLETA N. 8 / CORDEL                                                                                                                                                                                                                                                                                                                                                                                                        </t>
  </si>
  <si>
    <t xml:space="preserve">EMULSAO EXPLOSIVA EM CARTUCHOS DE 1" X 8", DENSIDADE 1.15 G/CM3, INICIACAO ESPOLETA N. 8 / CORDEL                                                                                                                                                                                                                                                                                                                                                                                                         </t>
  </si>
  <si>
    <t xml:space="preserve">EMULSAO EXPLOSIVA EM CARTUCHOS DE 2 1/2" X 24", DENSIDADE 1.15 G/CM3, INICIACAO ESPOLETA N. 8 / CORDEL                                                                                                                                                                                                                                                                                                                                                                                                    </t>
  </si>
  <si>
    <t xml:space="preserve">EMULSAO EXPLOSIVA EM CARTUCHOS DE 2 1/4" X 24", DENSIDADE 1.15 G/CM3, INICIACAO ESPOLETA N. 8 / CORDEL                                                                                                                                                                                                                                                                                                                                                                                                    </t>
  </si>
  <si>
    <t xml:space="preserve">EMULSAO EXPLOSIVA EM CARTUCHOS DE 2" X 24", DENSIDADE 1.15 G/CM3, INICIACAO ESPOLETA N. 8 / CORDEL                                                                                                                                                                                                                                                                                                                                                                                                        </t>
  </si>
  <si>
    <t xml:space="preserve">ENCANADOR OU BOMBEIRO HIDRAULICO                                                                                                                                                                                                                                                                                                                                                                                                                                                                          </t>
  </si>
  <si>
    <t xml:space="preserve">ENCANADOR OU BOMBEIRO HIDRAULICO (MENSALISTA)                                                                                                                                                                                                                                                                                                                                                                                                                                                             </t>
  </si>
  <si>
    <t xml:space="preserve">ENCARREGADO GERAL DE OBRAS                                                                                                                                                                                                                                                                                                                                                                                                                                                                                </t>
  </si>
  <si>
    <t>16,99</t>
  </si>
  <si>
    <t xml:space="preserve">ENCARREGADO GERAL DE OBRAS (MENSALISTA)                                                                                                                                                                                                                                                                                                                                                                                                                                                                   </t>
  </si>
  <si>
    <t>2.995,34</t>
  </si>
  <si>
    <t xml:space="preserve">ENERGIA ELETRICA ATE 2000 KWH INDUSTRIAL, SEM DEMANDA                                                                                                                                                                                                                                                                                                                                                                                                                                                     </t>
  </si>
  <si>
    <t xml:space="preserve">KW/H  </t>
  </si>
  <si>
    <t xml:space="preserve">ENERGIA ELETRICA COMERCIAL, BAIXA TENSAO, RELATIVA AO CONSUMO DE ATE 100 KWH, INCLUINDO ICMS, PIS/PASEP E COFINS                                                                                                                                                                                                                                                                                                                                                                                          </t>
  </si>
  <si>
    <t xml:space="preserve">ENGATE / RABICHO FLEXIVEL INOX 1/2 " X 30 CM                                                                                                                                                                                                                                                                                                                                                                                                                                                              </t>
  </si>
  <si>
    <t>30,02</t>
  </si>
  <si>
    <t xml:space="preserve">ENGATE / RABICHO FLEXIVEL INOX 1/2 " X 40 CM                                                                                                                                                                                                                                                                                                                                                                                                                                                              </t>
  </si>
  <si>
    <t>32,86</t>
  </si>
  <si>
    <t xml:space="preserve">ENGATE/RABICHO FLEXIVEL PLASTICO (PVC OU ABS) BRANCO 1/2 " X 30 CM                                                                                                                                                                                                                                                                                                                                                                                                                                        </t>
  </si>
  <si>
    <t xml:space="preserve">ENGATE/RABICHO FLEXIVEL PLASTICO (PVC OU ABS) BRANCO 1/2 " X 40 CM                                                                                                                                                                                                                                                                                                                                                                                                                                        </t>
  </si>
  <si>
    <t xml:space="preserve">ENGENHEIRO CIVIL DE OBRA JUNIOR                                                                                                                                                                                                                                                                                                                                                                                                                                                                           </t>
  </si>
  <si>
    <t>79,39</t>
  </si>
  <si>
    <t xml:space="preserve">ENGENHEIRO CIVIL DE OBRA JUNIOR (MENSALISTA)                                                                                                                                                                                                                                                                                                                                                                                                                                                              </t>
  </si>
  <si>
    <t>13.994,91</t>
  </si>
  <si>
    <t xml:space="preserve">ENGENHEIRO CIVIL DE OBRA PLENO                                                                                                                                                                                                                                                                                                                                                                                                                                                                            </t>
  </si>
  <si>
    <t>90,35</t>
  </si>
  <si>
    <t xml:space="preserve">ENGENHEIRO CIVIL DE OBRA PLENO (MENSALISTA)                                                                                                                                                                                                                                                                                                                                                                                                                                                               </t>
  </si>
  <si>
    <t>15.929,08</t>
  </si>
  <si>
    <t xml:space="preserve">ENGENHEIRO CIVIL DE OBRA SENIOR                                                                                                                                                                                                                                                                                                                                                                                                                                                                           </t>
  </si>
  <si>
    <t>123,51</t>
  </si>
  <si>
    <t xml:space="preserve">ENGENHEIRO CIVIL DE OBRA SENIOR (MENSALISTA)                                                                                                                                                                                                                                                                                                                                                                                                                                                              </t>
  </si>
  <si>
    <t>21.774,63</t>
  </si>
  <si>
    <t xml:space="preserve">ENGENHEIRO CIVIL JUNIOR                                                                                                                                                                                                                                                                                                                                                                                                                                                                                   </t>
  </si>
  <si>
    <t>80,54</t>
  </si>
  <si>
    <t xml:space="preserve">ENGENHEIRO CIVIL JUNIOR (MENSALISTA)                                                                                                                                                                                                                                                                                                                                                                                                                                                                      </t>
  </si>
  <si>
    <t>14.199,06</t>
  </si>
  <si>
    <t xml:space="preserve">ENGENHEIRO CIVIL PLENO                                                                                                                                                                                                                                                                                                                                                                                                                                                                                    </t>
  </si>
  <si>
    <t>90,86</t>
  </si>
  <si>
    <t xml:space="preserve">ENGENHEIRO CIVIL PLENO (MENSALISTA)                                                                                                                                                                                                                                                                                                                                                                                                                                                                       </t>
  </si>
  <si>
    <t>16.019,35</t>
  </si>
  <si>
    <t xml:space="preserve">ENGENHEIRO CIVIL SENIOR                                                                                                                                                                                                                                                                                                                                                                                                                                                                                   </t>
  </si>
  <si>
    <t>124,53</t>
  </si>
  <si>
    <t xml:space="preserve">ENGENHEIRO CIVIL SENIOR (MENSALISTA)                                                                                                                                                                                                                                                                                                                                                                                                                                                                      </t>
  </si>
  <si>
    <t>21.953,01</t>
  </si>
  <si>
    <t xml:space="preserve">ENGENHEIRO ELETRICISTA                                                                                                                                                                                                                                                                                                                                                                                                                                                                                    </t>
  </si>
  <si>
    <t xml:space="preserve">ENGENHEIRO ELETRICISTA (MENSALISTA)                                                                                                                                                                                                                                                                                                                                                                                                                                                                       </t>
  </si>
  <si>
    <t>5.382,64</t>
  </si>
  <si>
    <t xml:space="preserve">ENGENHEIRO SANITARISTA                                                                                                                                                                                                                                                                                                                                                                                                                                                                                    </t>
  </si>
  <si>
    <t>74,97</t>
  </si>
  <si>
    <t xml:space="preserve">ENGENHEIRO SANITARISTA (MENSALISTA)                                                                                                                                                                                                                                                                                                                                                                                                                                                                       </t>
  </si>
  <si>
    <t>13.217,40</t>
  </si>
  <si>
    <t xml:space="preserve">ENXADA ESTREITA *25 X 23* CM COM CABO                                                                                                                                                                                                                                                                                                                                                                                                                                                                     </t>
  </si>
  <si>
    <t>25,76</t>
  </si>
  <si>
    <t xml:space="preserve">EQUIPAMENTO DE LIMPEZA COMBINADO (VACUO/ALTA PRESSAO) 95% VACUO, TANQUE 7000 L, BOMBA 140 KGF/CM2 66 L/MIN COM MOTOR INDEPENDENTE A DIESEL DE 60 CV (INCLUI MONTAGEM, NAO INCLUI CAMINHAO)                                                                                                                                                                                                                                                                                                                </t>
  </si>
  <si>
    <t>134.097,39</t>
  </si>
  <si>
    <t xml:space="preserve">EQUIPAMENTO PARA DEMARCACAO DE FAIXAS DE TRAFEGO A FRIO, A SER MONTADO SOBRE CAMINHAO DE PBT MINIMO DE 9 T E DISTANCIA MINIMA ENTRE EIXOS DE 4,3 M, CAPACIDADE PARA 800 L DE TINTA (INCLUI MONTAGEM, NAO INCLUI CAMINHAO)                                                                                                                                                                                                                                                                                 </t>
  </si>
  <si>
    <t>921.093,75</t>
  </si>
  <si>
    <t xml:space="preserve">EQUIPAMENTO PARA DEMARCACAO DE FAIXAS DE TRAFEGO A QUENTE, A SER MONTADO SOBRE CAMINHAO DE PBT MINIMO DE 17 T E DISTANCIA MINIMA ENTRE EIXOS DE 5,2 M, CAPACIDADE PARA 1.000 KG DE MATERIAL TERMOPLASTICO (INCLUI MONTAGEM, NAO INCLUI CAMINHAO E NEM COMPRESSOR DE AR)                                                                                                                                                                                                                                   </t>
  </si>
  <si>
    <t>1.371.093,75</t>
  </si>
  <si>
    <t xml:space="preserve">ESCADA DUPLA DE ABRIR EM ALUMINIO, MODELO PINTOR, 8 DEGRAUS                                                                                                                                                                                                                                                                                                                                                                                                                                               </t>
  </si>
  <si>
    <t>193,63</t>
  </si>
  <si>
    <t xml:space="preserve">ESCADA EXTENSIVEL EM ALUMINIO COM 6,00 M ESTENDIDA                                                                                                                                                                                                                                                                                                                                                                                                                                                        </t>
  </si>
  <si>
    <t>548,36</t>
  </si>
  <si>
    <t xml:space="preserve">ESCAVADEIRA HIDRAULICA SOBRE ESTEIRA, COM GARRA GIRATORIA DE MANDIBULAS, PESO OPERACIONAL ENTRE 22,00 E 25,50 TON, POTENCIA LIQUIDA ENTRE 150 E 160 HP                                                                                                                                                                                                                                                                                                                                                    </t>
  </si>
  <si>
    <t>504.187,90</t>
  </si>
  <si>
    <t xml:space="preserve">ESCAVADEIRA HIDRAULICA SOBRE ESTEIRAS CACAMBA 0,40 A 1,20 M3, PESO OPERACIONAL 21,19 T, POTENCIA LIQUIDA 173 HP                                                                                                                                                                                                                                                                                                                                                                                           </t>
  </si>
  <si>
    <t>456.875,00</t>
  </si>
  <si>
    <t xml:space="preserve">ESCAVADEIRA HIDRAULICA SOBRE ESTEIRAS COM CACAMBA DE 1,20 M3, PESO OPERACIONAL 21 T, POTENCIA BRUTA 155 HP                                                                                                                                                                                                                                                                                                                                                                                                </t>
  </si>
  <si>
    <t>478.375,00</t>
  </si>
  <si>
    <t xml:space="preserve">ESCAVADEIRA HIDRAULICA SOBRE ESTEIRAS, CACAMBA  0,80 M3, PESO OPERACIONAL 17,8 T, POTENCIA LIQUIDA 110 HP                                                                                                                                                                                                                                                                                                                                                                                                 </t>
  </si>
  <si>
    <t>410.273,19</t>
  </si>
  <si>
    <t xml:space="preserve">ESCAVADEIRA HIDRAULICA SOBRE ESTEIRAS, CACAMBA 0,4 A 1,70 M3, PESO OPERACIONAL 23,2 T, POTENCIA BRUTA 183 HP                                                                                                                                                                                                                                                                                                                                                                                              </t>
  </si>
  <si>
    <t>490.200,00</t>
  </si>
  <si>
    <t xml:space="preserve">ESCAVADEIRA HIDRAULICA SOBRE ESTEIRAS, CACAMBA 0,62M3, PESO OPERACIONAL 12,61T, POTENCIA LIQUIDA 95HP                                                                                                                                                                                                                                                                                                                                                                                                     </t>
  </si>
  <si>
    <t>376.250,00</t>
  </si>
  <si>
    <t xml:space="preserve">ESCAVADEIRA HIDRAULICA SOBRE ESTEIRAS, CACAMBA 0,80 A 1,30 M3, PESO OPERACIONAL 22,18 T, POTENCIA LIQUIDA 170 HP                                                                                                                                                                                                                                                                                                                                                                                          </t>
  </si>
  <si>
    <t>448.812,50</t>
  </si>
  <si>
    <t xml:space="preserve">ESCAVADEIRA HIDRAULICA SOBRE ESTEIRAS, CACAMBA 0,80M3, PESO OPERACIONAL 17T, POTENCIA BRUTA 111HP                                                                                                                                                                                                                                                                                                                                                                                                         </t>
  </si>
  <si>
    <t>430.000,00</t>
  </si>
  <si>
    <t xml:space="preserve">ESCAVADEIRA HIDRAULICA SOBRE ESTEIRAS, CAPACIDADE DA CACAMBA ENTRE 1,20 E 1,50 M3, PESO OPERACIONAL ENTRE 20,00 E 22,00 TON, POTENCIA LIQUIDA ENTRE 150 E 155 HP, EQUIPADA COM CLAMSHELL                                                                                                                                                                                                                                                                                                                  </t>
  </si>
  <si>
    <t>485.375,40</t>
  </si>
  <si>
    <t xml:space="preserve">ESCORA PRE-MOLDADA EM CONCRETO, *10 X 10* CM, H = 2,30M                                                                                                                                                                                                                                                                                                                                                                                                                                                   </t>
  </si>
  <si>
    <t xml:space="preserve">ESCOVA CIRCULAR EM ACO LATONADO, 6 X 1 " (DIAMETRO X ESPESSURA), FURO DE 1 1/4 ", FIO ONDULADO *0,30* MM                                                                                                                                                                                                                                                                                                                                                                                                  </t>
  </si>
  <si>
    <t>54,86</t>
  </si>
  <si>
    <t xml:space="preserve">ESCOVA DE ACO, COM CABO, *4  X 15* FILEIRAS DE CERDAS                                                                                                                                                                                                                                                                                                                                                                                                                                                     </t>
  </si>
  <si>
    <t xml:space="preserve">ESGUICHO JATO REGULAVEL, TIPO ELKHART, ENGATE RAPIDO 1 1/2", PARA COMBATE A INCENDIO                                                                                                                                                                                                                                                                                                                                                                                                                      </t>
  </si>
  <si>
    <t>148,50</t>
  </si>
  <si>
    <t xml:space="preserve">ESGUICHO JATO REGULAVEL, TIPO ELKHART, ENGATE RAPIDO 2 1/2", PARA COMBATE A INCENDIO                                                                                                                                                                                                                                                                                                                                                                                                                      </t>
  </si>
  <si>
    <t>180,64</t>
  </si>
  <si>
    <t xml:space="preserve">ESGUICHO TIPO JATO SOLIDO, EM LATAO, ENGATE RAPIDO 1 1/2" X 13 MM, PARA MANGUEIRA EM INSTALACAO PREDIAL COMBATE A INCENDIO                                                                                                                                                                                                                                                                                                                                                                                </t>
  </si>
  <si>
    <t>45,32</t>
  </si>
  <si>
    <t xml:space="preserve">ESGUICHO TIPO JATO SOLIDO, EM LATAO, ENGATE RAPIDO 1 1/2" X 16 MM, PARA MANGUEIRA EM INSTALACAO PREDIAL COMBATE A INCENDIO                                                                                                                                                                                                                                                                                                                                                                                </t>
  </si>
  <si>
    <t>45,75</t>
  </si>
  <si>
    <t xml:space="preserve">ESGUICHO TIPO JATO SOLIDO, EM LATAO, ENGATE RAPIDO 1 1/2" X 19 MM, PARA MANGUEIRA EM INSTALACAO PREDIAL COMBATE A INCENDIO                                                                                                                                                                                                                                                                                                                                                                                </t>
  </si>
  <si>
    <t>49,26</t>
  </si>
  <si>
    <t xml:space="preserve">ESGUICHO TIPO JATO SOLIDO, EM LATAO, ENGATE RAPIDO 2 1/2" X 13 MM, PARA MANGUEIRA EM INSTALACAO PREDIAL COMBATE A INCENDIO                                                                                                                                                                                                                                                                                                                                                                                </t>
  </si>
  <si>
    <t>74,66</t>
  </si>
  <si>
    <t xml:space="preserve">ESGUICHO TIPO JATO SOLIDO, EM LATAO, ENGATE RAPIDO 2 1/2" X 16 MM, PARA MANGUEIRA EM INSTALACAO PREDIAL COMBATE A INCENDIO                                                                                                                                                                                                                                                                                                                                                                                </t>
  </si>
  <si>
    <t xml:space="preserve">ESGUICHO TIPO JATO SOLIDO, EM LATAO, ENGATE RAPIDO 2 1/2" X 19 MM, PARA MANGUEIRA EM INSTALACAO PREDIAL COMBATE A INCENDIO                                                                                                                                                                                                                                                                                                                                                                                </t>
  </si>
  <si>
    <t>81,89</t>
  </si>
  <si>
    <t xml:space="preserve">ESMERILHADEIRA ANGULAR ELETRICA, DIAMETRO DO DISCO 7 '' (180 MM), ROTACAO 8500 RPM, POTENCIA 2400 W                                                                                                                                                                                                                                                                                                                                                                                                       </t>
  </si>
  <si>
    <t>522,00</t>
  </si>
  <si>
    <t xml:space="preserve">ESPACADOR / DISTANCIADOR CIRCULAR COM ENTRADA LATERAL, EM PLASTICO, PARA VERGALHAO *4,2 A 12,5* MM, COBRIMENTO 20 MM                                                                                                                                                                                                                                                                                                                                                                                      </t>
  </si>
  <si>
    <t xml:space="preserve">ESPACADOR / DISTANCIADOR TIPO GARRA DUPLA, EM PLASTICO, COBRIMENTO *20* MM, PARA FERRAGENS DE LAJES E FUNDO DE VIGAS                                                                                                                                                                                                                                                                                                                                                                                      </t>
  </si>
  <si>
    <t xml:space="preserve">ESPACADOR / DISTANCIADOR TIPO PINO EM PLASTICO, PARA VERGALHAO ATE 10 MM, PARA APOIO DE ARMADURA                                                                                                                                                                                                                                                                                                                                                                                                          </t>
  </si>
  <si>
    <t xml:space="preserve">ESPACADOR / SEPARADOR DE BARRA , METALICO, TIPO CARAMBOLA, PARA TIRANTES, 25 X 84 MM                                                                                                                                                                                                                                                                                                                                                                                                                      </t>
  </si>
  <si>
    <t xml:space="preserve">ESPACADOR OU DISTANCIADOR, EM PLASTICO, TIPO APOIO DE CORDOALHA (CARANGUEJO), PARA ARMADURA NEGATIVA E PROTENSAO, COBRIMENTO 50 MM                                                                                                                                                                                                                                                                                                                                                                        </t>
  </si>
  <si>
    <t xml:space="preserve">ESPACADOR/SEPARADOR DE CORDOALHA TIPO DISCO 12 FUROS DE 14 MM, PARA TIRANTES                                                                                                                                                                                                                                                                                                                                                                                                                              </t>
  </si>
  <si>
    <t xml:space="preserve">ESPARGIDOR DE ASFALTO PRESSURIZADO, REBOCAVEL, TANQUE DE 2500 L, PNEUMATICO,  COM MOTOR A GASOLINA 3,4HP                                                                                                                                                                                                                                                                                                                                                                                                  </t>
  </si>
  <si>
    <t>68.500,00</t>
  </si>
  <si>
    <t xml:space="preserve">ESPARGIDOR DE ASFALTO PRESSURIZADO, TANQUE 6 M3 COM ISOLACAO TERMICA, AQUECIDO COM 2 MACARICOS, COM BARRA ESPARGIDORA 3,60 M, A SER MONTADO SOBRE CAMINHAO                                                                                                                                                                                                                                                                                                                                                </t>
  </si>
  <si>
    <t>145.413,02</t>
  </si>
  <si>
    <t xml:space="preserve">ESPATULA DE ACO INOX COM CABO DE MADEIRA, LARGURA 8 CM                                                                                                                                                                                                                                                                                                                                                                                                                                                    </t>
  </si>
  <si>
    <t xml:space="preserve">ESPATULA DE PLASTICO LISA, LARGURA 10 CM                                                                                                                                                                                                                                                                                                                                                                                                                                                                  </t>
  </si>
  <si>
    <t xml:space="preserve">ESPELHO / PLACA CEGA 4" X 2", PARA INSTALACAO DE TOMADAS E INTERRUPTORES                                                                                                                                                                                                                                                                                                                                                                                                                                  </t>
  </si>
  <si>
    <t xml:space="preserve">ESPELHO / PLACA CEGA 4" X 4", PARA INSTALACAO DE TOMADAS E INTERRUPTORES                                                                                                                                                                                                                                                                                                                                                                                                                                  </t>
  </si>
  <si>
    <t>2,96</t>
  </si>
  <si>
    <t xml:space="preserve">ESPELHO / PLACA DE 1 POSTO 4" X 2", PARA INSTALACAO DE TOMADAS E INTERRUPTORES                                                                                                                                                                                                                                                                                                                                                                                                                            </t>
  </si>
  <si>
    <t xml:space="preserve">ESPELHO / PLACA DE 2 POSTOS 4" X 2", PARA INSTALACAO DE TOMADAS E INTERRUPTORES                                                                                                                                                                                                                                                                                                                                                                                                                           </t>
  </si>
  <si>
    <t xml:space="preserve">ESPELHO / PLACA DE 2 POSTOS 4" X 4", PARA INSTALACAO DE TOMADAS E INTERRUPTORES                                                                                                                                                                                                                                                                                                                                                                                                                           </t>
  </si>
  <si>
    <t xml:space="preserve">ESPELHO / PLACA DE 3 POSTOS 4" X 2", PARA INSTALACAO DE TOMADAS E INTERRUPTORES                                                                                                                                                                                                                                                                                                                                                                                                                           </t>
  </si>
  <si>
    <t xml:space="preserve">ESPELHO / PLACA DE 4 POSTOS 4" X 4", PARA INSTALACAO DE TOMADAS E INTERRUPTORES                                                                                                                                                                                                                                                                                                                                                                                                                           </t>
  </si>
  <si>
    <t xml:space="preserve">ESPELHO / PLACA DE 6 POSTOS 4" X 4", PARA INSTALACAO DE TOMADAS E INTERRUPTORES                                                                                                                                                                                                                                                                                                                                                                                                                           </t>
  </si>
  <si>
    <t xml:space="preserve">ESPELHO CRISTAL E = 4 MM                                                                                                                                                                                                                                                                                                                                                                                                                                                                                  </t>
  </si>
  <si>
    <t>267,55</t>
  </si>
  <si>
    <t xml:space="preserve">ESPELHO, RETO OU CURVO, EM LATAO CROMADO, ESPESSURA ATE 6 MM, LARGURA *40*MM, ALTURA *180*MM - PARA FECHADURA DE EMBUTIR                                                                                                                                                                                                                                                                                                                                                                                  </t>
  </si>
  <si>
    <t xml:space="preserve">ESPELHO, RETO OU CURVO, EM LATAO CROMADO, ESPESSURA MINIMA 6 MM, LARGURA *43*MM, ALTURA *230*MM - PARA FECHADURA DE EMBUTIR                                                                                                                                                                                                                                                                                                                                                                               </t>
  </si>
  <si>
    <t xml:space="preserve">ESPOLETA SIMPLES N 8.                                                                                                                                                                                                                                                                                                                                                                                                                                                                                     </t>
  </si>
  <si>
    <t xml:space="preserve">ESPUMA EXPANSIVA DE POLIURETANO, APLICACAO MANUAL - 500 ML                                                                                                                                                                                                                                                                                                                                                                                                                                                </t>
  </si>
  <si>
    <t xml:space="preserve">ESQUADRO DE ACO 12 " (300 MM), CABO DE ALUMINIO                                                                                                                                                                                                                                                                                                                                                                                                                                                           </t>
  </si>
  <si>
    <t xml:space="preserve">ESQUADRO INTERNO OU EXTERNO PARA CALHA PLUVIAL, PVC, DIAMETRO ENTRE 119 E 170 MM, PARA DRENAGEM PREDIAL                                                                                                                                                                                                                                                                                                                                                                                                   </t>
  </si>
  <si>
    <t xml:space="preserve">ESQUI TRIPLO, EM TUBO DE ACO CARBONO, PINTURA NO PROCESSO ELETROSTATICO - EQUIPAMENTO DE GINASTICA PARA ACADEMIA AO AR LIVRE / ACADEMIA DA TERCEIRA IDADE - ATI * COLETADO CAIXA *                                                                                                                                                                                                                                                                                                                        </t>
  </si>
  <si>
    <t>5.016,01</t>
  </si>
  <si>
    <t xml:space="preserve">ESTACA PRE-MOLDADA MACICA DE CONCRETO VIBRADO ARMADO, PARA CARGA DE 25 T, SECAO QUADRADA DE *16 X 16*, COM ANEL METALICO INCORPORADO A PECA (SOMENTE FORNECIMENTO)                                                                                                                                                                                                                                                                                                                                        </t>
  </si>
  <si>
    <t xml:space="preserve">ESTACA PRE-MOLDADA MACICA DE CONCRETO VIBRADO ARMADO, PARA CARGA DE 50 T, SECAO QUADRADA, COM ANEL METALICO INCORPORADO A PECA (SOMENTE FORNECIMENTO)                                                                                                                                                                                                                                                                                                                                                     </t>
  </si>
  <si>
    <t>47,59</t>
  </si>
  <si>
    <t xml:space="preserve">ESTACA PRE-MOLDADA VAZADA DE CONCRETO CENTRIFUGADO, PARA CARGA DE 100 T, SECAO CIRCULAR, COM ANEL METALICO INCORPORADO A PECA (SOMENTE FORNECIMENTO)                                                                                                                                                                                                                                                                                                                                                      </t>
  </si>
  <si>
    <t>121,97</t>
  </si>
  <si>
    <t xml:space="preserve">ESTILETE DE METAL, LAMINA 18 MM                                                                                                                                                                                                                                                                                                                                                                                                                                                                           </t>
  </si>
  <si>
    <t>15,31</t>
  </si>
  <si>
    <t xml:space="preserve">ESTOPA                                                                                                                                                                                                                                                                                                                                                                                                                                                                                                    </t>
  </si>
  <si>
    <t xml:space="preserve">ESTOPIM SIMPLES                                                                                                                                                                                                                                                                                                                                                                                                                                                                                           </t>
  </si>
  <si>
    <t xml:space="preserve">ESTRIBO COM PARAFUSO EM CHAPA DE FERRO FUNDIDO DE 2" X 3/16" X 35 CM, SECAO "U", PARA MADEIRAMENTO DE TELHADO                                                                                                                                                                                                                                                                                                                                                                                             </t>
  </si>
  <si>
    <t>18,62</t>
  </si>
  <si>
    <t xml:space="preserve">ESTUCADOR                                                                                                                                                                                                                                                                                                                                                                                                                                                                                                 </t>
  </si>
  <si>
    <t xml:space="preserve">ESTUCADOR (MENSALISTA)                                                                                                                                                                                                                                                                                                                                                                                                                                                                                    </t>
  </si>
  <si>
    <t>2.346,59</t>
  </si>
  <si>
    <t xml:space="preserve">ETANOL                                                                                                                                                                                                                                                                                                                                                                                                                                                                                                    </t>
  </si>
  <si>
    <t xml:space="preserve">EXAMES - HORISTA (ENCARGOS COMPLEMENTARES) (COLETADO CAIXA)                                                                                                                                                                                                                                                                                                                                                                                                                                               </t>
  </si>
  <si>
    <t xml:space="preserve">EXAMES - MENSALISTA (ENCARGOS COMPLEMENTARES) (COLETADO CAIXA)                                                                                                                                                                                                                                                                                                                                                                                                                                            </t>
  </si>
  <si>
    <t>69,24</t>
  </si>
  <si>
    <t xml:space="preserve">EXTENSAO DE SOLDA 201 ACETILENO, E = *1,5 A 2,5* MM                                                                                                                                                                                                                                                                                                                                                                                                                                                       </t>
  </si>
  <si>
    <t xml:space="preserve">EXTENSAO DE SOLDA 201 GLP, E = *2,5 A 4,0* MM                                                                                                                                                                                                                                                                                                                                                                                                                                                             </t>
  </si>
  <si>
    <t>29,08</t>
  </si>
  <si>
    <t xml:space="preserve">EXTINTOR DE INCENDIO PORTATIL COM CARGA DE AGUA PRESSURIZADA DE 10 L, CLASSE A                                                                                                                                                                                                                                                                                                                                                                                                                            </t>
  </si>
  <si>
    <t>136,38</t>
  </si>
  <si>
    <t xml:space="preserve">EXTINTOR DE INCENDIO PORTATIL COM CARGA DE GAS CARBONICO CO2 DE 4 KG, CLASSE BC                                                                                                                                                                                                                                                                                                                                                                                                                           </t>
  </si>
  <si>
    <t>431,63</t>
  </si>
  <si>
    <t xml:space="preserve">EXTINTOR DE INCENDIO PORTATIL COM CARGA DE GAS CARBONICO CO2 DE 6 KG, CLASSE BC                                                                                                                                                                                                                                                                                                                                                                                                                           </t>
  </si>
  <si>
    <t>467,61</t>
  </si>
  <si>
    <t xml:space="preserve">EXTINTOR DE INCENDIO PORTATIL COM CARGA DE PO QUIMICO SECO (PQS) DE 12 KG, CLASSE BC                                                                                                                                                                                                                                                                                                                                                                                                                      </t>
  </si>
  <si>
    <t>215,81</t>
  </si>
  <si>
    <t xml:space="preserve">EXTINTOR DE INCENDIO PORTATIL COM CARGA DE PO QUIMICO SECO (PQS) DE 4 KG, CLASSE BC                                                                                                                                                                                                                                                                                                                                                                                                                       </t>
  </si>
  <si>
    <t>131,88</t>
  </si>
  <si>
    <t xml:space="preserve">EXTINTOR DE INCENDIO PORTATIL COM CARGA DE PO QUIMICO SECO (PQS) DE 6 KG, CLASSE BC                                                                                                                                                                                                                                                                                                                                                                                                                       </t>
  </si>
  <si>
    <t>155,87</t>
  </si>
  <si>
    <t xml:space="preserve">EXTINTOR DE INCENDIO PORTATIL COM CARGA DE PO QUIMICO SECO (PQS) DE 8 KG, CLASSE BC                                                                                                                                                                                                                                                                                                                                                                                                                       </t>
  </si>
  <si>
    <t>185,84</t>
  </si>
  <si>
    <t xml:space="preserve">EXTREMIDADE PVC PBA, BF, JE, DN 100/ DE 110 MM (NBR 10351)                                                                                                                                                                                                                                                                                                                                                                                                                                                </t>
  </si>
  <si>
    <t>112,86</t>
  </si>
  <si>
    <t xml:space="preserve">EXTREMIDADE PVC PBA, BF, JE, DN 50 / DE 60 MM (NBR 10351)                                                                                                                                                                                                                                                                                                                                                                                                                                                 </t>
  </si>
  <si>
    <t>53,13</t>
  </si>
  <si>
    <t xml:space="preserve">EXTREMIDADE PVC PBA, BF, JE, DN 75/ DE 85 MM (NBR 10351)                                                                                                                                                                                                                                                                                                                                                                                                                                                  </t>
  </si>
  <si>
    <t>89,83</t>
  </si>
  <si>
    <t xml:space="preserve">EXTREMIDADE PVC PBA, PF, JE, DN 100 / DE 110 MM (NBR 10351)                                                                                                                                                                                                                                                                                                                                                                                                                                               </t>
  </si>
  <si>
    <t>101,16</t>
  </si>
  <si>
    <t xml:space="preserve">EXTREMIDADE PVC PBA, PF, JE, DN 50/ DE 60 MM (NBR 10351)                                                                                                                                                                                                                                                                                                                                                                                                                                                  </t>
  </si>
  <si>
    <t xml:space="preserve">EXTREMIDADE PVC PBA, PF, JE, DN 75 / DE 85 MM (NBR 10351)                                                                                                                                                                                                                                                                                                                                                                                                                                                 </t>
  </si>
  <si>
    <t>80,97</t>
  </si>
  <si>
    <t xml:space="preserve">EXTREMIDADE/TUBETE PARA HIDROMETRO PVC, COM ROSCA, CURTA, COM BUCHA LATAO, 1/2"                                                                                                                                                                                                                                                                                                                                                                                                                           </t>
  </si>
  <si>
    <t xml:space="preserve">EXTREMIDADE/TUBETE PARA HIDROMETRO PVC, COM ROSCA, CURTA, COM BUCHA LATAO, 3/4"                                                                                                                                                                                                                                                                                                                                                                                                                           </t>
  </si>
  <si>
    <t xml:space="preserve">EXTREMIDADE/TUBETE PARA HIDROMETRO PVC, COM ROSCA, CURTA, SEM BUCHA LATAO, 1/2"                                                                                                                                                                                                                                                                                                                                                                                                                           </t>
  </si>
  <si>
    <t>2,87</t>
  </si>
  <si>
    <t xml:space="preserve">EXTREMIDADE/TUBETE PARA HIDROMETRO PVC, COM ROSCA, CURTA, SEM BUCHA LATAO, 3/4"                                                                                                                                                                                                                                                                                                                                                                                                                           </t>
  </si>
  <si>
    <t xml:space="preserve">EXTREMIDADE/TUBETE PARA HIDROMETRO PVC, COM ROSCA, LONGA, SEM BUCHA LATAO, 1/2"                                                                                                                                                                                                                                                                                                                                                                                                                           </t>
  </si>
  <si>
    <t xml:space="preserve">EXTREMIDADE/TUBETE PARA HIDROMETRO PVC, COM ROSCA, LONGA, SEM BUCHA LATAO, 3/4"                                                                                                                                                                                                                                                                                                                                                                                                                           </t>
  </si>
  <si>
    <t xml:space="preserve">FAIXA / FILETE / LISTELO EM CERAMICA, DECORADA, *8 X 30* CM (L X C)                                                                                                                                                                                                                                                                                                                                                                                                                                       </t>
  </si>
  <si>
    <t>140,28</t>
  </si>
  <si>
    <t xml:space="preserve">FAIXA / FILETE / LISTELO EM CERAMICA, LISO OU CORDAO, BRANCO, *2 X 30* CM (L X C)                                                                                                                                                                                                                                                                                                                                                                                                                         </t>
  </si>
  <si>
    <t xml:space="preserve">FECHADURA AUXILIAR DE EMBUTIR PARA PORTA DE ARMARIO DE MADEIRA, CROMADA, CHAVE TIPO GORGES, CAIXA COM LINGUETA, CHAPA TESTA E CONTRA CHAPA                                                                                                                                                                                                                                                                                                                                                                </t>
  </si>
  <si>
    <t>31,48</t>
  </si>
  <si>
    <t xml:space="preserve">FECHADURA AUXILIAR DE EMBUTIR PARA PORTA DE ARMARIO, CROMADA, CAIXA COM CILINDRO REDONDO, CHAPA TESTA E LINGUETA                                                                                                                                                                                                                                                                                                                                                                                          </t>
  </si>
  <si>
    <t xml:space="preserve">FECHADURA AUXILIAR SEGURANCA, DE EMBUTIR, REFORCADA, MAQUINA DE 40 A 55 MM, COM CILINDRO, CROMADA, PARA PORTA EXTERNA - COMPLETA                                                                                                                                                                                                                                                                                                                                                                          </t>
  </si>
  <si>
    <t>51,49</t>
  </si>
  <si>
    <t xml:space="preserve">FECHADURA AUXILIAR TRAVA DE SEGURANCA SIMPLES, CROMADA, MAQUINA *40* MM, INCLUI CHAVE TETRA E ROSETA REDONDA - COMPLETA                                                                                                                                                                                                                                                                                                                                                                                   </t>
  </si>
  <si>
    <t xml:space="preserve">FECHADURA BICO DE PAPAGAIO, MAQUINA *45* MM, CROMADA, COM CHAVE TIPO GORGES BIPARTIDA, PARA PORTA DE CORRER INTERNA - COMPLETA                                                                                                                                                                                                                                                                                                                                                                            </t>
  </si>
  <si>
    <t xml:space="preserve">FECHADURA BICO DE PAPAGAIO, MAQUINA *45* MM, CROMADA, COM CILINDRO, PARA PORTA DE CORRER EXTERNA - COMPLETA                                                                                                                                                                                                                                                                                                                                                                                               </t>
  </si>
  <si>
    <t>60,12</t>
  </si>
  <si>
    <t xml:space="preserve">FECHADURA C/ CILINDRO LATAO CROMADO P/ PORTA VIDRO TP AROUCA 2171-L OU EQUIV                                                                                                                                                                                                                                                                                                                                                                                                                              </t>
  </si>
  <si>
    <t xml:space="preserve">FECHADURA DE EMBUTIR PARA PORTA DE BANHEIRO, CHAVE TIPO TRANQUETA, MAQUINA 40 MM, SEM MACANETA, SEM ESPELHO (SOMENTE MAQUINA) - NIVEL SEGURANCA MEDIO                                                                                                                                                                                                                                                                                                                                                     </t>
  </si>
  <si>
    <t xml:space="preserve">FECHADURA DE EMBUTIR PARA PORTA DE BANHEIRO, TIPO TRANQUETA, MAQUINA 40 MM, MACANETAS ALAVANCA E ROSETAS REDONDAS EM METAL CROMADO - NIVEL SEGURANCA MEDIO - COMPLETA                                                                                                                                                                                                                                                                                                                                     </t>
  </si>
  <si>
    <t>33,30</t>
  </si>
  <si>
    <t xml:space="preserve">FECHADURA DE EMBUTIR PARA PORTA DE BANHEIRO, TIPO TRANQUETA, MAQUINA 40 MM, MACANETAS ALAVANCA, ESPELHO EM METAL CROMADO - NIVEL SEGURANCA MEDIO - COMPLETA                                                                                                                                                                                                                                                                                                                                               </t>
  </si>
  <si>
    <t>30,54</t>
  </si>
  <si>
    <t xml:space="preserve">FECHADURA DE EMBUTIR PARA PORTA DE BANHEIRO, TIPO TRANQUETA, MAQUINA 55 MM, MACANETAS ALAVANCA E ROSETAS REDONDAS EM METAL CROMADO - NIVEL SEGURANCA MEDIO - COMPLETA                                                                                                                                                                                                                                                                                                                                     </t>
  </si>
  <si>
    <t>53,27</t>
  </si>
  <si>
    <t xml:space="preserve">FECHADURA DE EMBUTIR PARA PORTA EXTERNA / ENTRADA, MAQUINA 40 MM, COM CILINDRO, MACANETA ALAVANCA E ESPELHO EM METAL CROMADO - NIVEL SEGURANCA MEDIO - COMPLETA                                                                                                                                                                                                                                                                                                                                           </t>
  </si>
  <si>
    <t>44,51</t>
  </si>
  <si>
    <t xml:space="preserve">FECHADURA DE EMBUTIR PARA PORTA EXTERNA / ENTRADA, MAQUINA 55 MM, COM CILINDRO, MACANETA ALAVANCA E ESPELHO EM METAL CROMADO - NIVEL SEGURANCA MEDIO - COMPLETA                                                                                                                                                                                                                                                                                                                                           </t>
  </si>
  <si>
    <t>67,36</t>
  </si>
  <si>
    <t xml:space="preserve">FECHADURA DE EMBUTIR PARA PORTA EXTERNA, MAQUINA 40 MM, COM CILINDRO, MACANETA ALAVANCA E ROSETA REDONDA EM METAL CROMADO - NIVEL DE SEGURANCA MEDIO - COMPLETA                                                                                                                                                                                                                                                                                                                                           </t>
  </si>
  <si>
    <t>42,17</t>
  </si>
  <si>
    <t xml:space="preserve">FECHADURA DE EMBUTIR PARA PORTA EXTERNA, MAQUINA 40 MM, SEM MACANETA, SEM ESPELHO (SOMENTE MAQUINA) - NIVEL DE SEGURANCA MEDIO                                                                                                                                                                                                                                                                                                                                                                            </t>
  </si>
  <si>
    <t>24,52</t>
  </si>
  <si>
    <t xml:space="preserve">FECHADURA DE EMBUTIR PARA PORTA EXTERNA, MAQUINA 55 MM, COM CILINDRO, MACANETA ALAVANCA E ROSETA REDONDA EM METAL CROMADO - NIVEL DE SEGURANCA MEDIO - COMPLETA                                                                                                                                                                                                                                                                                                                                           </t>
  </si>
  <si>
    <t>61,03</t>
  </si>
  <si>
    <t xml:space="preserve">FECHADURA DE EMBUTIR PARA PORTA EXTERNA, MAQUINA 55 MM, SEM ESPELHO, SEM MACANETA (SOMENTE MAQUINA) - NIVEL DE SEGURANCA MEDIO                                                                                                                                                                                                                                                                                                                                                                            </t>
  </si>
  <si>
    <t>43,02</t>
  </si>
  <si>
    <t xml:space="preserve">FECHADURA DE EMBUTIR PARA PORTA INTERNA, TIPO GORGES (CHAVE GRANDE), MAQUINA 40 MM, MACANETA ALAVANCA E ESPELHO EM METAL CROMADO - NIVEL SEGURANCA MEDIO - COMPLETA                                                                                                                                                                                                                                                                                                                                       </t>
  </si>
  <si>
    <t>35,99</t>
  </si>
  <si>
    <t xml:space="preserve">FECHADURA DE EMBUTIR PARA PORTA INTERNA, TIPO GORGES (CHAVE GRANDE), MAQUINA 55 MM, MACANETAS ALAVANCA E ROSETAS REDONDAS EM METAL CROMADO - NIVEL SEGURANCA MEDIO - COMPLETA                                                                                                                                                                                                                                                                                                                             </t>
  </si>
  <si>
    <t xml:space="preserve">FECHADURA DE EMBUTIR PARA PORTA INTERNA, TIPO GORGES, MAQUINA 55 MM (SOMENTE MAQUINA, SEM ESPELHO E SEM MACANETA) - NIVEL DE SEGURANCA MEDIO                                                                                                                                                                                                                                                                                                                                                              </t>
  </si>
  <si>
    <t>25,77</t>
  </si>
  <si>
    <t xml:space="preserve">FECHADURA DE SOBREPOR EM FERRO PINTADO, COM MACANETA ALAVANCA, CHAVE GRANDE - COMPLETA                                                                                                                                                                                                                                                                                                                                                                                                                    </t>
  </si>
  <si>
    <t>41,63</t>
  </si>
  <si>
    <t xml:space="preserve">FECHADURA DE SOBREPOR PARA PORTAO, CAIXA *100* MM, COM CILINDRO, CHAVE SIMPLES, TRINCO LATERAL, EM  LATAO OU ACO CROMADO OU POLIDO, COM OU SEM PINTURA - COMPLETA                                                                                                                                                                                                                                                                                                                                         </t>
  </si>
  <si>
    <t>29,70</t>
  </si>
  <si>
    <t xml:space="preserve">FECHADURA DE SOBREPOR PARA PORTAO, COM CHAVE TETRA, CAIXA *100* MM, TRINCO LATERAL, EM LATAO OU ACO CROMADO, PINTADO - COMPLETA                                                                                                                                                                                                                                                                                                                                                                           </t>
  </si>
  <si>
    <t xml:space="preserve">FECHADURA DE SOBREPOR, CROMADA, COM CILINDRO REDONDO, PARA ARMARIO E GAVETA DE MADEIRA, COM PORTA DE APROXIMADAMENTE 20 MM                                                                                                                                                                                                                                                                                                                                                                                </t>
  </si>
  <si>
    <t xml:space="preserve">FECHADURA TRADICIONAL DE EMBUTIR, CROMADA, COM CILINDRO, PARA GAVETAS E MOVEIS DE MADEIRA - COM ABINHAS LATERAIS CURVAS, CHAVES COM PROTECAO PLASTICA                                                                                                                                                                                                                                                                                                                                                     </t>
  </si>
  <si>
    <t>10,85</t>
  </si>
  <si>
    <t xml:space="preserve">FECHADURA TUBULAR CROMADA, MACANETA DIAMETRO *30* MM, CILINDRO CENTRAL COM CHAVE EXTERNA E BOTAO INTERNO, MAQUINA *70* MM - COMPLETA                                                                                                                                                                                                                                                                                                                                                                      </t>
  </si>
  <si>
    <t>49,32</t>
  </si>
  <si>
    <t xml:space="preserve">FECHADURA TUBULAR, ACABAMENTO CROMADO, DISTANCIA DE BROCA 90 MM, CILINDRO CENTRAL COM CHAVE EXTERNA E BOTAO INTERNO, MACANETA FORMATO TULIPA/TACA/BOLA - COMPLETA                                                                                                                                                                                                                                                                                                                                         </t>
  </si>
  <si>
    <t>47,63</t>
  </si>
  <si>
    <t xml:space="preserve">FECHO / FECHADURA COM PUXADOR CONCHA, COM TRANCA TIPO TRAVA, PARA JANELA / PORTA DE CORRER (INCLUI TESTA, FECHADURA, PUXADOR) - COMPLETA                                                                                                                                                                                                                                                                                                                                                                  </t>
  </si>
  <si>
    <t>53,38</t>
  </si>
  <si>
    <t xml:space="preserve">FECHO / FECHADURA CONCHA COM ALAVANCA / TRAVA, DE EMBUTIR, PARA PORTA OU JANELA DE CORRER EM LATAO OU ACO INOX - COMPLETO                                                                                                                                                                                                                                                                                                                                                                                 </t>
  </si>
  <si>
    <t xml:space="preserve">FECHO / TRINCO / FERROLHO FIO REDONDO, DE SOBREPOR, 12", EM ACO GALVANIZADO / ZINCADO                                                                                                                                                                                                                                                                                                                                                                                                                     </t>
  </si>
  <si>
    <t>11,83</t>
  </si>
  <si>
    <t xml:space="preserve">FECHO / TRINCO / FERROLHO FIO REDONDO, DE SOBREPOR, 2", EM ACO GALVANIZADO / ZINCADO                                                                                                                                                                                                                                                                                                                                                                                                                      </t>
  </si>
  <si>
    <t xml:space="preserve">FECHO / TRINCO / FERROLHO FIO REDONDO, DE SOBREPOR, 4", EM ACO GALVANIZADO / ZINCADO                                                                                                                                                                                                                                                                                                                                                                                                                      </t>
  </si>
  <si>
    <t xml:space="preserve">FECHO / TRINCO / FERROLHO FIO REDONDO, DE SOBREPOR, 5", EM ACO GALVANIZADO / ZINCADO                                                                                                                                                                                                                                                                                                                                                                                                                      </t>
  </si>
  <si>
    <t xml:space="preserve">FECHO / TRINCO / FERROLHO FIO REDONDO, DE SOBREPOR, 6", EM ACO GALVANIZADO / ZINCADO                                                                                                                                                                                                                                                                                                                                                                                                                      </t>
  </si>
  <si>
    <t xml:space="preserve">FECHO / TRINCO / FERROLHO FIO REDONDO, DE SOBREPOR, 8", EM ACO GALVANIZADO / ZINCADO                                                                                                                                                                                                                                                                                                                                                                                                                      </t>
  </si>
  <si>
    <t xml:space="preserve">FECHO DE EMBUTIR, TIPO UNHA, COMANDO COM ALAVANCA, EM ACO CROMADO, 22 CM, PARA PORTAS E JANELAS - INCLUI PARAFUSOS                                                                                                                                                                                                                                                                                                                                                                                        </t>
  </si>
  <si>
    <t xml:space="preserve">FECHO DE EMBUTIR, TIPO UNHA, COMANDO COM ALAVANCA, EM LATAO CROMADO, 22 CM, PARA PORTAS E JANELAS - INCLUI PARAFUSOS                                                                                                                                                                                                                                                                                                                                                                                      </t>
  </si>
  <si>
    <t>21,29</t>
  </si>
  <si>
    <t xml:space="preserve">FECHO DE EMBUTIR, TIPO UNHA, COMANDO COM ALAVANCA, EM LATAO CROMADO, 40 CM, PARA PORTAS E JANELAS - INCLUI PARAFUSOS                                                                                                                                                                                                                                                                                                                                                                                      </t>
  </si>
  <si>
    <t>33,07</t>
  </si>
  <si>
    <t xml:space="preserve">FECHO DE EMBUTIR, TIPO UNHA, COMANDO DESLIZANTE, COM TRAVA, 120 MM, EM LATAO CROMADO                                                                                                                                                                                                                                                                                                                                                                                                                      </t>
  </si>
  <si>
    <t xml:space="preserve">FECHO DE SEGURANCA, TIPO BATOM, EM LATAO / ZAMAC, CROMADO, PARA PORTAS E JANELAS - INCLUI PARAFUSOS                                                                                                                                                                                                                                                                                                                                                                                                       </t>
  </si>
  <si>
    <t>18,94</t>
  </si>
  <si>
    <t xml:space="preserve">FELTRO EM LA DE ROCHA, 1 FACE REVESTIDA COM PAPEL ALUMINIZADO, EM ROLO, DENSIDADE = 32 KG/M3, E=*50* MM (COLETADO CAIXA)                                                                                                                                                                                                                                                                                                                                                                                  </t>
  </si>
  <si>
    <t xml:space="preserve">FERROLHO / FECHO CHATO, DE SOBREPOR, EM FERRO ZINCADO, REFORCADO, 5", COM PORTA CADEADO, PARA PORTAO, PORTA E JANELA - INCLUI PARAFUSOS                                                                                                                                                                                                                                                                                                                                                                   </t>
  </si>
  <si>
    <t xml:space="preserve">FERROLHO / FECHO CHATO, DE SOBREPOR, EM FERRO ZINCADO, REFORCADO, 6", COM PORTA CADEADO, PARA PORTAO, PORTA E JANELA - INCLUI PARAFUSOS                                                                                                                                                                                                                                                                                                                                                                   </t>
  </si>
  <si>
    <t>3,65</t>
  </si>
  <si>
    <t xml:space="preserve">FERROLHO / FECHO CHATO, EM FERRO ZINCADO, LEVE, 3", COM PORTA CADEADO, PARA PORTAO, PORTA E JANELA - INCLUI PARAFUSOS                                                                                                                                                                                                                                                                                                                                                                                     </t>
  </si>
  <si>
    <t>3,07</t>
  </si>
  <si>
    <t xml:space="preserve">FERTILIZANTE NPK - 10:10:10                                                                                                                                                                                                                                                                                                                                                                                                                                                                               </t>
  </si>
  <si>
    <t>1,50</t>
  </si>
  <si>
    <t xml:space="preserve">FERTILIZANTE NPK - 4: 14: 8                                                                                                                                                                                                                                                                                                                                                                                                                                                                               </t>
  </si>
  <si>
    <t xml:space="preserve">FERTILIZANTE ORGANICO COMPOSTO, CLASSE A                                                                                                                                                                                                                                                                                                                                                                                                                                                                  </t>
  </si>
  <si>
    <t xml:space="preserve">FIBRA DE ACO PARA REFORCO DO CONCRETO, SOLTA, TIPO A-I, FATOR DE FORMA *50* L / D, COMPRIMENTO DE *30* MM E RESISTENCIA A TRACAO DO ACO MAIOR 1000 MPA                                                                                                                                                                                                                                                                                                                                                    </t>
  </si>
  <si>
    <t xml:space="preserve">FILTRO ANAEROBIO CILINDRICO CONCRETO PRE MOLDADO 1,20 X 1,50 (DIAMETROXALTURA) PARA 4 A 5 CONTRIBUINTES (NBR 13969)                                                                                                                                                                                                                                                                                                                                                                                       </t>
  </si>
  <si>
    <t>455,13</t>
  </si>
  <si>
    <t xml:space="preserve">FILTRO ANAEROBIO, EM POLIETILENO DE ALTA DENSIDADE (PEAD), CAPACIDADE *1100* LITROS (NBR 13969)                                                                                                                                                                                                                                                                                                                                                                                                           </t>
  </si>
  <si>
    <t>741,80</t>
  </si>
  <si>
    <t xml:space="preserve">FILTRO ANAEROBIO, EM POLIETILENO DE ALTA DENSIDADE (PEAD), CAPACIDADE *2800* LITROS (NBR 13969)                                                                                                                                                                                                                                                                                                                                                                                                           </t>
  </si>
  <si>
    <t>1.899,33</t>
  </si>
  <si>
    <t xml:space="preserve">FILTRO ANAEROBIO, EM POLIETILENO DE ALTA DENSIDADE (PEAD), CAPACIDADE *5000* LITROS (NBR 13969)                                                                                                                                                                                                                                                                                                                                                                                                           </t>
  </si>
  <si>
    <t>2.596,04</t>
  </si>
  <si>
    <t xml:space="preserve">FINCAPINO CURTO CALIBRE 22 VERMELHO, CARGA MEDIA (ACAO DIRETA)                                                                                                                                                                                                                                                                                                                                                                                                                                            </t>
  </si>
  <si>
    <t xml:space="preserve">CENTO </t>
  </si>
  <si>
    <t>40,79</t>
  </si>
  <si>
    <t xml:space="preserve">FINCAPINO LONGO CALIBRE 22, CARGA FORTE (ACAO DIRETA)                                                                                                                                                                                                                                                                                                                                                                                                                                                     </t>
  </si>
  <si>
    <t xml:space="preserve">FIO COBRE NU DE 150 A 500 MM2, PARA TENSOES DE ATE 600 V                                                                                                                                                                                                                                                                                                                                                                                                                                                  </t>
  </si>
  <si>
    <t>51,86</t>
  </si>
  <si>
    <t xml:space="preserve">FIO COBRE NU DE 16 A 35 MM2, PARA TENSOES DE ATE 600 V                                                                                                                                                                                                                                                                                                                                                                                                                                                    </t>
  </si>
  <si>
    <t>52,89</t>
  </si>
  <si>
    <t xml:space="preserve">FIO COBRE NU DE 50 A 120 MM2, PARA TENSOES DE ATE 600 V                                                                                                                                                                                                                                                                                                                                                                                                                                                   </t>
  </si>
  <si>
    <t>51,16</t>
  </si>
  <si>
    <t xml:space="preserve">FIO DE COBRE, SOLIDO, CLASSE 1, ISOLACAO EM PVC/A, ANTICHAMA BWF-B, 450/750V, SECAO NOMINAL 1,5 MM2                                                                                                                                                                                                                                                                                                                                                                                                       </t>
  </si>
  <si>
    <t xml:space="preserve">FIO DE COBRE, SOLIDO, CLASSE 1, ISOLACAO EM PVC/A, ANTICHAMA BWF-B, 450/750V, SECAO NOMINAL 10 MM2                                                                                                                                                                                                                                                                                                                                                                                                        </t>
  </si>
  <si>
    <t xml:space="preserve">FIO DE COBRE, SOLIDO, CLASSE 1, ISOLACAO EM PVC/A, ANTICHAMA BWF-B, 450/750V, SECAO NOMINAL 2,5 MM2                                                                                                                                                                                                                                                                                                                                                                                                       </t>
  </si>
  <si>
    <t xml:space="preserve">FIO DE COBRE, SOLIDO, CLASSE 1, ISOLACAO EM PVC/A, ANTICHAMA BWF-B, 450/750V, SECAO NOMINAL 4 MM2                                                                                                                                                                                                                                                                                                                                                                                                         </t>
  </si>
  <si>
    <t xml:space="preserve">FIO DE COBRE, SOLIDO, CLASSE 1, ISOLACAO EM PVC/A, ANTICHAMA BWF-B, 450/750V, SECAO NOMINAL 6 MM2                                                                                                                                                                                                                                                                                                                                                                                                         </t>
  </si>
  <si>
    <t xml:space="preserve">FIO TELEFONICO EXTERNO (FE) EM ACO COBREADO, ISOLACAO EM PEAD OU PVC ANTI-CHAMA, 2 CONDUTORES                                                                                                                                                                                                                                                                                                                                                                                                             </t>
  </si>
  <si>
    <t xml:space="preserve">FIO TELEFONICO INTERNO (FI) EM COBRE ESTANHADO, ISOLACAO EM PVC ANTICHAMA, 2 CONDUTORES DE 0,6 MM (NBR 9115:2005)                                                                                                                                                                                                                                                                                                                                                                                         </t>
  </si>
  <si>
    <t xml:space="preserve">FITA ACO INOX PARA CINTAR POSTE, L = 19 MM, E = 0,5 MM (ROLO DE 30M)                                                                                                                                                                                                                                                                                                                                                                                                                                      </t>
  </si>
  <si>
    <t>50,94</t>
  </si>
  <si>
    <t xml:space="preserve">FITA ADESIVA ALUMINIZADA, PARA INSTALACAO DE MANTAS DE SUBCOBERTURA,  L = *5* CM                                                                                                                                                                                                                                                                                                                                                                                                                          </t>
  </si>
  <si>
    <t xml:space="preserve">FITA ADESIVA ANTICORROSIVA DE PVC FLEXIVEL, COR PRETA, PARA PROTECAO TUBULACAO, 50 MM X 30 M (L X C), E= *0,25* MM                                                                                                                                                                                                                                                                                                                                                                                        </t>
  </si>
  <si>
    <t xml:space="preserve">FITA ADESIVA ASFALTICA ALUMINIZADA MULTIUSO, L = 10 CM, ROLO DE 10 M                                                                                                                                                                                                                                                                                                                                                                                                                                      </t>
  </si>
  <si>
    <t>70,11</t>
  </si>
  <si>
    <t xml:space="preserve">FITA CREPE ROLO DE 25 MM X 50 M                                                                                                                                                                                                                                                                                                                                                                                                                                                                           </t>
  </si>
  <si>
    <t xml:space="preserve">FITA DE ALUMINIO PARA PROTECAO DO CONDUTOR LARGURA 10 MM                                                                                                                                                                                                                                                                                                                                                                                                                                                  </t>
  </si>
  <si>
    <t>32,00</t>
  </si>
  <si>
    <t xml:space="preserve">FITA DE PAPEL MICROPERFURADO, 50 X 150 MM, PARA TRATAMENTO DE JUNTAS DE CHAPA DE GESSO PARA DRYWALL                                                                                                                                                                                                                                                                                                                                                                                                       </t>
  </si>
  <si>
    <t xml:space="preserve">FITA DE PAPEL REFORCADA COM LAMINA DE METAL PARA REFORCO DE CANTOS DE CHAPA DE GESSO PARA DRYWALL                                                                                                                                                                                                                                                                                                                                                                                                         </t>
  </si>
  <si>
    <t xml:space="preserve">FITA ISOLANTE ADESIVA ANTICHAMA, USO ATE 750 V, EM ROLO DE 19 MM X 20 M                                                                                                                                                                                                                                                                                                                                                                                                                                   </t>
  </si>
  <si>
    <t xml:space="preserve">FITA ISOLANTE ADESIVA ANTICHAMA, USO ATE 750 V, EM ROLO DE 19 MM X 5 M                                                                                                                                                                                                                                                                                                                                                                                                                                    </t>
  </si>
  <si>
    <t xml:space="preserve">FITA ISOLANTE DE BORRACHA AUTOFUSAO, USO ATE 69 KV (ALTA TENSAO)                                                                                                                                                                                                                                                                                                                                                                                                                                          </t>
  </si>
  <si>
    <t xml:space="preserve">FITA METALICA GRAVADA, L = 17 MM, ROLO DE 25 M, CARGA RECOMENDADA = *120* KGF                                                                                                                                                                                                                                                                                                                                                                                                                             </t>
  </si>
  <si>
    <t>47,15</t>
  </si>
  <si>
    <t xml:space="preserve">FITA METALICA PERFURADA, L = *18* MM, ROLO DE 30 M, CARGA RECOMENDADA = *30* KGF                                                                                                                                                                                                                                                                                                                                                                                                                          </t>
  </si>
  <si>
    <t>53,30</t>
  </si>
  <si>
    <t xml:space="preserve">FITA METALICA PERFURADA, L = 17 MM, ROLO DE 30 M, CARGA RECOMENDADA = *19* KGF                                                                                                                                                                                                                                                                                                                                                                                                                            </t>
  </si>
  <si>
    <t xml:space="preserve">FITA METALICA PERFURADA, L = 25 MM, ROLO DE 30 M, CARGA RECOMENDADA = *222,5* KGF                                                                                                                                                                                                                                                                                                                                                                                                                         </t>
  </si>
  <si>
    <t>143,21</t>
  </si>
  <si>
    <t xml:space="preserve">FITA PLASTICA ZEBRADA PARA DEMARCACAO DE AREAS, LARGURA = 7 CM, SEM ADESIVO (COLETADO CAIXA)                                                                                                                                                                                                                                                                                                                                                                                                              </t>
  </si>
  <si>
    <t xml:space="preserve">FITA VEDA ROSCA EM ROLOS DE 18 MM X 10 M (L X C)                                                                                                                                                                                                                                                                                                                                                                                                                                                          </t>
  </si>
  <si>
    <t xml:space="preserve">FITA VEDA ROSCA EM ROLOS DE 18 MM X 25 M (L X C)                                                                                                                                                                                                                                                                                                                                                                                                                                                          </t>
  </si>
  <si>
    <t>7,28</t>
  </si>
  <si>
    <t xml:space="preserve">FITA VEDA ROSCA EM ROLOS DE 18 MM X 50 M (L X C)                                                                                                                                                                                                                                                                                                                                                                                                                                                          </t>
  </si>
  <si>
    <t>11,80</t>
  </si>
  <si>
    <t xml:space="preserve">FIXADOR DE ABA AUTOTRAVANTE PARA TELHA DE FIBROCIMENTO, TIPO CANALETE 90 OU KALHETAO                                                                                                                                                                                                                                                                                                                                                                                                                      </t>
  </si>
  <si>
    <t xml:space="preserve">FIXADOR DE ABA SIMPLES PARA TELHA DE FIBROCIMENTO, TIPO CANALETA 49 OU KALHETA                                                                                                                                                                                                                                                                                                                                                                                                                            </t>
  </si>
  <si>
    <t xml:space="preserve">FIXADOR DE ABA SIMPLES PARA TELHA DE FIBROCIMENTO, TIPO CANALETA 90 OU KALHETAO                                                                                                                                                                                                                                                                                                                                                                                                                           </t>
  </si>
  <si>
    <t xml:space="preserve">FIXADOR DE CAL (SACHE 150 ML)                                                                                                                                                                                                                                                                                                                                                                                                                                                                             </t>
  </si>
  <si>
    <t xml:space="preserve">FLANELA *30 X 40* CM                                                                                                                                                                                                                                                                                                                                                                                                                                                                                      </t>
  </si>
  <si>
    <t xml:space="preserve">FLANGE PVC, ROSCAVEL SEXTAVADO SEM FUROS 3/4"                                                                                                                                                                                                                                                                                                                                                                                                                                                             </t>
  </si>
  <si>
    <t>4,48</t>
  </si>
  <si>
    <t xml:space="preserve">FLANGE PVC, ROSCAVEL, SEXTAVADO, SEM FUROS 3"                                                                                                                                                                                                                                                                                                                                                                                                                                                             </t>
  </si>
  <si>
    <t>79,98</t>
  </si>
  <si>
    <t xml:space="preserve">FLANGE PVC, ROSCAVEL, SEXTAVADO, SEM FUROS, 1 1/2"                                                                                                                                                                                                                                                                                                                                                                                                                                                        </t>
  </si>
  <si>
    <t xml:space="preserve">FLANGE PVC, ROSCAVEL, SEXTAVADO, SEM FUROS, 1 1/4"                                                                                                                                                                                                                                                                                                                                                                                                                                                        </t>
  </si>
  <si>
    <t xml:space="preserve">FLANGE PVC, ROSCAVEL, SEXTAVADO, SEM FUROS, 1/2"                                                                                                                                                                                                                                                                                                                                                                                                                                                          </t>
  </si>
  <si>
    <t xml:space="preserve">FLANGE PVC, ROSCAVEL, SEXTAVADO, SEM FUROS, 1"                                                                                                                                                                                                                                                                                                                                                                                                                                                            </t>
  </si>
  <si>
    <t xml:space="preserve">FLANGE PVC, ROSCAVEL, SEXTAVADO, SEM FUROS, 2 1/2"                                                                                                                                                                                                                                                                                                                                                                                                                                                        </t>
  </si>
  <si>
    <t>69,05</t>
  </si>
  <si>
    <t xml:space="preserve">FLANGE PVC, ROSCAVEL, SEXTAVADO, SEM FUROS, 2"                                                                                                                                                                                                                                                                                                                                                                                                                                                            </t>
  </si>
  <si>
    <t>11,14</t>
  </si>
  <si>
    <t xml:space="preserve">FLANGE SEXTAVADO DE FERRO GALVANIZADO, COM ROSCA BSP, DE 1 1/2"                                                                                                                                                                                                                                                                                                                                                                                                                                           </t>
  </si>
  <si>
    <t>26,74</t>
  </si>
  <si>
    <t xml:space="preserve">FLANGE SEXTAVADO DE FERRO GALVANIZADO, COM ROSCA BSP, DE 1 1/4"                                                                                                                                                                                                                                                                                                                                                                                                                                           </t>
  </si>
  <si>
    <t xml:space="preserve">FLANGE SEXTAVADO DE FERRO GALVANIZADO, COM ROSCA BSP, DE 1/2"                                                                                                                                                                                                                                                                                                                                                                                                                                             </t>
  </si>
  <si>
    <t>9,30</t>
  </si>
  <si>
    <t xml:space="preserve">FLANGE SEXTAVADO DE FERRO GALVANIZADO, COM ROSCA BSP, DE 1"                                                                                                                                                                                                                                                                                                                                                                                                                                               </t>
  </si>
  <si>
    <t>15,27</t>
  </si>
  <si>
    <t xml:space="preserve">FLANGE SEXTAVADO DE FERRO GALVANIZADO, COM ROSCA BSP, DE 2 1/2"                                                                                                                                                                                                                                                                                                                                                                                                                                           </t>
  </si>
  <si>
    <t xml:space="preserve">FLANGE SEXTAVADO DE FERRO GALVANIZADO, COM ROSCA BSP, DE 2"                                                                                                                                                                                                                                                                                                                                                                                                                                               </t>
  </si>
  <si>
    <t>31,74</t>
  </si>
  <si>
    <t xml:space="preserve">FLANGE SEXTAVADO DE FERRO GALVANIZADO, COM ROSCA BSP, DE 3/4"                                                                                                                                                                                                                                                                                                                                                                                                                                             </t>
  </si>
  <si>
    <t xml:space="preserve">FLANGE SEXTAVADO DE FERRO GALVANIZADO, COM ROSCA BSP, DE 3"                                                                                                                                                                                                                                                                                                                                                                                                                                               </t>
  </si>
  <si>
    <t>67,45</t>
  </si>
  <si>
    <t xml:space="preserve">FLANGE SEXTAVADO DE FERRO GALVANIZADO, COM ROSCA BSP, DE 4"                                                                                                                                                                                                                                                                                                                                                                                                                                               </t>
  </si>
  <si>
    <t>99,72</t>
  </si>
  <si>
    <t xml:space="preserve">FLANGE SEXTAVADO DE FERRO GALVANIZADO, COM ROSCA BSP, DE 6"                                                                                                                                                                                                                                                                                                                                                                                                                                               </t>
  </si>
  <si>
    <t>167,54</t>
  </si>
  <si>
    <t xml:space="preserve">FORRO COMPOSTO POR PAINEIS DE LA DE VIDRO, REVESTIDOS EM PVC MICROPERFURADO, DE *1250 X 625* MM, ESPESSURA 15 MM (COM COLOCACAO)                                                                                                                                                                                                                                                                                                                                                                          </t>
  </si>
  <si>
    <t>73,05</t>
  </si>
  <si>
    <t xml:space="preserve">FORRO DE FIBRA MINERAL EM PLACAS DE 1250 X 625 MM, E = 15 MM, BORDA RETA, COM PINTURA ANTIMOFO, APOIADO EM PERFIL DE ACO GALVANIZADO COM 24 MM DE BASE - INSTALADO                                                                                                                                                                                                                                                                                                                                        </t>
  </si>
  <si>
    <t>69,18</t>
  </si>
  <si>
    <t xml:space="preserve">FORRO DE FIBRA MINERAL EM PLACAS DE 625 X 625 MM, E = 15 MM, BORDA RETA, COM PINTURA ANTIMOFO, APOIADO EM PERFIL DE ACO GALVANIZADO COM 24 MM DE BASE - INSTALADO                                                                                                                                                                                                                                                                                                                                         </t>
  </si>
  <si>
    <t>75,46</t>
  </si>
  <si>
    <t xml:space="preserve">FORRO DE FIBRA MINERAL EM PLACAS DE 625 X 625 MM, E = 15/16 MM, BORDA REBAIXADA, COM PINTURA ANTIMOFO, APOIADO EM PERFIL DE ACO GALVANIZADO COM 24 MM DE BASE - INSTALADO                                                                                                                                                                                                                                                                                                                                 </t>
  </si>
  <si>
    <t>80,94</t>
  </si>
  <si>
    <t xml:space="preserve">FORRO DE MADEIRA CEDRINHO OU EQUIVALENTE DA REGIAO, ENCAIXE MACHO/FEMEA COM FRISO, *10 X 1* CM (SEM COLOCACAO)                                                                                                                                                                                                                                                                                                                                                                                            </t>
  </si>
  <si>
    <t>42,35</t>
  </si>
  <si>
    <t xml:space="preserve">FORRO DE MADEIRA CUMARU/IPE CHAMPANHE OU EQUIVALENTE DA REGIAO, ENCAIXE MACHO/FEMEA COM FRISO, *10 X 1* CM (SEM COLOCACAO)                                                                                                                                                                                                                                                                                                                                                                                </t>
  </si>
  <si>
    <t xml:space="preserve">FORRO DE MADEIRA PINUS OU EQUIVALENTE DA REGIAO, ENCAIXE MACHO/FEMEA COM FRISO, *10 X 1* CM (SEM COLOCACAO)                                                                                                                                                                                                                                                                                                                                                                                               </t>
  </si>
  <si>
    <t xml:space="preserve">FORRO DE PVC LISO, BRANCO, REGUA DE 10 CM, ESPESSURA DE 8 MM A 10 MM (COM COLOCACAO / SEM ESTRUTURA METALICA)                                                                                                                                                                                                                                                                                                                                                                                             </t>
  </si>
  <si>
    <t xml:space="preserve">FORRO DE PVC LISO, BRANCO, REGUA DE 20 CM, ESPESSURA DE 8 MM A 10 MM, COMPRIMENTO 6 M (SEM COLOCACAO)                                                                                                                                                                                                                                                                                                                                                                                                     </t>
  </si>
  <si>
    <t>20,35</t>
  </si>
  <si>
    <t xml:space="preserve">FORRO DE PVC, FRISADO, BRANCO, REGUA DE 10 CM, ESPESSURA DE 8 MM A 10 MM E COMPRIMENTO 6 M (SEM COLOCACAO)                                                                                                                                                                                                                                                                                                                                                                                                </t>
  </si>
  <si>
    <t xml:space="preserve">FORRO DE PVC, FRISADO, BRANCO, REGUA DE 20 CM, ESPESSURA DE 8 MM A 10 MM E COMPRIMENTO 6 M (SEM COLOCACAO)                                                                                                                                                                                                                                                                                                                                                                                                </t>
  </si>
  <si>
    <t>14,61</t>
  </si>
  <si>
    <t xml:space="preserve">FOSSA SEPTICA CILINDRICA TIPO "IMHOFF", COM TAMPA, PARA 50 CONTRIBUINTES                                                                                                                                                                                                                                                                                                                                                                                                                                  </t>
  </si>
  <si>
    <t>2.144,03</t>
  </si>
  <si>
    <t xml:space="preserve">FOSSA SEPTICA CILINDRICA, TIPO "IMHOFF", COM TAMPA, PARA 100 CONTRIBUINTES                                                                                                                                                                                                                                                                                                                                                                                                                                </t>
  </si>
  <si>
    <t>3.152,11</t>
  </si>
  <si>
    <t xml:space="preserve">FOSSA SEPTICA CILINDRICA, TIPO "IMHOFF", COM TAMPA, PARA 150 CONTRIBUINTES                                                                                                                                                                                                                                                                                                                                                                                                                                </t>
  </si>
  <si>
    <t>3.381,93</t>
  </si>
  <si>
    <t xml:space="preserve">FOSSA SEPTICA CILINDRICA, TIPO "IMHOFF", COM TAMPA, PARA 200 CONTRIBUINTES                                                                                                                                                                                                                                                                                                                                                                                                                                </t>
  </si>
  <si>
    <t>3.772,00</t>
  </si>
  <si>
    <t xml:space="preserve">FOSSA SEPTICA CILINDRICA, TIPO "IMHOFF", COM TAMPA, PARA 30 CONTRIBUINTES                                                                                                                                                                                                                                                                                                                                                                                                                                 </t>
  </si>
  <si>
    <t>1.215,70</t>
  </si>
  <si>
    <t xml:space="preserve">FOSSA SEPTICA CILINDRICA, TIPO "IMHOFF", COM TAMPA, PARA 75 CONTRIBUINTES                                                                                                                                                                                                                                                                                                                                                                                                                                 </t>
  </si>
  <si>
    <t>2.854,95</t>
  </si>
  <si>
    <t xml:space="preserve">FOSSA SEPTICA CONCRETO PRE MOLDADO PARA 10 CONTRIBUINTES - *90 X 90* CM                                                                                                                                                                                                                                                                                                                                                                                                                                   </t>
  </si>
  <si>
    <t>481,46</t>
  </si>
  <si>
    <t xml:space="preserve">FOSSA SEPTICA CONCRETO PRE MOLDADO PARA 5 CONTRIBUINTES *90 X 70* CM                                                                                                                                                                                                                                                                                                                                                                                                                                      </t>
  </si>
  <si>
    <t>398,71</t>
  </si>
  <si>
    <t xml:space="preserve">FOSSA SEPTICA, SEM FILTRO, PARA 15 A 30 CONTRIBUINTES, CILINDRICA, COM TAMPA, EM POLIETILENO DE ALTA DENSIDADE (PEAD), CAPACIDADE APROXIMADA DE 5500 LITROS (NBR 7229)                                                                                                                                                                                                                                                                                                                                    </t>
  </si>
  <si>
    <t>3.021,66</t>
  </si>
  <si>
    <t xml:space="preserve">FOSSA SEPTICA, SEM FILTRO, PARA 4 A 7 CONTRIBUINTES, CILINDRICA,  COM TAMPA, EM POLIETILENO DE ALTA DENSIDADE (PEAD), CAPACIDADE APROXIMADA DE 1100 LITROS (NBR 7229)                                                                                                                                                                                                                                                                                                                                     </t>
  </si>
  <si>
    <t>777,00</t>
  </si>
  <si>
    <t xml:space="preserve">FOSSA SEPTICA, SEM FILTRO, PARA 8 A 14 CONTRIBUINTES, CILINDRICA, COM TAMPA, EM POLIETILENO DE ALTA DENSIDADE (PEAD), CAPACIDADE APROXIMADA DE 3000 LITROS (NBR 7229)                                                                                                                                                                                                                                                                                                                                     </t>
  </si>
  <si>
    <t>2.391,02</t>
  </si>
  <si>
    <t xml:space="preserve">FOSSA SEPTICA,SEM FILTRO, PARA 40 A 52 CONTRIBUINTES, CILINDRICA, COM TAMPA, EM POLIETILENO DE ALTA DENSIDADE (PEAD), CAPACIDADE APROXIMADA DE 10000 LITROS (NBR 7229)                                                                                                                                                                                                                                                                                                                                    </t>
  </si>
  <si>
    <t>6.906,66</t>
  </si>
  <si>
    <t xml:space="preserve">FRESADORA DE ASFALTO A FRIO SOBRE ESTEIRAS, LARG. FRESAGEM 2,00 M, POT. 410 KW/550 HP                                                                                                                                                                                                                                                                                                                                                                                                                     </t>
  </si>
  <si>
    <t>3.385.451,34</t>
  </si>
  <si>
    <t xml:space="preserve">FRESADORA DE ASFALTO A FRIO SOBRE RODAS, LARG. FRESAGEM 1,00 M, POT. 155 KW/208 HP                                                                                                                                                                                                                                                                                                                                                                                                                        </t>
  </si>
  <si>
    <t>1.449.261,22</t>
  </si>
  <si>
    <t xml:space="preserve">FUNDO ANTICORROSIVO PARA METAIS FERROSOS (ZARCAO)                                                                                                                                                                                                                                                                                                                                                                                                                                                         </t>
  </si>
  <si>
    <t xml:space="preserve">FUNDO PREPARADOR ACRILICO BASE AGUA                                                                                                                                                                                                                                                                                                                                                                                                                                                                       </t>
  </si>
  <si>
    <t xml:space="preserve">FUNDO SINTETICO NIVELADOR BRANCO FOSCO PARA MADEIRA                                                                                                                                                                                                                                                                                                                                                                                                                                                       </t>
  </si>
  <si>
    <t xml:space="preserve">GL    </t>
  </si>
  <si>
    <t xml:space="preserve">FURO PARA TORNEIRA OU OUTROS ACESSORIOS  EM BANCADA DE MARMORE/ GRANITO OU OUTRO TIPO DE PEDRA NATURAL                                                                                                                                                                                                                                                                                                                                                                                                    </t>
  </si>
  <si>
    <t>15,45</t>
  </si>
  <si>
    <t xml:space="preserve">FUSIVEL DIAZED 20 A TAMANHO DII, CAPACIDADE DE INTERRUPCAO DE 50 KA EM VCA E 8 KA EM VCC, TENSAO NOMIMNAL DE 500 V                                                                                                                                                                                                                                                                                                                                                                                        </t>
  </si>
  <si>
    <t xml:space="preserve">FUSIVEL DIAZED 35 A TAMANHO DIII, CAPACIDADE DE INTERRUPCAO DE 50 KA EM VCA E 8 KA EM VCC, TENSAO NOMIMNAL DE 500 V                                                                                                                                                                                                                                                                                                                                                                                       </t>
  </si>
  <si>
    <t xml:space="preserve">FUSIVEL NH *36* A 80 AMPERES, TAMANHO 00, CAPACIDADE DE INTERRUPCAO DE 120 KA, TENSAO NOMIMNAL DE 500 V                                                                                                                                                                                                                                                                                                                                                                                                   </t>
  </si>
  <si>
    <t xml:space="preserve">FUSIVEL NH 100 A TAMANHO 00, CAPACIDADE DE INTERRUPCAO DE 120 KA, TENSAO NOMIMNAL DE 500 V                                                                                                                                                                                                                                                                                                                                                                                                                </t>
  </si>
  <si>
    <t xml:space="preserve">FUSIVEL NH 125 A TAMANHO 00, CAPACIDADE DE INTERRUPCAO DE 120 KA, TENSAO NOMIMNAL DE 500 V                                                                                                                                                                                                                                                                                                                                                                                                                </t>
  </si>
  <si>
    <t xml:space="preserve">FUSIVEL NH 160 A TAMANHO 00, CAPACIDADE DE INTERRUPCAO DE 120 KA, TENSAO NOMIMNAL DE 500 V                                                                                                                                                                                                                                                                                                                                                                                                                </t>
  </si>
  <si>
    <t xml:space="preserve">FUSIVEL NH 20 A TAMANHO 000, CAPACIDADE DE INTERRUPCAO DE 120 KA, TENSAO NOMIMNAL DE 500 V                                                                                                                                                                                                                                                                                                                                                                                                                </t>
  </si>
  <si>
    <t xml:space="preserve">FUSIVEL NH 200 A 250 AMPERES, TAMANHO 1, CAPACIDADE DE INTERRUPCAO DE 120 KA, TENSAO NOMIMNAL DE 500 V                                                                                                                                                                                                                                                                                                                                                                                                    </t>
  </si>
  <si>
    <t>19,92</t>
  </si>
  <si>
    <t xml:space="preserve">GABIAO  TIPO CAIXA, MALHA HEXAGONAL 8 X 10 CM (ZN/AL), FIO 2,7 MM, DIMENSOES 2,0 X 1,0 X 0,5 M (C X L X A)                                                                                                                                                                                                                                                                                                                                                                                                </t>
  </si>
  <si>
    <t>347,53</t>
  </si>
  <si>
    <t xml:space="preserve">GABIAO MANTA (COLCHAO) MALHA HEXAGONAL 6 X 8 CM (ZN/AL + PVC), DIMENSOES 4,0 X 2,0 X 0,17 M (C X L X A) FIO 2 MM                                                                                                                                                                                                                                                                                                                                                                                          </t>
  </si>
  <si>
    <t>954,43</t>
  </si>
  <si>
    <t xml:space="preserve">GABIAO MANTA (COLCHAO) MALHA HEXAGONAL 6 X 8 CM (ZN/AL + PVC), FIO 2 MM, REVESTIDO COM PVC, DIMENSOES 4,0 X 2,0 X 0,23 M (C X L X A)                                                                                                                                                                                                                                                                                                                                                                      </t>
  </si>
  <si>
    <t>1.029,67</t>
  </si>
  <si>
    <t xml:space="preserve">GABIAO MANTA (COLCHAO) MALHA HEXAGONAL 6 X 8 CM (ZN/AL + PVC), FIO 2 MM, REVESTIDO COM PVC, DIMENSOES 4,0 X 2,0 X 0,3 M (C X L X A)                                                                                                                                                                                                                                                                                                                                                                       </t>
  </si>
  <si>
    <t>1.132,71</t>
  </si>
  <si>
    <t xml:space="preserve">GABIAO MANTA (COLCHAO) MALHA HEXAGONAL 6 X 8 CM (ZN/AL + PVC), FIO 2,0 MM, DIMENSOES 5,0 X 2,0 X 0,17 M (C X L X A)                                                                                                                                                                                                                                                                                                                                                                                       </t>
  </si>
  <si>
    <t>91,56</t>
  </si>
  <si>
    <t xml:space="preserve">GABIAO MANTA (COLCHAO) MALHA HEXAGONAL 6 X 8 CM (ZN/AL + PVC), FIO 2,0 MM, DIMENSOES 5,0 X 2,0 X 0,23 M (C X L X A)                                                                                                                                                                                                                                                                                                                                                                                       </t>
  </si>
  <si>
    <t>99,07</t>
  </si>
  <si>
    <t xml:space="preserve">GABIAO MANTA (COLCHAO) MALHA HEXAGONAL 6 X 8 CM (ZN/AL + PVC), FIO 2,0 MM, DIMENSOES 5,0 X 2,0 X 0,30 M (C X L X A)                                                                                                                                                                                                                                                                                                                                                                                       </t>
  </si>
  <si>
    <t>108,66</t>
  </si>
  <si>
    <t xml:space="preserve">GABIAO SACO MALHA HEXAGONAL 8 X 10 CM (ZN/AL + PVC),  FIO 2,4 MM, DIMENSOES 3,0 X 0,65 M                                                                                                                                                                                                                                                                                                                                                                                                                  </t>
  </si>
  <si>
    <t>328,18</t>
  </si>
  <si>
    <t xml:space="preserve">GABIAO SACO MALHA HEXAGONAL 8 X 10 CM (ZN/AL + PVC), FIO 2,4 MM, H = 0,65 M                                                                                                                                                                                                                                                                                                                                                                                                                               </t>
  </si>
  <si>
    <t xml:space="preserve">GABIAO SACO MALHA HEXAGONAL 8 X 10 CM (ZN/AL), FIO 2,7 MM, DIMENSOES 4,0 X 0,65 M                                                                                                                                                                                                                                                                                                                                                                                                                         </t>
  </si>
  <si>
    <t>436,45</t>
  </si>
  <si>
    <t xml:space="preserve">GABIAO TIPO CAIXA MALHA HEXAGONAL 8 X 10 CM (ZN/AL + PVC),  FIO 2,4 MM, DIMENSOES 2,0 X 1,0 X 1,0 M (C X L X A)                                                                                                                                                                                                                                                                                                                                                                                           </t>
  </si>
  <si>
    <t>611,87</t>
  </si>
  <si>
    <t xml:space="preserve">GABIAO TIPO CAIXA MALHA HEXAGONAL 8 X 10 CM (ZN/AL + PVC),  FIO 2,4 MM, H = 0,50 M                                                                                                                                                                                                                                                                                                                                                                                                                        </t>
  </si>
  <si>
    <t>437,61</t>
  </si>
  <si>
    <t xml:space="preserve">GABIAO TIPO CAIXA MALHA HEXAGONAL 8 X 10 CM (ZN/AL), FIO 2,7 MM, DIMENSOES 2,0 X 1,0 X 1,0 M (C X L X A)                                                                                                                                                                                                                                                                                                                                                                                                  </t>
  </si>
  <si>
    <t>508,89</t>
  </si>
  <si>
    <t xml:space="preserve">GABIAO TIPO CAIXA MALHA HEXAGONAL 8 X 10 CM (ZN/AL), FIO 2,7 MM, H = 0,50 M                                                                                                                                                                                                                                                                                                                                                                                                                               </t>
  </si>
  <si>
    <t xml:space="preserve">GABIAO TIPO CAIXA PARA SOLO REFORCADO, MALHA HEXAGONAL DE DUPLA TORCAO 8 X 10 CM (ZN/ AL + PVC), FIO 2,7 MM, DIMENSOES 2,0 X 1,0 X 0,5 M, COM CAUDA DE 3,0 M                                                                                                                                                                                                                                                                                                                                              </t>
  </si>
  <si>
    <t>629,41</t>
  </si>
  <si>
    <t xml:space="preserve">GABIAO TIPO CAIXA PARA SOLO REFORCADO, MALHA HEXAGONAL DE DUPLA TORCAO 8 X 10 CM (ZN/ AL + PVC), FIO 2,7 MM, DIMENSOES 2,0 X 1,0 X 1,0 M, COM CAUDA DE 3,0 M                                                                                                                                                                                                                                                                                                                                              </t>
  </si>
  <si>
    <t>809,39</t>
  </si>
  <si>
    <t xml:space="preserve">GABIAO TIPO CAIXA PARA SOLO REFORCADO, MALHA HEXAGONAL DE DUPLA TORCAO 8 X 10 CM (ZN/ AL + PVC), FIO 2,7 MM, DIMENSOES 2,0 X 1,0 X 1,0 M, COM CAUDA DE 4,0 M                                                                                                                                                                                                                                                                                                                                              </t>
  </si>
  <si>
    <t>892,16</t>
  </si>
  <si>
    <t xml:space="preserve">GABIAO TIPO CAIXA PARA SOLO REFORCADO, MALHA HEXAGONAL 8 X 10 CM (ZN/ AL + PVC), FIO 2,7 MM, DIMENSOES 2,0 X 1,0 X 0,5 M, COM CAUDA DE 4,0 M                                                                                                                                                                                                                                                                                                                                                              </t>
  </si>
  <si>
    <t>455,82</t>
  </si>
  <si>
    <t xml:space="preserve">GABIAO TIPO CAIXA PARA SOLO REFORCADO, MALHA HEXAGONAL 8 X 10 CM (ZN/ AL + PVC), FIO 2,7 MM, DIMENSOES 2,0 X 1,0 X 1,0 M, COM CAUDA DE 4,0 M                                                                                                                                                                                                                                                                                                                                                              </t>
  </si>
  <si>
    <t>291,01</t>
  </si>
  <si>
    <t xml:space="preserve">GABIAO TIPO CAIXA TRAPEZOIDAL, MALHA HEXAGONAL 10 X 12 CM (ZN/AL + PVC) FIO 2,7 MM, FACE COM 65 GRAUS, DIMENSOES 2,0 X 1,5 X 1,0 M (C X L X A)                                                                                                                                                                                                                                                                                                                                                            </t>
  </si>
  <si>
    <t>244,65</t>
  </si>
  <si>
    <t xml:space="preserve">GABIAO TIPO CAIXA, MALHA HEXAGONAL 8 X 10 CM (ZN/AL + PVC), FIO DE 2,4 MM, DIMENSOES 2,0 x 1,0 x 1,0 M (C X L X A)                                                                                                                                                                                                                                                                                                                                                                                        </t>
  </si>
  <si>
    <t>305,93</t>
  </si>
  <si>
    <t xml:space="preserve">GABIAO TIPO CAIXA, MALHA HEXAGONAL 8 X 10 CM (ZN/AL + PVC), FIO 2,4 MM, DIMENSOES 2,0 X 1,0 X 0,5 M (C X L X A)                                                                                                                                                                                                                                                                                                                                                                                           </t>
  </si>
  <si>
    <t xml:space="preserve">GABIAO TIPO CAIXA, MALHA HEXAGONAL 8 X 10 CM (ZN/AL), FIO DE 2,7 MM, DIMENSOES 2,0 X 1,0 X 1,0 M (C X L X A)                                                                                                                                                                                                                                                                                                                                                                                              </t>
  </si>
  <si>
    <t>203,82</t>
  </si>
  <si>
    <t xml:space="preserve">GABIAO TIPO CAIXA, MALHA HEXAGONAL 8 X 10 CM (ZN/AL), FIO DE 2,7 MM, DIMENSOES 5,0 X 1,0 X 1,0 M (C X L X A)                                                                                                                                                                                                                                                                                                                                                                                              </t>
  </si>
  <si>
    <t>254,14</t>
  </si>
  <si>
    <t xml:space="preserve">GANCHO CHATO EM FERRO GALVANIZADO,  L = 110 MM, RECOBRIMENTO = 100MM, SECAO 1/8 X 1/2" (3 MM X 12 MM), PARA FIXAR TELHA DE FIBROCIMENTO ONDULADA                                                                                                                                                                                                                                                                                                                                                          </t>
  </si>
  <si>
    <t xml:space="preserve">GANCHO L COM ROSCA, PARA FIXAR TELHA EM MADEIRA, 1/4" X 350 MM (COLETADO CAIXA)                                                                                                                                                                                                                                                                                                                                                                                                                           </t>
  </si>
  <si>
    <t xml:space="preserve">GANCHO OLHAL EM ACO GALVANIZADO, ESPESSURA 16MM, ABERTURA 21MM                                                                                                                                                                                                                                                                                                                                                                                                                                            </t>
  </si>
  <si>
    <t xml:space="preserve">GAS DE COZINHA - GLP                                                                                                                                                                                                                                                                                                                                                                                                                                                                                      </t>
  </si>
  <si>
    <t xml:space="preserve">GASOLINA COMUM                                                                                                                                                                                                                                                                                                                                                                                                                                                                                            </t>
  </si>
  <si>
    <t xml:space="preserve">GEOGRELHA TECIDA COM FILAMENTOS DE POLIESTER + PVC, RESISTENCIA LONGITUDINAL: 90 KN/M, RESISTENCIA TRANSVERSAL: 30 KN/M, ALONGAMENTO = 12 POR CENTO                                                                                                                                                                                                                                                                                                                                                       </t>
  </si>
  <si>
    <t>36,94</t>
  </si>
  <si>
    <t xml:space="preserve">GEOTEXTIL NAO TECIDO AGULHADO DE FILAMENTOS CONTINUOS 100% POLIESTER, RESITENCIA A TRACAO = 09 KN/M                                                                                                                                                                                                                                                                                                                                                                                                       </t>
  </si>
  <si>
    <t xml:space="preserve">GEOTEXTIL NAO TECIDO AGULHADO DE FILAMENTOS CONTINUOS 100% POLIESTER, RESITENCIA A TRACAO = 10 KN/M                                                                                                                                                                                                                                                                                                                                                                                                       </t>
  </si>
  <si>
    <t xml:space="preserve">GEOTEXTIL NAO TECIDO AGULHADO DE FILAMENTOS CONTINUOS 100% POLIESTER, RESITENCIA A TRACAO = 14 KN/M                                                                                                                                                                                                                                                                                                                                                                                                       </t>
  </si>
  <si>
    <t xml:space="preserve">GEOTEXTIL NAO TECIDO AGULHADO DE FILAMENTOS CONTINUOS 100% POLIESTER, RESITENCIA A TRACAO = 16 KN/M                                                                                                                                                                                                                                                                                                                                                                                                       </t>
  </si>
  <si>
    <t xml:space="preserve">GEOTEXTIL NAO TECIDO AGULHADO DE FILAMENTOS CONTINUOS 100% POLIESTER, RESITENCIA A TRACAO = 21 KN/M                                                                                                                                                                                                                                                                                                                                                                                                       </t>
  </si>
  <si>
    <t xml:space="preserve">GEOTEXTIL NAO TECIDO AGULHADO DE FILAMENTOS CONTINUOS 100% POLIESTER, RESITENCIA A TRACAO = 26 KN/M                                                                                                                                                                                                                                                                                                                                                                                                       </t>
  </si>
  <si>
    <t>13,87</t>
  </si>
  <si>
    <t xml:space="preserve">GEOTEXTIL NAO TECIDO AGULHADO DE FILAMENTOS CONTINUOS 100% POLIESTER, RESITENCIA A TRACAO = 31 KN/M                                                                                                                                                                                                                                                                                                                                                                                                       </t>
  </si>
  <si>
    <t xml:space="preserve">GERADOR PORTATIL MONOFASICO, POTENCIA 5500 VA, MOTOR A GASOLINA, POTENCIA DO MOTOR 13 CV                                                                                                                                                                                                                                                                                                                                                                                                                  </t>
  </si>
  <si>
    <t>3.755,42</t>
  </si>
  <si>
    <t xml:space="preserve">GESSEIRO                                                                                                                                                                                                                                                                                                                                                                                                                                                                                                  </t>
  </si>
  <si>
    <t xml:space="preserve">GESSEIRO (MENSALISTA)                                                                                                                                                                                                                                                                                                                                                                                                                                                                                     </t>
  </si>
  <si>
    <t xml:space="preserve">GESSO EM PO PARA REVESTIMENTOS/MOLDURAS/SANCAS                                                                                                                                                                                                                                                                                                                                                                                                                                                            </t>
  </si>
  <si>
    <t xml:space="preserve">GESSO PROJETADO                                                                                                                                                                                                                                                                                                                                                                                                                                                                                           </t>
  </si>
  <si>
    <t xml:space="preserve">GONZO DE EMBUTIR, EM LATAO / ZAMAC, *20 X 48* MM, PARA JANELA BASCULANTE / PIVOTANTE -  INCLUI PARAFUSOS                                                                                                                                                                                                                                                                                                                                                                                                  </t>
  </si>
  <si>
    <t xml:space="preserve">GONZO DE SOBREPOR, EM LATAO / ZAMAC, PARA JANELA PIVOTANTE - INCLUI PARAFUSOS                                                                                                                                                                                                                                                                                                                                                                                                                             </t>
  </si>
  <si>
    <t xml:space="preserve">GRADE DE DISCOS COM CONTROLE REMOTO, REBOCAVEL, COM 24 DISCOS 24" X 6 MM, COM PNEUS PARA TRANSPORTE                                                                                                                                                                                                                                                                                                                                                                                                       </t>
  </si>
  <si>
    <t>28.935,36</t>
  </si>
  <si>
    <t xml:space="preserve">GRADE DE DISCOS MECANICA 20X24" COM 20 DISCOS 24" X 6MM  COM PNEUS PARA TRANSPORTE                                                                                                                                                                                                                                                                                                                                                                                                                        </t>
  </si>
  <si>
    <t>22.685,33</t>
  </si>
  <si>
    <t xml:space="preserve">GRADIL *1320 X 2170* MM (A X L) EM BARRA DE ACO CHATA *25 MM X 2* MM, ENTRELACADA COM BARRA ACO REDONDA *5* MM, MALHA *65 X 132* MM, GALVANIZADO E PINTURA ELETROSTATICA, COR PRETO                                                                                                                                                                                                                                                                                                                       </t>
  </si>
  <si>
    <t>246,39</t>
  </si>
  <si>
    <t xml:space="preserve">GRAMA BATATAIS EM PLACAS, SEM PLANTIO                                                                                                                                                                                                                                                                                                                                                                                                                                                                     </t>
  </si>
  <si>
    <t xml:space="preserve">GRAMA ESMERALDA OU SAO CARLOS OU CURITIBANA, EM PLACAS, SEM PLANTIO                                                                                                                                                                                                                                                                                                                                                                                                                                       </t>
  </si>
  <si>
    <t xml:space="preserve">GRAMPO DE ACO POLIDO 1 " X 9                                                                                                                                                                                                                                                                                                                                                                                                                                                                              </t>
  </si>
  <si>
    <t xml:space="preserve">GRAMPO DE ACO POLIDO 7/8 " X 9                                                                                                                                                                                                                                                                                                                                                                                                                                                                            </t>
  </si>
  <si>
    <t>10,22</t>
  </si>
  <si>
    <t xml:space="preserve">GRAMPO LINHA VIVA DE LATAO ESTANHADO, DIAMETRO DO CONDUTOR PRINCIPAL DE 10 A 120 MM2, DIAMETRO DA DERIVACAO DE 10 A 70 MM2                                                                                                                                                                                                                                                                                                                                                                                </t>
  </si>
  <si>
    <t xml:space="preserve">GRAMPO METALICO TIPO OLHAL PARA HASTE DE ATERRAMENTO DE 1/2'', CONDUTOR DE *10* A 50 MM2                                                                                                                                                                                                                                                                                                                                                                                                                  </t>
  </si>
  <si>
    <t xml:space="preserve">GRAMPO METALICO TIPO OLHAL PARA HASTE DE ATERRAMENTO DE 1'', CONDUTOR DE *10* A 50 MM2                                                                                                                                                                                                                                                                                                                                                                                                                    </t>
  </si>
  <si>
    <t xml:space="preserve">GRAMPO METALICO TIPO OLHAL PARA HASTE DE ATERRAMENTO DE 3/4'', CONDUTOR DE *10* A 50 MM2                                                                                                                                                                                                                                                                                                                                                                                                                  </t>
  </si>
  <si>
    <t xml:space="preserve">GRAMPO METALICO TIPO OLHAL PARA HASTE DE ATERRAMENTO DE 5/8'', CONDUTOR DE *10* A 50 MM2                                                                                                                                                                                                                                                                                                                                                                                                                  </t>
  </si>
  <si>
    <t xml:space="preserve">GRAMPO METALICO TIPO U PARA HASTE DE ATERRAMENTO DE ATE 3/4'', CONDUTOR DE 10 A 25 MM2                                                                                                                                                                                                                                                                                                                                                                                                                    </t>
  </si>
  <si>
    <t>16,13</t>
  </si>
  <si>
    <t xml:space="preserve">GRAMPO METALICO TIPO U PARA HASTE DE ATERRAMENTO DE ATE 5/8'', CONDUTOR DE 10 A 25 MM2                                                                                                                                                                                                                                                                                                                                                                                                                    </t>
  </si>
  <si>
    <t>15,75</t>
  </si>
  <si>
    <t xml:space="preserve">GRAMPO PARALELO METALICO PARA CABO DE 6 A 50 MM2, COM 2 PARAFUSOS                                                                                                                                                                                                                                                                                                                                                                                                                                         </t>
  </si>
  <si>
    <t xml:space="preserve">GRAMPO U DE 5/8 " N8 EM FERRO GALVANIZADO                                                                                                                                                                                                                                                                                                                                                                                                                                                                 </t>
  </si>
  <si>
    <t xml:space="preserve">GRANALHA DE ACO, ANGULAR (GRIT), PARA JATEAMENTO, PENEIRA 0,117 A 1,00 MM, (SAE G-40 A G-80)                                                                                                                                                                                                                                                                                                                                                                                                              </t>
  </si>
  <si>
    <t>SC25KG</t>
  </si>
  <si>
    <t>97,73</t>
  </si>
  <si>
    <t xml:space="preserve">GRANALHA DE ACO, ANGULAR (GRIT), PARA JATEAMENTO, PENEIRA 1,41 A 1,19 MM (SAE G16)                                                                                                                                                                                                                                                                                                                                                                                                                        </t>
  </si>
  <si>
    <t>84,92</t>
  </si>
  <si>
    <t xml:space="preserve">GRANALHA DE ACO, ESFERICA (SHOT), PARA JATEAMENTO, PENEIRA 0,40 A 1,00 MM (SAE S-170 A S-280)                                                                                                                                                                                                                                                                                                                                                                                                             </t>
  </si>
  <si>
    <t>101,37</t>
  </si>
  <si>
    <t xml:space="preserve">GRANALHA DE ACO, ESFERICA (SHOT), PARA JATEAMENTO, PENEIRA 1,19 A 1,00 MM (SAE S390)                                                                                                                                                                                                                                                                                                                                                                                                                      </t>
  </si>
  <si>
    <t>114,18</t>
  </si>
  <si>
    <t xml:space="preserve">GRANILHA/ GRANA/ PEDRISCO OU AGREGADO EM MARMORE/ GRANITO/ QUARTZO E CALCARIO, PRETO, CINZA, PALHA OU BRANCO                                                                                                                                                                                                                                                                                                                                                                                              </t>
  </si>
  <si>
    <t xml:space="preserve">GRANITO PARA BANCADA, POLIDO, TIPO ANDORINHA/ QUARTZ/ CASTELO/ CORUMBA OU OUTROS EQUIVALENTES DA REGIAO, E=  *2,5* CM                                                                                                                                                                                                                                                                                                                                                                                     </t>
  </si>
  <si>
    <t>483,01</t>
  </si>
  <si>
    <t xml:space="preserve">GRAUTE CIMENTICIO PARA USO GERAL                                                                                                                                                                                                                                                                                                                                                                                                                                                                          </t>
  </si>
  <si>
    <t xml:space="preserve">GRAXA LUBRIFICANTE                                                                                                                                                                                                                                                                                                                                                                                                                                                                                        </t>
  </si>
  <si>
    <t xml:space="preserve">GRELHA DE CONCRETO DE PRE-MOLDADA *15 X 75 X 52* CM (A X C X L)                                                                                                                                                                                                                                                                                                                                                                                                                                           </t>
  </si>
  <si>
    <t>39,29</t>
  </si>
  <si>
    <t xml:space="preserve">GRELHA FOFO ARTICULADA, CARGA MAXIMA 1,5 T, *300 X 1000* MM, E= *15* MM                                                                                                                                                                                                                                                                                                                                                                                                                                   </t>
  </si>
  <si>
    <t>176,23</t>
  </si>
  <si>
    <t xml:space="preserve">GRELHA FOFO SIMPLES COM REQUADRO, CARGA MAXIMA  12,5 T, *300 X 1000* MM, E= *15* MM, AREA ESTACIONAMENTO CARRO PASSEIO                                                                                                                                                                                                                                                                                                                                                                                    </t>
  </si>
  <si>
    <t>243,75</t>
  </si>
  <si>
    <t xml:space="preserve">GRELHA FOFO SIMPLES COM REQUADRO, CARGA MAXIMA 1,5 T, 150 X 1000 MM, E= *15* MM                                                                                                                                                                                                                                                                                                                                                                                                                           </t>
  </si>
  <si>
    <t>134,48</t>
  </si>
  <si>
    <t xml:space="preserve">GRELHA FOFO SIMPLES COM REQUADRO, CARGA MAXIMA 1,5 T, 200 X 1000 MM, E= *15* MM                                                                                                                                                                                                                                                                                                                                                                                                                           </t>
  </si>
  <si>
    <t>170,90</t>
  </si>
  <si>
    <t xml:space="preserve">GRELHA PVC BRANCA QUADRADA, 150 X 150 MM                                                                                                                                                                                                                                                                                                                                                                                                                                                                  </t>
  </si>
  <si>
    <t xml:space="preserve">GRELHA PVC CROMADA REDONDA, 150 MM                                                                                                                                                                                                                                                                                                                                                                                                                                                                        </t>
  </si>
  <si>
    <t>18,85</t>
  </si>
  <si>
    <t xml:space="preserve">GRUA ASCENCIONAL, LANCA DE 30 M, CAPACIDADE DE 1,0 T A 30 M, ALTURA ATE 39 M                                                                                                                                                                                                                                                                                                                                                                                                                              </t>
  </si>
  <si>
    <t>340.106,25</t>
  </si>
  <si>
    <t xml:space="preserve">GRUA ASCENCIONAL, LANCA DE 42 M, CAPACIDADE DE 1,5 T A 30 M, ALTURA ATE 39 M                                                                                                                                                                                                                                                                                                                                                                                                                              </t>
  </si>
  <si>
    <t>385.326,56</t>
  </si>
  <si>
    <t xml:space="preserve">GRUA ASCENCIONAL, LANCA DE 50 M, CAPACIDADE DE 2,33 T A 30 M, ALTURA ATE 48 M                                                                                                                                                                                                                                                                                                                                                                                                                             </t>
  </si>
  <si>
    <t>715.790,62</t>
  </si>
  <si>
    <t xml:space="preserve">GRUPO DE SOLDAGEM C/ GERADOR A DIESEL 60 CV PARA SOLDA ELETRICA, SOBRE 04 RODAS, COM MOTOR 4 CILINDROS                                                                                                                                                                                                                                                                                                                                                                                                    </t>
  </si>
  <si>
    <t>103.996,26</t>
  </si>
  <si>
    <t xml:space="preserve">GRUPO DE SOLDAGEM COM GERADOR A DIESEL 30 CV, PARA SOLDA ELETRICA, SOBRE DUAS RODAS                                                                                                                                                                                                                                                                                                                                                                                                                       </t>
  </si>
  <si>
    <t>92.961,10</t>
  </si>
  <si>
    <t xml:space="preserve">GRUPO GERADOR A GASOLINA, POTENCIA NOMINAL 2,2 KW, TENSAO DE SAIDA 110/220 V, MOTOR POTENCIA 6,5 HP                                                                                                                                                                                                                                                                                                                                                                                                       </t>
  </si>
  <si>
    <t>2.027,92</t>
  </si>
  <si>
    <t xml:space="preserve">GRUPO GERADOR DIESEL, COM CARENAGEM, POTENCIA STANDART ENTRE 100 E 110 KVA, VELOCIDADE DE 1800 RPM, FREQUENCIA DE 60 HZ                                                                                                                                                                                                                                                                                                                                                                                   </t>
  </si>
  <si>
    <t>67.150,38</t>
  </si>
  <si>
    <t xml:space="preserve">GRUPO GERADOR DIESEL, COM CARENAGEM, POTENCIA STANDART ENTRE 140 E 150 KVA, VELOCIDADE DE 1800 RPM, FREQUENCIA DE 60 HZ                                                                                                                                                                                                                                                                                                                                                                                   </t>
  </si>
  <si>
    <t>78.762,85</t>
  </si>
  <si>
    <t xml:space="preserve">GRUPO GERADOR DIESEL, COM CARENAGEM, POTENCIA STANDART ENTRE 210 E 220 KVA, VELOCIDADE DE 1800 RPM, FREQUENCIA DE 60 HZ                                                                                                                                                                                                                                                                                                                                                                                   </t>
  </si>
  <si>
    <t>95.929,11</t>
  </si>
  <si>
    <t xml:space="preserve">GRUPO GERADOR DIESEL, COM CARENAGEM, POTENCIA STANDART ENTRE 250 E 260 KVA, VELOCIDADE DE 1800 RPM, FREQUENCIA DE 60 HZ                                                                                                                                                                                                                                                                                                                                                                                   </t>
  </si>
  <si>
    <t>111.075,81</t>
  </si>
  <si>
    <t xml:space="preserve">GRUPO GERADOR DIESEL, COM CARENAGEM, POTENCIA STANDART ENTRE 50 E 55 KVA, VELOCIDADE DE 1800 RPM, FREQUENCIA DE 60 HZ                                                                                                                                                                                                                                                                                                                                                                                     </t>
  </si>
  <si>
    <t>59.799,18</t>
  </si>
  <si>
    <t xml:space="preserve">GRUPO GERADOR DIESEL, SEM CARENAGEM, POTENCIA STANDART ENTRE 100 E 110 KVA, VELOCIDADE DE 1800 RPM, FREQUENCIA DE 60 HZ                                                                                                                                                                                                                                                                                                                                                                                   </t>
  </si>
  <si>
    <t>58.365,29</t>
  </si>
  <si>
    <t xml:space="preserve">GRUPO GERADOR DIESEL, SEM CARENAGEM, POTENCIA STANDART ENTRE 210 E 220 KVA, VELOCIDADE DE 1800 RPM, FREQUENCIA DE 60 HZ                                                                                                                                                                                                                                                                                                                                                                                   </t>
  </si>
  <si>
    <t>83.872,33</t>
  </si>
  <si>
    <t xml:space="preserve">GRUPO GERADOR DIESEL, SEM CARENAGEM, POTENCIA STANDART ENTRE 250 E 260 KVA, VELOCIDADE DE 1800 RPM, FREQUENCIA DE 60 HZ                                                                                                                                                                                                                                                                                                                                                                                   </t>
  </si>
  <si>
    <t xml:space="preserve">GRUPO GERADOR DIESEL, SEM CARENAGEM, POTENCIA STANDART ENTRE 80 E 90 KVA, VELOCIDADE DE 1800 RPM, FREQUENCIA DE 60 HZ                                                                                                                                                                                                                                                                                                                                                                                     </t>
  </si>
  <si>
    <t>54.528,13</t>
  </si>
  <si>
    <t xml:space="preserve">GRUPO GERADOR ESTACIONARIO SILENCIADO, POTENCIA 50 KVA, MOTOR DIESEL                                                                                                                                                                                                                                                                                                                                                                                                                                      </t>
  </si>
  <si>
    <t>45.535,33</t>
  </si>
  <si>
    <t xml:space="preserve">GRUPO GERADOR ESTACIONARIO, MOTOR DIESEL POTENCIA 170 KVA                                                                                                                                                                                                                                                                                                                                                                                                                                                 </t>
  </si>
  <si>
    <t>78.052,66</t>
  </si>
  <si>
    <t xml:space="preserve">GRUPO GERADOR ESTACIONARIO, POTENCIA 150 KVA, MOTOR DIESEL                                                                                                                                                                                                                                                                                                                                                                                                                                                </t>
  </si>
  <si>
    <t>69.493,76</t>
  </si>
  <si>
    <t xml:space="preserve">GRUPO GERADOR ESTACIONARIO, SILENCIADO, POTENCIA 180 KVA, MOTOR DIESEL                                                                                                                                                                                                                                                                                                                                                                                                                                    </t>
  </si>
  <si>
    <t>83.544,82</t>
  </si>
  <si>
    <t xml:space="preserve">GRUPO GERADOR REBOCAVEL, POTENCIA *66* KVA, MOTOR A DIESEL                                                                                                                                                                                                                                                                                                                                                                                                                                                </t>
  </si>
  <si>
    <t>49.109,34</t>
  </si>
  <si>
    <t xml:space="preserve">GUARNICAO/ ALIZAR/ VISTA MACICA, E= *1* CM, L= *4,5* CM, EM CEDRINHO/ ANGELIM COMERCIAL/  EUCALIPTO/ CURUPIXA/ PEROBA/ CUMARU OU EQUIVALENTE DA REGIAO                                                                                                                                                                                                                                                                                                                                                    </t>
  </si>
  <si>
    <t xml:space="preserve">GUARNICAO/ ALIZAR/ VISTA MACICA, E= *1* CM, L= *4,5* CM, EM PINUS/ TAUARI/ VIROLA OU EQUIVALENTE DA REGIAO                                                                                                                                                                                                                                                                                                                                                                                                </t>
  </si>
  <si>
    <t xml:space="preserve">GUARNICAO/ALIZAR/VISTA, E = *1,3* CM, L = *5,0* CM HASTE REGULAVEL = *35* MM, EM MDF/PVC WOOD/ POLIESTIRENO OU MADEIRA LAMINADA, PRIMER BRANCO                                                                                                                                                                                                                                                                                                                                                            </t>
  </si>
  <si>
    <t>100,06</t>
  </si>
  <si>
    <t xml:space="preserve">GUARNICAO/ALIZAR/VISTA, E = *1,3* CM, L = *7,0* CM, EM POLIESTIRENO, BRANCO                                                                                                                                                                                                                                                                                                                                                                                                                               </t>
  </si>
  <si>
    <t>114,12</t>
  </si>
  <si>
    <t xml:space="preserve">GUARNICAO/ALIZAR/VISTA, E = *1,5* CM, L = *5,0* CM, EM POLIESTIRENO, BRANCO                                                                                                                                                                                                                                                                                                                                                                                                                               </t>
  </si>
  <si>
    <t>113,88</t>
  </si>
  <si>
    <t xml:space="preserve">GUARNICAO/MOLDURA DE ACABAMENTO PARA ESQUADRIA DE ALUMINIO ANODIZADO NATURAL, PARA 1 FACE                                                                                                                                                                                                                                                                                                                                                                                                                 </t>
  </si>
  <si>
    <t xml:space="preserve">GUINCHO DE ALAVANCA MANUAL, CAPACIDADE DE 1,6 T, COM 20 M DE CABO DE ACO (AQUISICAO)                                                                                                                                                                                                                                                                                                                                                                                                                      </t>
  </si>
  <si>
    <t>2.153,00</t>
  </si>
  <si>
    <t xml:space="preserve">GUINCHO DE ALAVANCA MANUAL, CAPACIDADE 3,2 T COM 20 M DE CABO DE ACO DIAMETRO 16,3 MM                                                                                                                                                                                                                                                                                                                                                                                                                     </t>
  </si>
  <si>
    <t>2.457,89</t>
  </si>
  <si>
    <t xml:space="preserve">GUINCHO ELETRICO DE COLUNA, CAPACIDADE 400 KG, COM MOTO FREIO, MOTOR TRIFASICO DE 1,25 CV                                                                                                                                                                                                                                                                                                                                                                                                                 </t>
  </si>
  <si>
    <t>4.279,56</t>
  </si>
  <si>
    <t xml:space="preserve">GUINDASTE HIDRAULICO AUTOPROPELIDO, COM LANCA TELESCOPICA 28,80 M, CAPACIDADE MAXIMA 30 T, POTENCIA 97 KW, TRACAO 4 X 4                                                                                                                                                                                                                                                                                                                                                                                   </t>
  </si>
  <si>
    <t>594.728,06</t>
  </si>
  <si>
    <t xml:space="preserve">GUINDASTE HIDRAULICO AUTOPROPELIDO, COM LANCA TELESCOPICA 40 M, CAPACIDADE MAXIMA 60 T, POTENCIA 260 KW, TRACAO 6 X 6                                                                                                                                                                                                                                                                                                                                                                                     </t>
  </si>
  <si>
    <t>1.143.707,81</t>
  </si>
  <si>
    <t xml:space="preserve">GUINDASTE HIDRAULICO AUTOPROPELIDO, COM LANCA TELESCOPICA 50 M, CAPACIDADE MAXIMA 100 T, POTENCIA 350 KW, TRACAO 10 X 6                                                                                                                                                                                                                                                                                                                                                                                   </t>
  </si>
  <si>
    <t>1.944.303,27</t>
  </si>
  <si>
    <t xml:space="preserve">GUINDAUTO HIDRAULICO, CAPACIDADE MAXIMA DE CARGA 10000 KG, MOMENTO MAXIMO DE CARGA 23 TM , ALCANCE MAXIMO HORIZONTAL 11,80 M, PARA MONTAGEM SOBRE CHASSI DE CAMINHAO PBT MINIMO 15000 KG (INCLUI MONTAGEM, NAO INCLUI CAMINHAO)                                                                                                                                                                                                                                                                           </t>
  </si>
  <si>
    <t>119.160,94</t>
  </si>
  <si>
    <t xml:space="preserve">GUINDAUTO HIDRAULICO, CAPACIDADE MAXIMA DE CARGA 14340 KG, MOMENTO MAXIMO DE CARGA 42,3 TM, ALCANCE MAXIMO HORIZONTAL 16,80 M, PARA MONTAGEM SOBRE CHASSI DE CAMINHAO PBT MINIMO 23000 KG (INCLUI MONTAGEM, NAO INCLUI CAMINHAO)                                                                                                                                                                                                                                                                          </t>
  </si>
  <si>
    <t>187.687,50</t>
  </si>
  <si>
    <t xml:space="preserve">GUINDAUTO HIDRAULICO, CAPACIDADE MAXIMA DE CARGA 30000 KG, MOMENTO MAXIMO DE CARGA 92,2 TM , ALCANCE MAXIMO HORIZONTAL  22,00 M, PARA MONTAGEM SOBRE CHASSI DE CAMINHAO PBT MINIMO 30000 KG (INCLUI MONTAGEM, NAO INCLUI CAMINHAO)                                                                                                                                                                                                                                                                        </t>
  </si>
  <si>
    <t>695.062,50</t>
  </si>
  <si>
    <t xml:space="preserve">GUINDAUTO HIDRAULICO, CAPACIDADE MAXIMA DE CARGA 3300 KG, MOMENTO MAXIMO DE CARGA 5,8 TM , ALCANCE MAXIMO HORIZONTAL  7,60 M, PARA MONTAGEM SOBRE CHASSI DE CAMINHAO PBT MINIMO 8000 KG (INCLUI MONTAGEM, NAO INCLUI CAMINHAO)                                                                                                                                                                                                                                                                            </t>
  </si>
  <si>
    <t>46.921,87</t>
  </si>
  <si>
    <t xml:space="preserve">GUINDAUTO HIDRAULICO, CAPACIDADE MAXIMA DE CARGA 6200 KG, MOMENTO MAXIMO DE CARGA 11,7 TM , ALCANCE MAXIMO HORIZONTAL  9,70 M, PARA MONTAGEM SOBRE CHASSI DE CAMINHAO PBT MINIMO 13000 KG (INCLUI MONTAGEM, NAO INCLUI CAMINHAO)                                                                                                                                                                                                                                                                          </t>
  </si>
  <si>
    <t>66.000,00</t>
  </si>
  <si>
    <t xml:space="preserve">GUINDAUTO HIDRAULICO, CAPACIDADE MAXIMA DE CARGA 8500 KG, MOMENTO MAXIMO DE CARGA 30,4 TM , ALCANCE MAXIMO HORIZONTAL  14,30 M, PARA MONTAGEM SOBRE CHASSI DE CAMINHAO PBT MINIMO 23000 KG (INCLUI MONTAGEM, NAO INCLUI CAMINHAO)                                                                                                                                                                                                                                                                         </t>
  </si>
  <si>
    <t>154.275,00</t>
  </si>
  <si>
    <t xml:space="preserve">HASTE ANCORA EM ACO GALVANIZADO, DIMENSOES 16 MM X 2000 MM                                                                                                                                                                                                                                                                                                                                                                                                                                                </t>
  </si>
  <si>
    <t xml:space="preserve">HASTE DE ACO GALVANIZADO PARA FIXACAO DE CONCERTINA 2 "/3 M                                                                                                                                                                                                                                                                                                                                                                                                                                               </t>
  </si>
  <si>
    <t xml:space="preserve">HASTE DE ATERRAMENTO EM ACO GALVANIZADO TIPO CANTONEIRA COM 2,00 M DE COMPRIMENTO, 25 X 25 MM E CHAPA DE 3/16"                                                                                                                                                                                                                                                                                                                                                                                            </t>
  </si>
  <si>
    <t>35,86</t>
  </si>
  <si>
    <t xml:space="preserve">HASTE METALICA PARA FIXACAO DE CALHA PLUVIAL,  ZINCADA, DOBRADA 90 GRAUS                                                                                                                                                                                                                                                                                                                                                                                                                                  </t>
  </si>
  <si>
    <t>13,63</t>
  </si>
  <si>
    <t xml:space="preserve">HASTE RETA PARA GANCHO DE FERRO GALVANIZADO, COM ROSCA 1/4 " X 30 CM PARA FIXACAO DE TELHA METALICA, INCLUI PORCA E ARRUELAS DE VEDACAO                                                                                                                                                                                                                                                                                                                                                                   </t>
  </si>
  <si>
    <t xml:space="preserve">HASTE RETA PARA GANCHO DE FERRO GALVANIZADO, COM ROSCA 1/4 " X 40 CM PARA FIXACAO DE TELHA DE FIBROCIMENTO, INCLUI PORCA SEXTAVADA DE  ZINCO                                                                                                                                                                                                                                                                                                                                                              </t>
  </si>
  <si>
    <t xml:space="preserve">HASTE RETA PARA GANCHO DE FERRO GALVANIZADO, COM ROSCA 5/16" X 35 CM PARA FIXACAO DE TELHA DE FIBROCIMENTO, INCLUI PORCA E ARRUELAS DE VEDACAO                                                                                                                                                                                                                                                                                                                                                            </t>
  </si>
  <si>
    <t xml:space="preserve">HASTE RETA PARA GANCHO DE FERRO GALVANIZADO, COM ROSCA 5/16" X 40 CM PARA FIXACAO DE TELHA DE FIBROCIMENTO, INCLUI PORCA SEXTAVADA DE  ZINCO                                                                                                                                                                                                                                                                                                                                                              </t>
  </si>
  <si>
    <t>1,84</t>
  </si>
  <si>
    <t xml:space="preserve">HASTE RETA PARA GANCHO DE FERRO GALVANIZADO, COM ROSCA 5/16" X 45 CM PARA FIXACAO DE TELHA DE FIBROCIMENTO, INCLUI PORCA E ARRUELAS DE VEDACAO                                                                                                                                                                                                                                                                                                                                                            </t>
  </si>
  <si>
    <t xml:space="preserve">HEXAMETAFOSFATO DE SODIO                                                                                                                                                                                                                                                                                                                                                                                                                                                                                  </t>
  </si>
  <si>
    <t xml:space="preserve">HIDRANTE DE COLUNA COMPLETO, EM FERRO FUNDIDO, DN = 100 MM, COM REGISTRO, CUNHA DE BORRACHA, CURVA DESSIMETRICA, EXTREMIDADE E TAMPAS (INCLUI KIT FIXACAO)                                                                                                                                                                                                                                                                                                                                                </t>
  </si>
  <si>
    <t>2.990,00</t>
  </si>
  <si>
    <t xml:space="preserve">HIDRANTE DE COLUNA COMPLETO, EM FERRO FUNDIDO, DN = 75 MM, COM REGISTRO, CUNHA DE BORRACHA, CURVA DESSIMETRICA, EXTREMIDADE E TAMPAS (INCLUI KIT FIXACAO)                                                                                                                                                                                                                                                                                                                                                 </t>
  </si>
  <si>
    <t>2.708,26</t>
  </si>
  <si>
    <t xml:space="preserve">HIDRANTE SUBTERRANEO, EM FERRO FUNDIDO, COM CURVA CURTA E CAIXA, DN 75 MM                                                                                                                                                                                                                                                                                                                                                                                                                                 </t>
  </si>
  <si>
    <t>1.600,70</t>
  </si>
  <si>
    <t xml:space="preserve">HIDRANTE SUBTERRANEO, EM FERRO FUNDIDO, COM CURVA LONGA E CAIXA, DN 75 MM                                                                                                                                                                                                                                                                                                                                                                                                                                 </t>
  </si>
  <si>
    <t>1.685,85</t>
  </si>
  <si>
    <t xml:space="preserve">HIDROJATEADORA PARA DESOBSTRUCAO DE REDES E GALERIAS, TANQUE 7000 L, BOMBA TRIPLEX 120 KGF/CM2 128 L/MIN (INCLUI MONTAGEM, NAO INCLUI CAMINHAO)                                                                                                                                                                                                                                                                                                                                                           </t>
  </si>
  <si>
    <t>81.389,54</t>
  </si>
  <si>
    <t xml:space="preserve">HIDROJATEADORA PARA DESOBSTRUCAO DE REDES E GALERIAS, TANQUE 7000 L, BOMBA TRIPLEX 140 KGF/CM2 260 L/MIN ALIMENTADA POR MOTOR INDEPENDENTE A DIESEL POTENCIA 125 CV (INCLUI MONTAGEM, NAO INCLUI CAMINHAO)                                                                                                                                                                                                                                                                                                </t>
  </si>
  <si>
    <t>86.585,51</t>
  </si>
  <si>
    <t xml:space="preserve">HIDROMETRO MULTIJATO, VAZAO MAXIMA DE 10,0 M3/H, DE 1"                                                                                                                                                                                                                                                                                                                                                                                                                                                    </t>
  </si>
  <si>
    <t>399,74</t>
  </si>
  <si>
    <t xml:space="preserve">HIDROMETRO MULTIJATO, VAZAO MAXIMA DE 20,0 M3/H, DE 1 1/2"                                                                                                                                                                                                                                                                                                                                                                                                                                                </t>
  </si>
  <si>
    <t>664,35</t>
  </si>
  <si>
    <t xml:space="preserve">HIDROMETRO MULTIJATO, VAZAO MAXIMA DE 30,0 M3/H, DE 2"                                                                                                                                                                                                                                                                                                                                                                                                                                                    </t>
  </si>
  <si>
    <t>934,60</t>
  </si>
  <si>
    <t xml:space="preserve">HIDROMETRO MULTIJATO, VAZAO MAXIMA DE 7,0 M3/H, DE 1"                                                                                                                                                                                                                                                                                                                                                                                                                                                     </t>
  </si>
  <si>
    <t>292,76</t>
  </si>
  <si>
    <t xml:space="preserve">HIDROMETRO UNIJATO, VAZAO MAXIMA DE 1,5 M3/H, DE 1/2"                                                                                                                                                                                                                                                                                                                                                                                                                                                     </t>
  </si>
  <si>
    <t xml:space="preserve">HIDROMETRO UNIJATO, VAZAO MAXIMA DE 3,0 M3/H, DE 1/2"                                                                                                                                                                                                                                                                                                                                                                                                                                                     </t>
  </si>
  <si>
    <t>82,20</t>
  </si>
  <si>
    <t xml:space="preserve">HIDROMETRO UNIJATO, VAZAO MAXIMA DE 5,0 M3/H, DE 3/4"                                                                                                                                                                                                                                                                                                                                                                                                                                                     </t>
  </si>
  <si>
    <t>101,34</t>
  </si>
  <si>
    <t xml:space="preserve">HIDROMETRO WOLTMANN, VAZAO MAXIMA DE 50,0 M3/H, DE 2"                                                                                                                                                                                                                                                                                                                                                                                                                                                     </t>
  </si>
  <si>
    <t>1.508,87</t>
  </si>
  <si>
    <t xml:space="preserve">HIDROMETRO WOLTMANN, VAZAO MAXIMA DE 80,0 M3/H, DE 3"                                                                                                                                                                                                                                                                                                                                                                                                                                                     </t>
  </si>
  <si>
    <t>1.970,55</t>
  </si>
  <si>
    <t xml:space="preserve">IGNITOR PARA LAMPADA DE VAPOR DE SODIO / VAPOR METALICO ATE 2000 W, TENSAO DE PULSO ENTRE 600 A 750 V                                                                                                                                                                                                                                                                                                                                                                                                     </t>
  </si>
  <si>
    <t>44,87</t>
  </si>
  <si>
    <t xml:space="preserve">IGNITOR PARA LAMPADA DE VAPOR DE SODIO / VAPOR METALICO ATE 400 W, TENSAO DE PULSO ENTRE 3000 A 4500 V                                                                                                                                                                                                                                                                                                                                                                                                    </t>
  </si>
  <si>
    <t xml:space="preserve">IGNITOR PARA LAMPADA DE VAPOR DE SODIO / VAPOR METALICO ATE 400 W, TENSAO DE PULSO ENTRE 580 A 750 V                                                                                                                                                                                                                                                                                                                                                                                                      </t>
  </si>
  <si>
    <t>26,20</t>
  </si>
  <si>
    <t xml:space="preserve">IMPERMEABILIZADOR                                                                                                                                                                                                                                                                                                                                                                                                                                                                                         </t>
  </si>
  <si>
    <t xml:space="preserve">IMPERMEABILIZADOR (MENSALISTA)                                                                                                                                                                                                                                                                                                                                                                                                                                                                            </t>
  </si>
  <si>
    <t>2.370,19</t>
  </si>
  <si>
    <t xml:space="preserve">IMPERMEABILIZANTE FLEXIVEL BRANCO DE BASE ACRILICA PARA COBERTURAS                                                                                                                                                                                                                                                                                                                                                                                                                                        </t>
  </si>
  <si>
    <t>13,88</t>
  </si>
  <si>
    <t xml:space="preserve">IMPERMEABILIZANTE INCOLOR PARA TRATAMENTO DE FACHADAS E TELHAS, BASE SILICONE                                                                                                                                                                                                                                                                                                                                                                                                                             </t>
  </si>
  <si>
    <t xml:space="preserve">IMUNIZANTE PARA MADEIRA, INCOLOR                                                                                                                                                                                                                                                                                                                                                                                                                                                                          </t>
  </si>
  <si>
    <t>23,51</t>
  </si>
  <si>
    <t xml:space="preserve">INSTALADOR DE TUBULACOES (TUBOS/EQUIPAMENTOS)                                                                                                                                                                                                                                                                                                                                                                                                                                                             </t>
  </si>
  <si>
    <t xml:space="preserve">INSTALADOR DE TUBULACOES (TUBOS/EQUIPAMENTOS) (MENSALISTA)                                                                                                                                                                                                                                                                                                                                                                                                                                                </t>
  </si>
  <si>
    <t>1.718,32</t>
  </si>
  <si>
    <t xml:space="preserve">INTERRUPTOR BIPOLAR SIMPLES 10 A, 250 V (APENAS MODULO)                                                                                                                                                                                                                                                                                                                                                                                                                                                   </t>
  </si>
  <si>
    <t xml:space="preserve">INTERRUPTOR BIPOLAR 10A, 250V, CONJUNTO MONTADO PARA EMBUTIR 4" X 2" (PLACA + SUPORTE + MODULO)                                                                                                                                                                                                                                                                                                                                                                                                           </t>
  </si>
  <si>
    <t>11,48</t>
  </si>
  <si>
    <t xml:space="preserve">INTERRUPTOR INTERMEDIARIO 10 A, 250 V (APENAS MODULO)                                                                                                                                                                                                                                                                                                                                                                                                                                                     </t>
  </si>
  <si>
    <t xml:space="preserve">INTERRUPTOR INTERMEDIARIO 10A, 250V, CONJUNTO MONTADO PARA EMBUTIR 4" X 2" (PLACA + SUPORTE + MODULO)                                                                                                                                                                                                                                                                                                                                                                                                     </t>
  </si>
  <si>
    <t xml:space="preserve">INTERRUPTOR PARALELO + TOMADA 2P+T 10A, 250V, CONJUNTO MONTADO PARA EMBUTIR 4" X 2" (PLACA + SUPORTE + MODULOS)                                                                                                                                                                                                                                                                                                                                                                                           </t>
  </si>
  <si>
    <t>9,50</t>
  </si>
  <si>
    <t xml:space="preserve">INTERRUPTOR PARALELO 10A, 250V (APENAS MODULO)                                                                                                                                                                                                                                                                                                                                                                                                                                                            </t>
  </si>
  <si>
    <t xml:space="preserve">INTERRUPTOR PARALELO 10A, 250V, CONJUNTO MONTADO PARA EMBUTIR 4" X 2" (PLACA + SUPORTE + MODULO)                                                                                                                                                                                                                                                                                                                                                                                                          </t>
  </si>
  <si>
    <t xml:space="preserve">INTERRUPTOR SIMPLES + INTERRUPTOR PARALELO + TOMADA 2P+T 10A, 250V, CONJUNTO MONTADO PARA EMBUTIR 4" X 2" (PLACA + SUPORTE + MODULOS)                                                                                                                                                                                                                                                                                                                                                                     </t>
  </si>
  <si>
    <t>16,50</t>
  </si>
  <si>
    <t xml:space="preserve">INTERRUPTOR SIMPLES + INTERRUPTOR PARALELO 10A, 250V, CONJUNTO MONTADO PARA EMBUTIR 4" X 2" (PLACA + SUPORTE + MODULOS)                                                                                                                                                                                                                                                                                                                                                                                   </t>
  </si>
  <si>
    <t xml:space="preserve">INTERRUPTOR SIMPLES + TOMADA 2P+T 10A, 250V, CONJUNTO MONTADO PARA EMBUTIR 4" X 2" (PLACA + SUPORTE + MODULOS)                                                                                                                                                                                                                                                                                                                                                                                            </t>
  </si>
  <si>
    <t xml:space="preserve">INTERRUPTOR SIMPLES + 2 INTERRUPTORES PARALELOS 10A, 250V, CONJUNTO MONTADO PARA EMBUTIR 4" X 2" (PLACA + SUPORTE + MODULOS)                                                                                                                                                                                                                                                                                                                                                                              </t>
  </si>
  <si>
    <t xml:space="preserve">INTERRUPTOR SIMPLES 10A, 250V (APENAS MODULO)                                                                                                                                                                                                                                                                                                                                                                                                                                                             </t>
  </si>
  <si>
    <t xml:space="preserve">INTERRUPTOR SIMPLES 10A, 250V, CONJUNTO MONTADO PARA EMBUTIR 4" X 2" (PLACA + SUPORTE + MODULO)                                                                                                                                                                                                                                                                                                                                                                                                           </t>
  </si>
  <si>
    <t xml:space="preserve">INTERRUPTOR SIMPLES 10A, 250V, CONJUNTO MONTADO PARA SOBREPOR 4" X 2" (CAIXA + MODULO)                                                                                                                                                                                                                                                                                                                                                                                                                    </t>
  </si>
  <si>
    <t xml:space="preserve">INTERRUPTOR SIMPLES 10A, 250V, CONJUNTO MONTADO PARA SOBREPOR 4" X 2" (CAIXA + 2 MODULOS)                                                                                                                                                                                                                                                                                                                                                                                                                 </t>
  </si>
  <si>
    <t xml:space="preserve">INTERRUPTORES PARALELOS (2 MODULOS) + TOMADA 2P+T 10A, 250V, CONJUNTO MONTADO PARA EMBUTIR 4" X 2" (PLACA + SUPORTE + MODULOS)                                                                                                                                                                                                                                                                                                                                                                            </t>
  </si>
  <si>
    <t xml:space="preserve">INTERRUPTORES PARALELOS (2 MODULOS) 10A, 250V, CONJUNTO MONTADO PARA EMBUTIR 4" X 2" (PLACA + SUPORTE + MODULOS)                                                                                                                                                                                                                                                                                                                                                                                          </t>
  </si>
  <si>
    <t xml:space="preserve">INTERRUPTORES PARALELOS (3 MODULOS) 10A, 250V, CONJUNTO MONTADO PARA EMBUTIR 4" X 2" (PLACA + SUPORTE + MODULO)                                                                                                                                                                                                                                                                                                                                                                                           </t>
  </si>
  <si>
    <t>14,67</t>
  </si>
  <si>
    <t xml:space="preserve">INTERRUPTORES SIMPLES (2 MODULOS) + TOMADA 2P+T 10A, 250V, CONJUNTO MONTADO PARA EMBUTIR 4" X 2" (PLACA + SUPORTE + MODULOS)                                                                                                                                                                                                                                                                                                                                                                              </t>
  </si>
  <si>
    <t xml:space="preserve">INTERRUPTORES SIMPLES (2 MODULOS) + 1 INTERRUPTOR PARALELO 10A, 250V, CONJUNTO MONTADO PARA EMBUTIR 4" X 2" (PLACA + SUPORTE + MODULOS)                                                                                                                                                                                                                                                                                                                                                                   </t>
  </si>
  <si>
    <t xml:space="preserve">INTERRUPTORES SIMPLES (2 MODULOS) 10A, 250V, CONJUNTO MONTADO PARA EMBUTIR 4" X 2" (PLACA + SUPORTE + MODULOS)                                                                                                                                                                                                                                                                                                                                                                                            </t>
  </si>
  <si>
    <t>8,35</t>
  </si>
  <si>
    <t xml:space="preserve">INTERRUPTORES SIMPLES (3 MODULOS) 10A, 250V, CONJUNTO MONTADO PARA EMBUTIR 4" X 2" (PLACA + SUPORTE + MODULOS)                                                                                                                                                                                                                                                                                                                                                                                            </t>
  </si>
  <si>
    <t>9,98</t>
  </si>
  <si>
    <t xml:space="preserve">INVERSOR DE SOLDA MONOFASICO DE 160 A, POTENCIA DE 5400 W, TENSAO DE 220 V, TURBO VENTILADO, PROTECAO POR FUSIVEL TERMICO, PARA ELETRODOS DE 2,0 A 4,0 MM                                                                                                                                                                                                                                                                                                                                                 </t>
  </si>
  <si>
    <t>944,98</t>
  </si>
  <si>
    <t xml:space="preserve">ISOLADOR DE PORCELANA SUSPENSO, DISCO TIPO GARFO OLHAL, DIAMETRO DE 152 MM, PARA TENSAO DE *15* KV                                                                                                                                                                                                                                                                                                                                                                                                        </t>
  </si>
  <si>
    <t xml:space="preserve">ISOLADOR DE PORCELANA, TIPO BUCHA, PARA TENSAO DE *15* KV                                                                                                                                                                                                                                                                                                                                                                                                                                                 </t>
  </si>
  <si>
    <t>354,91</t>
  </si>
  <si>
    <t xml:space="preserve">ISOLADOR DE PORCELANA, TIPO BUCHA, PARA TENSAO DE *35* KV                                                                                                                                                                                                                                                                                                                                                                                                                                                 </t>
  </si>
  <si>
    <t>604,27</t>
  </si>
  <si>
    <t xml:space="preserve">ISOLADOR DE PORCELANA, TIPO PINO MONOCORPO, PARA TENSAO DE *15* KV                                                                                                                                                                                                                                                                                                                                                                                                                                        </t>
  </si>
  <si>
    <t xml:space="preserve">ISOLADOR DE PORCELANA, TIPO PINO MONOCORPO, PARA TENSAO DE *35* KV                                                                                                                                                                                                                                                                                                                                                                                                                                        </t>
  </si>
  <si>
    <t>86,81</t>
  </si>
  <si>
    <t xml:space="preserve">ISOLADOR DE PORCELANA, TIPO ROLDANA, DIMENSOES DE *72* X *72* MM, PARA USO EM BAIXA TENSAO                                                                                                                                                                                                                                                                                                                                                                                                                </t>
  </si>
  <si>
    <t xml:space="preserve">JANELA BASCULANTE EM ALUMINIO, 100 X 100 CM (A X L), ACABAMENTO ACET OU BRILHANTE, BATENTE/REQUADRO DE 3 A 14 CM, COM VIDRO, SEM GUARNICAO/ALIZAR                                                                                                                                                                                                                                                                                                                                                         </t>
  </si>
  <si>
    <t>386,48</t>
  </si>
  <si>
    <t xml:space="preserve">JANELA BASCULANTE EM ALUMINIO, 100 X 80 CM (A X L), ACABAMENTO ACET OU BRILHANTE, BATENTE/REQUADRO DE 3 A 14 CM, COM VIDRO, SEM GUARNICAO/ALIZAR                                                                                                                                                                                                                                                                                                                                                          </t>
  </si>
  <si>
    <t>311,29</t>
  </si>
  <si>
    <t xml:space="preserve">JANELA BASCULANTE EM ALUMINIO, 80 X 60 CM (A X L), ACABAMENTO ACET OU BRILHANTE, BATENTE/REQUADRO DE 3 A 14 CM, COM VIDRO, SEM GUARNICAO/ALIZAR                                                                                                                                                                                                                                                                                                                                                           </t>
  </si>
  <si>
    <t>287,08</t>
  </si>
  <si>
    <t xml:space="preserve">JANELA BASCULANTE EM ALUMINIO, 80 X 60 CM (A X L), BATENTE/REQUADRO DE 3 A 14 CM, COM VIDRO, SEM GUARNICAO/ALIZAR                                                                                                                                                                                                                                                                                                                                                                                         </t>
  </si>
  <si>
    <t>545,25</t>
  </si>
  <si>
    <t xml:space="preserve">JANELA BASCULANTE EM MADEIRA PINUS/ EUCALIPTO/ TAUARI/ VIROLA OU EQUIVALENTE DA REGIAO, *60 X 60*, CAIXA DO BATENTE/ MARCO E = *10* CM, 2 BASCULAS PARA VIDRO, COM FERRAGENS (SEM VIDRO, SEM GUARNICAO/ALIZAR E SEM ACABAMENTO)                                                                                                                                                                                                                                                                           </t>
  </si>
  <si>
    <t>134,04</t>
  </si>
  <si>
    <t xml:space="preserve">JANELA BASCULANTE EM MADEIRA PINUS/ EUCALIPTO/ TAUARI/ VIROLA OU EQUIVALENTE DA REGIAO, CAIXA DO BATENTE/ MARCO *10* CM, *2* FOLHAS BASCULANTES PARA VIDRO, COM FERRAGENS (SEM VIDRO, SEM GUARNICAO/ALIZAR E SEM ACABAMENTO)                                                                                                                                                                                                                                                                              </t>
  </si>
  <si>
    <t>372,33</t>
  </si>
  <si>
    <t xml:space="preserve">JANELA BASCULANTE, ACO, COM BATENTE/REQUADRO, 100 X 100 CM (SEM VIDROS)                                                                                                                                                                                                                                                                                                                                                                                                                                   </t>
  </si>
  <si>
    <t>256,31</t>
  </si>
  <si>
    <t xml:space="preserve">JANELA BASCULANTE, ACO, COM BATENTE/REQUADRO, 60 X 60 CM (SEM VIDROS)                                                                                                                                                                                                                                                                                                                                                                                                                                     </t>
  </si>
  <si>
    <t>118,90</t>
  </si>
  <si>
    <t xml:space="preserve">JANELA BASCULANTE, ACO, COM BATENTE/REQUADRO, 60 X 80 CM (SEM VIDROS)                                                                                                                                                                                                                                                                                                                                                                                                                                     </t>
  </si>
  <si>
    <t>139,83</t>
  </si>
  <si>
    <t>291,32</t>
  </si>
  <si>
    <t xml:space="preserve">JANELA BASCULANTE, ACO, COM BATENTE/REQUADRO, 80 X 80 CM (SEM VIDROS)                                                                                                                                                                                                                                                                                                                                                                                                                                     </t>
  </si>
  <si>
    <t>218,77</t>
  </si>
  <si>
    <t>341,82</t>
  </si>
  <si>
    <t xml:space="preserve">JANELA DE ABRIR EM MADEIRA IMBUIA/CEDRO ARANA/CEDRO ROSA OU EQUIVALENTE DA REGIAO, CAIXA DO BATENTE/MARCO *10* CM, 2 FOLHAS DE ABRIR TIPO VENEZIANA E 2 FOLHAS DE ABRIR PARA VIDRO, COM GUARNICAO/ALIZAR, COM FERRAGENS, (SEM VIDRO E SEM ACABAMENTO)                                                                                                                                                                                                                                                     </t>
  </si>
  <si>
    <t>552,30</t>
  </si>
  <si>
    <t xml:space="preserve">JANELA DE ABRIR EM MADEIRA PINUS/EUCALIPTO/ TAUARI/ VIROLA OU EQUIVALENTE DA REGIAO, CAIXA DO BATENTE/MARCO *10* CM, 2 FOLHAS DE ABRIR TIPO VENEZIANA E 2 FOLHAS GUILHOTINA PARA VIDRO, COM FERRAGENS (SEM VIDRO,SEM GUARNICAO/ALIZAR E SEM ACABAMENTO)                                                                                                                                                                                                                                                   </t>
  </si>
  <si>
    <t>315,55</t>
  </si>
  <si>
    <t xml:space="preserve">JANELA DE CORRER EM ALUMINIO, VENEZIANA, 120  X 150 CM (A X L), 3 FLS (2 VENEZIANAS E 1 VIDRO), SEM BANDEIRA, ACABAMENTO ACET OU BRILHANTE, BATENTE/REQUADRO DE 6 A 14 CM, COM VIDRO, SEM GUARNICAO/ALIZAR                                                                                                                                                                                                                                                                                                </t>
  </si>
  <si>
    <t>1.050,77</t>
  </si>
  <si>
    <t xml:space="preserve">JANELA DE CORRER EM ALUMINIO, VENEZIANA, 120 X 120 CM (A X L), 3 FLS (2 VENEZIANAS E 1 VIDRO), SEM BANDEIRA, ACABAMENTO ACET OU BRILHANTE, BATENTE/REQUADRO DE 6 A 14 CM, COM VIDRO, SEM GUARNICAO/ALIZAR                                                                                                                                                                                                                                                                                                 </t>
  </si>
  <si>
    <t>871,41</t>
  </si>
  <si>
    <t xml:space="preserve">JANELA DE CORRER EM ALUMINIO, VENEZIANA, 120 X 150 CM (A X L), 6 FLS (4 VENEZIANAS E 2 VIDROS), SEM BANDEIRA, ACABAMENTO ACET OU BRILHANTE, BATENTE/REQUADRO DE 6 A 14 CM, COM VIDRO, SEM GUARNICAO/ALIZAR                                                                                                                                                                                                                                                                                                </t>
  </si>
  <si>
    <t>1.212,26</t>
  </si>
  <si>
    <t xml:space="preserve">JANELA DE CORRER EM ALUMINIO, VENEZIANA, 120 X 200 CM (A X L), 6 FLS (4 VENEZIANAS E 2 VIDROS), SEM BANDEIRA, ACABAMENTO ACET OU BRILHANTE,  BATENTE/REQUADRO DE 6 A 14 CM, COM VIDRO, SEM GUARNICAO/ALIZAR                                                                                                                                                                                                                                                                                               </t>
  </si>
  <si>
    <t>1.500,59</t>
  </si>
  <si>
    <t xml:space="preserve">JANELA DE CORRER EM ALUMINIO, 100 X 120 CM (A X L), 2 FLS,  SEM BANDEIRA,  ACABAMENTO ACET OU BRILHANTE, BATENTE/REQUADRO DE 6 A 14 CM, COM VIDRO, SEM GUARNICAO                                                                                                                                                                                                                                                                                                                                          </t>
  </si>
  <si>
    <t>500,00</t>
  </si>
  <si>
    <t xml:space="preserve">JANELA DE CORRER EM ALUMINIO, 100 X 150 CM (A X L), 2 FLS,  SEM BANDEIRA,  ACABAMENTO ACET OU BRILHANTE, BATENTE/REQUADRO DE 6 A 14 CM, COM VIDRO, SEM GUARNICAO/ALIZAR                                                                                                                                                                                                                                                                                                                                   </t>
  </si>
  <si>
    <t>587,32</t>
  </si>
  <si>
    <t xml:space="preserve">JANELA DE CORRER EM ALUMINIO, 100 X 150 CM (A X L), 4 FLS, SEM BANDEIRA, ACABAMENTO ACET OU BRILHANTE, BATENTE/REQUADRO DE 6 A 14 CM, COM VIDRO, SEM GUARNICAO/ALIZAR                                                                                                                                                                                                                                                                                                                                     </t>
  </si>
  <si>
    <t>486,44</t>
  </si>
  <si>
    <t>692,58</t>
  </si>
  <si>
    <t xml:space="preserve">JANELA DE CORRER EM ALUMINIO, 100 X 150 CM (A X L), 4 FLS, SEM BANDEIRA, ACABAMENTO ACET OU BRILHANTE, COM VIDRO, COM GUARNICAO PARA 1 FACE                                                                                                                                                                                                                                                                                                                                                               </t>
  </si>
  <si>
    <t>511,56</t>
  </si>
  <si>
    <t xml:space="preserve">JANELA DE CORRER EM ALUMINIO, 100 X 200 CM, 4 FLS,  BANDEIRA COM BASCULA,  ACABAMENTO ACET OU BRILHANTE, BATENTE/REQUADRO DE 6 A 14 CM, COM VIDRO, SEM GUARNICAO/ALIZAR                                                                                                                                                                                                                                                                                                                                   </t>
  </si>
  <si>
    <t>820,57</t>
  </si>
  <si>
    <t xml:space="preserve">JANELA DE CORRER EM ALUMINIO, 120 X 120 CM (A X L), 2 FLS, SEM BANDEIRA, ACABAMENTO ACET OU BRILHANTE,  BATENTE/REQUADRO DE 6 A 14 CM, COM VIDRO, SEM GUARNICAO/ALIZAR                                                                                                                                                                                                                                                                                                                                    </t>
  </si>
  <si>
    <t>569,37</t>
  </si>
  <si>
    <t xml:space="preserve">JANELA DE CORRER EM ALUMINIO, 120 X 150 CM (A X L), 2 FLS, SEM BANDEIRA, ACABAMENTO ACET OU BRILHANTE, BATENTE/REQUADRO DE 6 A 14 CM, COM VIDRO, SEM GUARNICAO/ALIZAR                                                                                                                                                                                                                                                                                                                                     </t>
  </si>
  <si>
    <t>643,54</t>
  </si>
  <si>
    <t xml:space="preserve">JANELA DE CORRER EM ALUMINIO, 120 X 150 CM (A X L), 4 FLS, BANDEIRA COM BASCULA,  ACABAMENTO ACET OU BRILHANTE, BATENTE/REQUADRO DE 6 A 14 CM, COM VIDRO, SEM GUARNICAO/ALIZAR                                                                                                                                                                                                                                                                                                                            </t>
  </si>
  <si>
    <t>802,63</t>
  </si>
  <si>
    <t xml:space="preserve">JANELA DE CORRER EM ALUMINIO, 120 X 200 CM (A X L), 4 FLS, BANDEIRA COM BASCULA,  ACABAMENTO ACET OU BRILHANTE, BATENTE/REQUADRO DE 6 A 14 CM, COM VIDRO, SEM GUARNICAO/ALIZAR                                                                                                                                                                                                                                                                                                                            </t>
  </si>
  <si>
    <t>904,30</t>
  </si>
  <si>
    <t xml:space="preserve">JANELA DE CORRER, ACO, BATENTE/REQUADRO DE 6 A 14 CM,  COM DIVISAO HORIZ , PINT ANTICORROSIVA, SEM VIDRO, BANDEIRA COM BASCULA, 4 FLS, 120  X 150 CM (A X L)                                                                                                                                                                                                                                                                                                                                              </t>
  </si>
  <si>
    <t>656,66</t>
  </si>
  <si>
    <t xml:space="preserve">JANELA DE CORRER, ACO, BATENTE/REQUADRO DE 6 A 14 CM, QUADRICULADA, PINT ANTICORROSIVA, SEM VIDRO, BANDEIRA COM BASCULA, 4 FLS, 120  X 150 CM (A X L)                                                                                                                                                                                                                                                                                                                                                     </t>
  </si>
  <si>
    <t>823,74</t>
  </si>
  <si>
    <t xml:space="preserve">JANELA DE CORRER, ACO, BATENTE/REQUADRO DE 6 A 14 CM, QUADRICULADA, PINT ANTICORROSIVA, SEM VIDRO, BANDEIRA COM BASCULA, 4 FLS, 120  X 200 CM (A X L)                                                                                                                                                                                                                                                                                                                                                     </t>
  </si>
  <si>
    <t>1.015,84</t>
  </si>
  <si>
    <t xml:space="preserve">JANELA DE CORRER, ACO, BATENTE/REQUADRO DE 6 A 14 CM, QUADRICULADA, PINT ANTICORROSIVA, SEM VIDRO, SEM BANDEIRA, 4 FLS, 100  X 120 CM (A X L)                                                                                                                                                                                                                                                                                                                                                             </t>
  </si>
  <si>
    <t>457,33</t>
  </si>
  <si>
    <t xml:space="preserve">JANELA DE CORRER, ACO, BATENTE/REQUADRO DE 6 A 14 CM, QUADRICULADA, PINT ANTICORROSIVA, SEM VIDRO, SEM BANDEIRA, 4 FLS, 120  X 150 CM (A X L)                                                                                                                                                                                                                                                                                                                                                             </t>
  </si>
  <si>
    <t>342,28</t>
  </si>
  <si>
    <t xml:space="preserve">JANELA DE CORRER, ACO, BATENTE/REQUADRO DE 6 A 14 CM, QUADRICULADA, PINT ANTICORROSIVA, SEM VIDRO, SEM BANDEIRA, 4 FLS, 120  X 200 CM (A X L)                                                                                                                                                                                                                                                                                                                                                             </t>
  </si>
  <si>
    <t xml:space="preserve">JANELA DE CORRER, ACO, BATENTE/REQUADRO DE 6 A 14 CM, QUADRICULADA, PINTURA ANTICORROSIVA, SEM VIDRO, BANDEIRA COM BASCULA, 4 FLS, 120  X 150 CM (A X L)                                                                                                                                                                                                                                                                                                                                                  </t>
  </si>
  <si>
    <t>457,63</t>
  </si>
  <si>
    <t xml:space="preserve">JANELA DE CORRER, ACO, BATENTE/REQUADRO DE 6 A 14 CM, SEM  DIVISAO, PINT ANTICORROSIVA, SEM VIDRO, BANDEIRA COM BASCULA, 4 FLS, 120  X 200 CM (A X L)                                                                                                                                                                                                                                                                                                                                                     </t>
  </si>
  <si>
    <t>484,70</t>
  </si>
  <si>
    <t xml:space="preserve">JANELA DE CORRER, ACO, BATENTE/REQUADRO DE 6 A 14 CM, VENEZIANA, PINT ANTICORROSIVA, PINT ACABAMENTO, COM VIDRO, 6 FLS, 120  X 150 CM (A X L)                                                                                                                                                                                                                                                                                                                                                             </t>
  </si>
  <si>
    <t>463,99</t>
  </si>
  <si>
    <t xml:space="preserve">JANELA DE CORRER, ACO, BATENTE/REQUADRO DE 6 A 14 CM, VENEZIANA, PINT ANTICORROSIVA, SEM VIDRO, 6 FLS, 120  X 150 CM (A X L)                                                                                                                                                                                                                                                                                                                                                                              </t>
  </si>
  <si>
    <t>417,77</t>
  </si>
  <si>
    <t xml:space="preserve">JANELA DE CORRER, ACO, COM BATENTE/REQUADRO DE 6 A 14 CM, SEM DIVISAO, PINT ANTICORROSIVA, PINT ACABAMENTO, COM VIDRO, SEM BANDEIRA, COM GRADE, 4 FLS, 100  X 120 CM (A X L)                                                                                                                                                                                                                                                                                                                              </t>
  </si>
  <si>
    <t>524,67</t>
  </si>
  <si>
    <t xml:space="preserve">JANELA DE CORRER, ACO, COM BATENTE/REQUADRO DE 6 A 14 CM, SEM DIVISAO, PINT ANTICORROSIVA, PINT ACABAMENTO, COM VIDRO, SEM BANDEIRA, 2 FLS, 120  X 150 CM (A X L)                                                                                                                                                                                                                                                                                                                                         </t>
  </si>
  <si>
    <t>635,44</t>
  </si>
  <si>
    <t xml:space="preserve">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                                                                                                                                                                                                  </t>
  </si>
  <si>
    <t>526,80</t>
  </si>
  <si>
    <t xml:space="preserve">JANELA DE 6 FOLHAS DE CORRER EM MADEIRA IMBUIA/CEDRO ARANA/CEDRO ROSA OU EQUIVALENTE DA REGIAO, CAIXA DO BATENTE/MARCO *10* CM, 2 FOLHAS DE CORRER VENEZIANA, 2 FOLHAS FIXAS VENEZIANA E 2 FOLHAS DE CORRER PARA VIDRO, COM FERRAGENS (SEM VIDRO, SEM ACABAMENTO E SEM GUARNICAO/ALIZAR)                                                                                                                                                                                                                  </t>
  </si>
  <si>
    <t>667,66</t>
  </si>
  <si>
    <t xml:space="preserve">JANELA DE 6 FOLHAS DE CORRER EM MADEIRA PINUS/ EUCALIPTO/ TAUARI/ VIROLA OU  EQUIVALENTE DA REGIAO, CAIXA DO BATENTE/MARCO *10* CM, 2 FOLHAS DE CORRER VENEZIANA, 2 FOLHAS FIXAS VENEZIANA E 2 FOLHAS DE CORRER PARA VIDRO, COM FERRAGENS (SEM VIDRO, SEM ACABAMENTO E SEM GUARNICAO/ALIZAR)                                                                                                                                                                                                              </t>
  </si>
  <si>
    <t>410,49</t>
  </si>
  <si>
    <t xml:space="preserve">JANELA EM MADEIRA CEDRINHO/ ANGELIM COMERCIAL/ CURUPIXA/ CUMARU OU EQUIVALENTE DA REGIAO, CAIXA DO BATENTE/MARCO *10* CM, 2 FOLHAS DE ABRIR TIPO VENEZIANA E 2 FOLHAS GUILHOTINA PARA VIDRO, COM GUARNICAO/ALIZAR, COM FERRAGENS (SEM VIDRO E SEM ACABAMENTO)                                                                                                                                                                                                                                             </t>
  </si>
  <si>
    <t>413,63</t>
  </si>
  <si>
    <t xml:space="preserve">JANELA FIXA EM ALUMINIO, 60  X 80 CM (A X L), BATENTE/REQUADRO DE 3 A 14 CM, COM VIDRO, SEM GUARNICAO/ALIZAR                                                                                                                                                                                                                                                                                                                                                                                              </t>
  </si>
  <si>
    <t>433,61</t>
  </si>
  <si>
    <t xml:space="preserve">JANELA FIXA EM ALUMINIO, 60 X 80 CM (A X L), BATENTE/REQUADRO DE 3 A 14 CM, COM VIDRO, SEM GUARNICAO/ALIZAR                                                                                                                                                                                                                                                                                                                                                                                               </t>
  </si>
  <si>
    <t>224,88</t>
  </si>
  <si>
    <t xml:space="preserve">JANELA MAXIM AR EM ALUMINIO, 80 X 60 CM (A X L), BATENTE/REQUADRO DE 4 A 14 CM, COM VIDRO, SEM GUARNICAO/ALIZAR                                                                                                                                                                                                                                                                                                                                                                                           </t>
  </si>
  <si>
    <t>293,06</t>
  </si>
  <si>
    <t>584,94</t>
  </si>
  <si>
    <t xml:space="preserve">JANELA MAXIM AR EM MADEIRA CEDRINHO/ ANGELIM COMERCIAL/ CURUPIXA/ CUMARU OU EQUIVALENTE DA REGIAO, CAIXA DO BATENTE/MARCO *10* CM, 1 FOLHA  PARA VIDRO, COM GUARNICAO/ALIZAR, COM FERRAGENS, (SEM VIDRO E SEM ACABAMENTO)                                                                                                                                                                                                                                                                                 </t>
  </si>
  <si>
    <t xml:space="preserve">JANELA MAXIMO AR, ACO, BATENTE / REQUADRO DE 6 A 14 CM, PINT ANTICORROSIVA, SEM VIDRO, COM GRADE, 1 FL, 60  X 80 CM (A X L)                                                                                                                                                                                                                                                                                                                                                                               </t>
  </si>
  <si>
    <t>258,98</t>
  </si>
  <si>
    <t xml:space="preserve">JANELA MAXIMO AR, ACO, BATENTE/REQUADRO DE 6 A 14 CM, PINT ANTICORROSIVA, SEM VIDRO, COM GRADE, 1 FL, 60  X 80 CM (A X L)                                                                                                                                                                                                                                                                                                                                                                                 </t>
  </si>
  <si>
    <t>539,55</t>
  </si>
  <si>
    <t xml:space="preserve">JANELA MAXIMO AR, ACO, BATENTE/REQUADRO DE 6 A 14 CM, PINT ANTICORROSIVA, SEM VIDRO, SEM GRADE, 1 FL, 60  X 80 CM (A X L)                                                                                                                                                                                                                                                                                                                                                                                 </t>
  </si>
  <si>
    <t>202,60</t>
  </si>
  <si>
    <t xml:space="preserve">JARDINEIRO                                                                                                                                                                                                                                                                                                                                                                                                                                                                                                </t>
  </si>
  <si>
    <t xml:space="preserve">JARDINEIRO (MENSALISTA)                                                                                                                                                                                                                                                                                                                                                                                                                                                                                   </t>
  </si>
  <si>
    <t>2.164,72</t>
  </si>
  <si>
    <t xml:space="preserve">JOELHO COM VISITA, PVC SERIE R, 90 GRAUS, 100 X 75 MM, PARA ESGOTO PREDIAL                                                                                                                                                                                                                                                                                                                                                                                                                                </t>
  </si>
  <si>
    <t>21,59</t>
  </si>
  <si>
    <t xml:space="preserve">JOELHO CPVC, SOLDAVEL, 45 GRAUS, 15 MM, PARA AGUA QUENTE                                                                                                                                                                                                                                                                                                                                                                                                                                                  </t>
  </si>
  <si>
    <t xml:space="preserve">JOELHO CPVC, SOLDAVEL, 45 GRAUS, 22 MM, PARA AGUA QUENTE                                                                                                                                                                                                                                                                                                                                                                                                                                                  </t>
  </si>
  <si>
    <t xml:space="preserve">JOELHO CPVC, SOLDAVEL, 45 GRAUS, 28 MM, PARA AGUA QUENTE                                                                                                                                                                                                                                                                                                                                                                                                                                                  </t>
  </si>
  <si>
    <t>8,02</t>
  </si>
  <si>
    <t xml:space="preserve">JOELHO CPVC, SOLDAVEL, 45 GRAUS, 35 MM, PARA AGUA QUENTE                                                                                                                                                                                                                                                                                                                                                                                                                                                  </t>
  </si>
  <si>
    <t xml:space="preserve">JOELHO CPVC, SOLDAVEL, 45 GRAUS, 42 MM, PARA AGUA QUENTE                                                                                                                                                                                                                                                                                                                                                                                                                                                  </t>
  </si>
  <si>
    <t>23,31</t>
  </si>
  <si>
    <t xml:space="preserve">JOELHO CPVC, SOLDAVEL, 45 GRAUS, 54 MM, PARA AGUA QUENTE                                                                                                                                                                                                                                                                                                                                                                                                                                                  </t>
  </si>
  <si>
    <t>51,12</t>
  </si>
  <si>
    <t xml:space="preserve">JOELHO CPVC, SOLDAVEL, 45 GRAUS, 73 MM, PARA AGUA QUENTE                                                                                                                                                                                                                                                                                                                                                                                                                                                  </t>
  </si>
  <si>
    <t>136,58</t>
  </si>
  <si>
    <t xml:space="preserve">JOELHO CPVC, SOLDAVEL, 45 GRAUS, 89 MM, PARA AGUA QUENTE                                                                                                                                                                                                                                                                                                                                                                                                                                                  </t>
  </si>
  <si>
    <t>159,32</t>
  </si>
  <si>
    <t xml:space="preserve">JOELHO CPVC, SOLDAVEL, 90 GRAUS, 15 MM, PARA AGUA QUENTE                                                                                                                                                                                                                                                                                                                                                                                                                                                  </t>
  </si>
  <si>
    <t>2,51</t>
  </si>
  <si>
    <t xml:space="preserve">JOELHO CPVC, SOLDAVEL, 90 GRAUS, 22 MM, PARA AGUA QUENTE                                                                                                                                                                                                                                                                                                                                                                                                                                                  </t>
  </si>
  <si>
    <t xml:space="preserve">JOELHO CPVC, SOLDAVEL, 90 GRAUS, 28 MM, PARA AGUA QUENTE                                                                                                                                                                                                                                                                                                                                                                                                                                                  </t>
  </si>
  <si>
    <t xml:space="preserve">JOELHO CPVC, SOLDAVEL, 90 GRAUS, 35 MM, PARA AGUA QUENTE                                                                                                                                                                                                                                                                                                                                                                                                                                                  </t>
  </si>
  <si>
    <t xml:space="preserve">JOELHO CPVC, SOLDAVEL, 90 GRAUS, 42 MM, PARA AGUA QUENTE                                                                                                                                                                                                                                                                                                                                                                                                                                                  </t>
  </si>
  <si>
    <t xml:space="preserve">JOELHO CPVC, SOLDAVEL, 90 GRAUS, 54 MM, PARA AGUA QUENTE                                                                                                                                                                                                                                                                                                                                                                                                                                                  </t>
  </si>
  <si>
    <t>50,20</t>
  </si>
  <si>
    <t xml:space="preserve">JOELHO CPVC, SOLDAVEL, 90 GRAUS, 73 MM, PARA AGUA QUENTE                                                                                                                                                                                                                                                                                                                                                                                                                                                  </t>
  </si>
  <si>
    <t>133,18</t>
  </si>
  <si>
    <t xml:space="preserve">JOELHO CPVC, SOLDAVEL, 90 GRAUS, 89 MM, PARA AGUA QUENTE                                                                                                                                                                                                                                                                                                                                                                                                                                                  </t>
  </si>
  <si>
    <t>154,76</t>
  </si>
  <si>
    <t xml:space="preserve">JOELHO DE REDUCAO, PVC SOLDAVEL, 90 GRAUS,  25 MM X 20 MM, PARA AGUA FRIA PREDIAL                                                                                                                                                                                                                                                                                                                                                                                                                         </t>
  </si>
  <si>
    <t xml:space="preserve">JOELHO DE REDUCAO, PVC SOLDAVEL, 90 GRAUS,  32 MM X 25 MM, PARA AGUA FRIA PREDIAL                                                                                                                                                                                                                                                                                                                                                                                                                         </t>
  </si>
  <si>
    <t xml:space="preserve">JOELHO DE REDUCAO, PVC, ROSCAVEL COM BUCHA DE LATAO, 90 GRAUS,  3/4" X 1/2", PARA AGUA FRIA PREDIAL                                                                                                                                                                                                                                                                                                                                                                                                       </t>
  </si>
  <si>
    <t xml:space="preserve">JOELHO DE REDUCAO, PVC, ROSCAVEL, 90 GRAUS, 1" X 3/4", PARA AGUA FRIA PREDIAL                                                                                                                                                                                                                                                                                                                                                                                                                             </t>
  </si>
  <si>
    <t xml:space="preserve">JOELHO DE REDUCAO, PVC, ROSCAVEL, 90 GRAUS, 3/4" X 1/2", PARA AGUA FRIA PREDIAL                                                                                                                                                                                                                                                                                                                                                                                                                           </t>
  </si>
  <si>
    <t xml:space="preserve">JOELHO DE TRANSICAO, CPVC, SOLDAVEL, 90 GRAUS, 15 MM X 1/2", PARA AGUA QUENTE                                                                                                                                                                                                                                                                                                                                                                                                                             </t>
  </si>
  <si>
    <t xml:space="preserve">JOELHO DE TRANSICAO, CPVC, SOLDAVEL, 90 GRAUS, 22 MM X 1/2", PARA AGUA QUENTE                                                                                                                                                                                                                                                                                                                                                                                                                             </t>
  </si>
  <si>
    <t>13,43</t>
  </si>
  <si>
    <t xml:space="preserve">JOELHO DE TRANSICAO, CPVC, SOLDAVEL, 90 GRAUS, 22 MM X 3/4", PARA AGUA QUENTE                                                                                                                                                                                                                                                                                                                                                                                                                             </t>
  </si>
  <si>
    <t xml:space="preserve">JOELHO PARA PE DE COLUNA, 45 GRAUS, SERIE R, DN 100 MM, PARA ESGOTO PREDIAL                                                                                                                                                                                                                                                                                                                                                                                                                               </t>
  </si>
  <si>
    <t xml:space="preserve">JOELHO PPR 45 GRAUS, SOLDAVEL,  DN 20 MM, PARA AGUA QUENTE PREDIAL                                                                                                                                                                                                                                                                                                                                                                                                                                        </t>
  </si>
  <si>
    <t xml:space="preserve">JOELHO PPR 45 GRAUS, SOLDAVEL, DN 25 MM, PARA AGUA QUENTE PREDIAL                                                                                                                                                                                                                                                                                                                                                                                                                                         </t>
  </si>
  <si>
    <t xml:space="preserve">JOELHO PPR, 45 GRAUS, SOLDAVEL, DN 32 MM, PARA AGUA QUENTE PREDIAL                                                                                                                                                                                                                                                                                                                                                                                                                                        </t>
  </si>
  <si>
    <t>2,76</t>
  </si>
  <si>
    <t xml:space="preserve">JOELHO PPR, 90 GRAUS, SOLDAVEL, DN 110 MM, PARA AGUA QUENTE PREDIAL                                                                                                                                                                                                                                                                                                                                                                                                                                       </t>
  </si>
  <si>
    <t xml:space="preserve">JOELHO PPR, 90 GRAUS, SOLDAVEL, DN 20 MM, PARA AGUA QUENTE PREDIAL                                                                                                                                                                                                                                                                                                                                                                                                                                        </t>
  </si>
  <si>
    <t xml:space="preserve">JOELHO PPR, 90 GRAUS, SOLDAVEL, DN 25 MM, PARA AGUA QUENTE PREDIAL                                                                                                                                                                                                                                                                                                                                                                                                                                        </t>
  </si>
  <si>
    <t xml:space="preserve">JOELHO PPR, 90 GRAUS, SOLDAVEL, DN 32 MM, PARA AGUA QUENTE PREDIAL                                                                                                                                                                                                                                                                                                                                                                                                                                        </t>
  </si>
  <si>
    <t xml:space="preserve">JOELHO PPR, 90 GRAUS, SOLDAVEL, DN 40 MM, PARA AGUA QUENTE PREDIAL                                                                                                                                                                                                                                                                                                                                                                                                                                        </t>
  </si>
  <si>
    <t xml:space="preserve">JOELHO PPR, 90 GRAUS, SOLDAVEL, DN 50 MM, PARA AGUA QUENTE PREDIAL                                                                                                                                                                                                                                                                                                                                                                                                                                        </t>
  </si>
  <si>
    <t>10,97</t>
  </si>
  <si>
    <t xml:space="preserve">JOELHO PPR, 90 GRAUS, SOLDAVEL, DN 63 MM, PARA AGUA QUENTE PREDIAL                                                                                                                                                                                                                                                                                                                                                                                                                                        </t>
  </si>
  <si>
    <t>16,47</t>
  </si>
  <si>
    <t xml:space="preserve">JOELHO PPR, 90 GRAUS, SOLDAVEL, DN 75 MM, PARA AGUA QUENTE PREDIAL                                                                                                                                                                                                                                                                                                                                                                                                                                        </t>
  </si>
  <si>
    <t xml:space="preserve">JOELHO PPR, 90 GRAUS, SOLDAVEL, DN 90 MM, PARA AGUA QUENTE PREDIAL                                                                                                                                                                                                                                                                                                                                                                                                                                        </t>
  </si>
  <si>
    <t>63,45</t>
  </si>
  <si>
    <t xml:space="preserve">JOELHO PVC COM VISITA, 90 GRAUS, DN 100 X 50 MM, SERIE NORMAL, PARA ESGOTO PREDIAL                                                                                                                                                                                                                                                                                                                                                                                                                        </t>
  </si>
  <si>
    <t>12,65</t>
  </si>
  <si>
    <t xml:space="preserve">JOELHO PVC LEVE, 45 GRAUS, DN 150 MM, PARA ESGOTO PREDIAL                                                                                                                                                                                                                                                                                                                                                                                                                                                 </t>
  </si>
  <si>
    <t xml:space="preserve">JOELHO PVC LEVE, 90 GRAUS, DN 150 MM, PARA ESGOTO PREDIAL                                                                                                                                                                                                                                                                                                                                                                                                                                                 </t>
  </si>
  <si>
    <t xml:space="preserve">JOELHO PVC,  SOLDAVEL COM ROSCA, 90 GRAUS, 20 MM X 1/2", PARA AGUA FRIA PREDIAL                                                                                                                                                                                                                                                                                                                                                                                                                           </t>
  </si>
  <si>
    <t xml:space="preserve">JOELHO PVC,  SOLDAVEL COM ROSCA, 90 GRAUS, 25 MM X 1/2", PARA AGUA FRIA PREDIAL                                                                                                                                                                                                                                                                                                                                                                                                                           </t>
  </si>
  <si>
    <t xml:space="preserve">JOELHO PVC,  SOLDAVEL COM ROSCA, 90 GRAUS, 25 MM X 3/4", PARA AGUA FRIA PREDIAL                                                                                                                                                                                                                                                                                                                                                                                                                           </t>
  </si>
  <si>
    <t xml:space="preserve">JOELHO PVC,  SOLDAVEL COM ROSCA, 90 GRAUS, 32 MM X 3/4", PARA AGUA FRIA PREDIAL                                                                                                                                                                                                                                                                                                                                                                                                                           </t>
  </si>
  <si>
    <t xml:space="preserve">JOELHO PVC, COM BOLSA E ANEL, 90 GRAUS, DN 40 X *38* MM, SERIE NORMAL, PARA ESGOTO PREDIAL                                                                                                                                                                                                                                                                                                                                                                                                                </t>
  </si>
  <si>
    <t xml:space="preserve">JOELHO PVC, ROSCAVEL, 45 GRAUS, 1/2", PARA AGUA FRIA PREDIAL                                                                                                                                                                                                                                                                                                                                                                                                                                              </t>
  </si>
  <si>
    <t xml:space="preserve">JOELHO PVC, ROSCAVEL, 45 GRAUS, 1", PARA AGUA FRIA PREDIAL                                                                                                                                                                                                                                                                                                                                                                                                                                                </t>
  </si>
  <si>
    <t xml:space="preserve">JOELHO PVC, ROSCAVEL, 45 GRAUS, 3/4", PARA AGUA FRIA PREDIAL                                                                                                                                                                                                                                                                                                                                                                                                                                              </t>
  </si>
  <si>
    <t xml:space="preserve">JOELHO PVC, ROSCAVEL, 90 GRAUS, 1/2", PARA AGUA FRIA PREDIAL                                                                                                                                                                                                                                                                                                                                                                                                                                              </t>
  </si>
  <si>
    <t xml:space="preserve">JOELHO PVC, ROSCAVEL, 90 GRAUS, 1", PARA AGUA FRIA PREDIAL                                                                                                                                                                                                                                                                                                                                                                                                                                                </t>
  </si>
  <si>
    <t xml:space="preserve">JOELHO PVC, ROSCAVEL, 90 GRAUS, 3/4", PARA AGUA FRIA PREDIAL                                                                                                                                                                                                                                                                                                                                                                                                                                              </t>
  </si>
  <si>
    <t xml:space="preserve">JOELHO PVC, SOLDAVEL, BB, 45 GRAUS, DN 40 MM, PARA ESGOTO PREDIAL                                                                                                                                                                                                                                                                                                                                                                                                                                         </t>
  </si>
  <si>
    <t xml:space="preserve">JOELHO PVC, SOLDAVEL, BB, 90 GRAUS, DN 40 MM, PARA ESGOTO PREDIAL                                                                                                                                                                                                                                                                                                                                                                                                                                         </t>
  </si>
  <si>
    <t xml:space="preserve">JOELHO PVC, SOLDAVEL, COM BUCHA DE LATAO, 90 GRAUS, 20 MM X 1/2", PARA AGUA FRIA PREDIAL                                                                                                                                                                                                                                                                                                                                                                                                                  </t>
  </si>
  <si>
    <t xml:space="preserve">JOELHO PVC, SOLDAVEL, COM BUCHA DE LATAO, 90 GRAUS, 25 MM X 1/2", PARA AGUA FRIA PREDIAL                                                                                                                                                                                                                                                                                                                                                                                                                  </t>
  </si>
  <si>
    <t xml:space="preserve">JOELHO PVC, SOLDAVEL, COM BUCHA DE LATAO, 90 GRAUS, 25 MM X 3/4", PARA AGUA FRIA PREDIAL                                                                                                                                                                                                                                                                                                                                                                                                                  </t>
  </si>
  <si>
    <t xml:space="preserve">JOELHO PVC, SOLDAVEL, COM BUCHA DE LATAO, 90 GRAUS, 32 MM X 3/4", PARA AGUA FRIA PREDIAL                                                                                                                                                                                                                                                                                                                                                                                                                  </t>
  </si>
  <si>
    <t xml:space="preserve">JOELHO PVC, SOLDAVEL, PB, 45 GRAUS, DN 100 MM, PARA ESGOTO PREDIAL                                                                                                                                                                                                                                                                                                                                                                                                                                        </t>
  </si>
  <si>
    <t xml:space="preserve">JOELHO PVC, SOLDAVEL, PB, 45 GRAUS, DN 150 MM, PARA ESGOTO PREDIAL                                                                                                                                                                                                                                                                                                                                                                                                                                        </t>
  </si>
  <si>
    <t xml:space="preserve">JOELHO PVC, SOLDAVEL, PB, 45 GRAUS, DN 40 MM, PARA ESGOTO PREDIAL                                                                                                                                                                                                                                                                                                                                                                                                                                         </t>
  </si>
  <si>
    <t xml:space="preserve">JOELHO PVC, SOLDAVEL, PB, 45 GRAUS, DN 50 MM, PARA ESGOTO PREDIAL                                                                                                                                                                                                                                                                                                                                                                                                                                         </t>
  </si>
  <si>
    <t xml:space="preserve">JOELHO PVC, SOLDAVEL, PB, 45 GRAUS, DN 75 MM, PARA ESGOTO PREDIAL                                                                                                                                                                                                                                                                                                                                                                                                                                         </t>
  </si>
  <si>
    <t xml:space="preserve">JOELHO PVC, SOLDAVEL, PB, 90 GRAUS, DN 100 MM, PARA ESGOTO PREDIAL                                                                                                                                                                                                                                                                                                                                                                                                                                        </t>
  </si>
  <si>
    <t xml:space="preserve">JOELHO PVC, SOLDAVEL, PB, 90 GRAUS, DN 150 MM, PARA ESGOTO PREDIAL                                                                                                                                                                                                                                                                                                                                                                                                                                        </t>
  </si>
  <si>
    <t>34,04</t>
  </si>
  <si>
    <t xml:space="preserve">JOELHO PVC, SOLDAVEL, PB, 90 GRAUS, DN 40 MM, PARA ESGOTO PREDIAL                                                                                                                                                                                                                                                                                                                                                                                                                                         </t>
  </si>
  <si>
    <t xml:space="preserve">JOELHO PVC, SOLDAVEL, PB, 90 GRAUS, DN 50 MM, PARA ESGOTO PREDIAL                                                                                                                                                                                                                                                                                                                                                                                                                                         </t>
  </si>
  <si>
    <t xml:space="preserve">JOELHO PVC, SOLDAVEL, PB, 90 GRAUS, DN 75 MM, PARA ESGOTO PREDIAL                                                                                                                                                                                                                                                                                                                                                                                                                                         </t>
  </si>
  <si>
    <t xml:space="preserve">JOELHO PVC, SOLDAVEL, 90 GRAUS, 110 MM, PARA AGUA FRIA PREDIAL                                                                                                                                                                                                                                                                                                                                                                                                                                            </t>
  </si>
  <si>
    <t>146,67</t>
  </si>
  <si>
    <t xml:space="preserve">JOELHO PVC, SOLDAVEL, 90 GRAUS, 20 MM, PARA AGUA FRIA PREDIAL                                                                                                                                                                                                                                                                                                                                                                                                                                             </t>
  </si>
  <si>
    <t xml:space="preserve">JOELHO PVC, SOLDAVEL, 90 GRAUS, 25 MM, PARA AGUA FRIA PREDIAL                                                                                                                                                                                                                                                                                                                                                                                                                                             </t>
  </si>
  <si>
    <t xml:space="preserve">JOELHO PVC, SOLDAVEL, 90 GRAUS, 32 MM, PARA AGUA FRIA PREDIAL                                                                                                                                                                                                                                                                                                                                                                                                                                             </t>
  </si>
  <si>
    <t xml:space="preserve">JOELHO PVC, SOLDAVEL, 90 GRAUS, 40 MM, PARA AGUA FRIA PREDIAL                                                                                                                                                                                                                                                                                                                                                                                                                                             </t>
  </si>
  <si>
    <t xml:space="preserve">JOELHO PVC, SOLDAVEL, 90 GRAUS, 50 MM, PARA AGUA FRIA PREDIAL                                                                                                                                                                                                                                                                                                                                                                                                                                             </t>
  </si>
  <si>
    <t xml:space="preserve">JOELHO PVC, SOLDAVEL, 90 GRAUS, 60 MM, PARA AGUA FRIA PREDIAL                                                                                                                                                                                                                                                                                                                                                                                                                                             </t>
  </si>
  <si>
    <t xml:space="preserve">JOELHO PVC, SOLDAVEL, 90 GRAUS, 85 MM, PARA AGUA FRIA PREDIAL                                                                                                                                                                                                                                                                                                                                                                                                                                             </t>
  </si>
  <si>
    <t xml:space="preserve">JOELHO PVC, 45 GRAUS, ROSCAVEL,  1 1/2", AGUA FRIA PREDIAL                                                                                                                                                                                                                                                                                                                                                                                                                                                </t>
  </si>
  <si>
    <t xml:space="preserve">JOELHO PVC, 45 GRAUS, ROSCAVEL, 1 1/4",  AGUA FRIA PREDIAL                                                                                                                                                                                                                                                                                                                                                                                                                                                </t>
  </si>
  <si>
    <t xml:space="preserve">JOELHO PVC, 45 GRAUS, ROSCAVEL, 2", AGUA FRIA PREDIAL                                                                                                                                                                                                                                                                                                                                                                                                                                                     </t>
  </si>
  <si>
    <t xml:space="preserve">JOELHO PVC, 60 GRAUS, DIAMETRO ENTRE 80 E 100 MM, PARA DRENAGEM PLUVIAL PREDIAL                                                                                                                                                                                                                                                                                                                                                                                                                           </t>
  </si>
  <si>
    <t xml:space="preserve">JOELHO PVC, 90 GRAUS, DIAMETRO ENTRE 80 E 100 MM, PARA DRENAGEM PLUVIAL PREDIAL                                                                                                                                                                                                                                                                                                                                                                                                                           </t>
  </si>
  <si>
    <t xml:space="preserve">JOELHO PVC, 90 GRAUS, ROSCAVEL, 1 1/2",  AGUA FRIA PREDIAL                                                                                                                                                                                                                                                                                                                                                                                                                                                </t>
  </si>
  <si>
    <t xml:space="preserve">JOELHO PVC, 90 GRAUS, ROSCAVEL, 1 1/4", AGUA FRIA PREDIAL                                                                                                                                                                                                                                                                                                                                                                                                                                                 </t>
  </si>
  <si>
    <t xml:space="preserve">JOELHO PVC, 90 GRAUS, ROSCAVEL, 2", AGUA FRIA PREDIAL                                                                                                                                                                                                                                                                                                                                                                                                                                                     </t>
  </si>
  <si>
    <t>18,83</t>
  </si>
  <si>
    <t xml:space="preserve">JOELHO ROSCA FEMEA MOVEL, METALICO, PARA CONEXAO COM ANEL DESLIZANTE EM TUBO PEX, DN 16 MM X 1/2"                                                                                                                                                                                                                                                                                                                                                                                                         </t>
  </si>
  <si>
    <t xml:space="preserve">JOELHO ROSCA FEMEA MOVEL, METALICO, PARA CONEXAO COM ANEL DESLIZANTE EM TUBO PEX, DN 20 MM X 1/2"                                                                                                                                                                                                                                                                                                                                                                                                         </t>
  </si>
  <si>
    <t xml:space="preserve">JOELHO ROSCA FEMEA MOVEL, METALICO, PARA CONEXAO COM ANEL DESLIZANTE EM TUBO PEX, DN 20 MM X 3/4"                                                                                                                                                                                                                                                                                                                                                                                                         </t>
  </si>
  <si>
    <t xml:space="preserve">JOELHO ROSCA FEMEA MOVEL, METALICO, PARA CONEXAO COM ANEL DESLIZANTE EM TUBO PEX, DN 25 MM X 3/4"                                                                                                                                                                                                                                                                                                                                                                                                         </t>
  </si>
  <si>
    <t>24,27</t>
  </si>
  <si>
    <t xml:space="preserve">JOELHO 45 GRAUS, PPR, SOLDAVEL, F/ F, DN 40 MM, PARA AQUA QUENTE E FRIA PREDIAL                                                                                                                                                                                                                                                                                                                                                                                                                           </t>
  </si>
  <si>
    <t xml:space="preserve">JOELHO 45 GRAUS, PPR, SOLDAVEL, F/ F, DN 50 MM, PARA AQUA QUENTE E FRIA PREDIAL                                                                                                                                                                                                                                                                                                                                                                                                                           </t>
  </si>
  <si>
    <t xml:space="preserve">JOELHO 45 GRAUS, PPR, SOLDAVEL, F/ F, DN 63 MM, PARA AQUA QUENTE E FRIA PREDIAL                                                                                                                                                                                                                                                                                                                                                                                                                           </t>
  </si>
  <si>
    <t>15,24</t>
  </si>
  <si>
    <t xml:space="preserve">JOELHO 45 GRAUS, PPR, SOLDAVEL, F/ F, DN 75 MM, PARA AQUA QUENTE E FRIA PREDIAL                                                                                                                                                                                                                                                                                                                                                                                                                           </t>
  </si>
  <si>
    <t xml:space="preserve">JOELHO 45 GRAUS, PPR, SOLDAVEL, F/ F, DN 90 MM, PARA AQUA QUENTE E FRIA PREDIAL                                                                                                                                                                                                                                                                                                                                                                                                                           </t>
  </si>
  <si>
    <t>81,19</t>
  </si>
  <si>
    <t xml:space="preserve">JOELHO 90 GRAUS, METALICO, PARA CONEXAO COM ANEL DESLIZANTE EM TUBO PEX, DN 16 MM                                                                                                                                                                                                                                                                                                                                                                                                                         </t>
  </si>
  <si>
    <t xml:space="preserve">JOELHO 90 GRAUS, METALICO, PARA CONEXAO COM ANEL DESLIZANTE EM TUBO PEX, DN 20 MM                                                                                                                                                                                                                                                                                                                                                                                                                         </t>
  </si>
  <si>
    <t xml:space="preserve">JOELHO 90 GRAUS, METALICO, PARA CONEXAO COM ANEL DESLIZANTE EM TUBO PEX, DN 25 MM                                                                                                                                                                                                                                                                                                                                                                                                                         </t>
  </si>
  <si>
    <t xml:space="preserve">JOELHO 90 GRAUS, METALICO, PARA CONEXAO COM ANEL DESLIZANTE EM TUBO PEX, DN 32 MM                                                                                                                                                                                                                                                                                                                                                                                                                         </t>
  </si>
  <si>
    <t>29,61</t>
  </si>
  <si>
    <t xml:space="preserve">JOELHO 90 GRAUS, PLASTICO, PARA CONEXAO COM CRIMPAGEM EM TUBO PEX, DN 16 MM                                                                                                                                                                                                                                                                                                                                                                                                                               </t>
  </si>
  <si>
    <t>10,07</t>
  </si>
  <si>
    <t xml:space="preserve">JOELHO 90 GRAUS, PLASTICO, PARA CONEXAO COM CRIMPAGEM EM TUBO PEX, DN 20 MM                                                                                                                                                                                                                                                                                                                                                                                                                               </t>
  </si>
  <si>
    <t>13,97</t>
  </si>
  <si>
    <t xml:space="preserve">JOELHO 90 GRAUS, PLASTICO, PARA CONEXAO COM CRIMPAGEM EM TUBO PEX, DN 25 MM                                                                                                                                                                                                                                                                                                                                                                                                                               </t>
  </si>
  <si>
    <t>17,55</t>
  </si>
  <si>
    <t xml:space="preserve">JOELHO 90 GRAUS, PLASTICO, PARA CONEXAO COM CRIMPAGEM EM TUBO PEX, DN 32 MM                                                                                                                                                                                                                                                                                                                                                                                                                               </t>
  </si>
  <si>
    <t xml:space="preserve">JOELHO 90 GRAUS, ROSCA FEMEA TERMINAL, METALICO, PARA CONEXAO COM ANEL DESLIZANTE EM TUBO PEX, DN 16 MM X 1/2"                                                                                                                                                                                                                                                                                                                                                                                            </t>
  </si>
  <si>
    <t xml:space="preserve">JOELHO 90 GRAUS, ROSCA FEMEA TERMINAL, METALICO, PARA CONEXAO COM ANEL DESLIZANTE EM TUBO PEX, DN 20 MM X 1/2"                                                                                                                                                                                                                                                                                                                                                                                            </t>
  </si>
  <si>
    <t xml:space="preserve">JOELHO 90 GRAUS, ROSCA FEMEA TERMINAL, METALICO, PARA CONEXAO COM ANEL DESLIZANTE EM TUBO PEX, DN 20 MM X 3/4"                                                                                                                                                                                                                                                                                                                                                                                            </t>
  </si>
  <si>
    <t xml:space="preserve">JOELHO 90 GRAUS, ROSCA FEMEA TERMINAL, METALICO, PARA CONEXAO COM ANEL DESLIZANTE EM TUBO PEX, DN 25 MM X 3/4"                                                                                                                                                                                                                                                                                                                                                                                            </t>
  </si>
  <si>
    <t>16,14</t>
  </si>
  <si>
    <t xml:space="preserve">JOELHO 90 GRAUS, ROSCA FEMEA TERMINAL, PLASTICO, PARA CONEXAO COM CRIMPAGEM EM TUBO PEX, DN 16 MM X 1/2"                                                                                                                                                                                                                                                                                                                                                                                                  </t>
  </si>
  <si>
    <t xml:space="preserve">JOELHO 90 GRAUS, ROSCA FEMEA TERMINAL, PLASTICO, PARA CONEXAO COM CRIMPAGEM EM TUBO PEX, DN 16 MM X 3/4"                                                                                                                                                                                                                                                                                                                                                                                                  </t>
  </si>
  <si>
    <t>17,72</t>
  </si>
  <si>
    <t xml:space="preserve">JOELHO 90 GRAUS, ROSCA FEMEA TERMINAL, PLASTICO, PARA CONEXAO COM CRIMPAGEM EM TUBO PEX, DN 20 MM X 1/2"                                                                                                                                                                                                                                                                                                                                                                                                  </t>
  </si>
  <si>
    <t xml:space="preserve">JOELHO 90 GRAUS, ROSCA FEMEA TERMINAL, PLASTICO, PARA CONEXAO COM CRIMPAGEM EM TUBO PEX, DN 20 MM X 3/4"                                                                                                                                                                                                                                                                                                                                                                                                  </t>
  </si>
  <si>
    <t>20,37</t>
  </si>
  <si>
    <t xml:space="preserve">JOELHO 90 GRAUS, ROSCA FEMEA TERMINAL, PLASTICO, PARA CONEXAO COM CRIMPAGEM EM TUBO PEX, DN 25 MM X 1/2"                                                                                                                                                                                                                                                                                                                                                                                                  </t>
  </si>
  <si>
    <t xml:space="preserve">JOELHO 90 GRAUS, ROSCA FEMEA TERMINAL, PLASTICO, PARA CONEXAO COM CRIMPAGEM EM TUBO PEX, DN 25 MM X 1"                                                                                                                                                                                                                                                                                                                                                                                                    </t>
  </si>
  <si>
    <t>31,72</t>
  </si>
  <si>
    <t xml:space="preserve">JOELHO 90 GRAUS, ROSCA FEMEA TERMINAL, PLASTICO, PARA CONEXAO COM CRIMPAGEM EM TUBO PEX, DN 25 MM X 3/4"                                                                                                                                                                                                                                                                                                                                                                                                  </t>
  </si>
  <si>
    <t>23,44</t>
  </si>
  <si>
    <t xml:space="preserve">JOELHO 90 GRAUS, ROSCA FEMEA TERMINAL, PLASTICO, PARA CONEXAO COM CRIMPAGEM EM TUBO PEX, DN 32 MM X 1"                                                                                                                                                                                                                                                                                                                                                                                                    </t>
  </si>
  <si>
    <t xml:space="preserve">JOELHO 90 GRAUS, ROSCA MACHO TERMINAL, METALICO, PARA CONEXAO COM ANEL DESLIZANTE EM TUBO PEX, DN 16 MM X 1/2"                                                                                                                                                                                                                                                                                                                                                                                            </t>
  </si>
  <si>
    <t xml:space="preserve">JOELHO 90 GRAUS, ROSCA MACHO TERMINAL, METALICO, PARA CONEXAO COM ANEL DESLIZANTE EM TUBO PEX, DN 20 MM X 1/2"                                                                                                                                                                                                                                                                                                                                                                                            </t>
  </si>
  <si>
    <t xml:space="preserve">JOELHO 90 GRAUS, ROSCA MACHO TERMINAL, METALICO, PARA CONEXAO COM ANEL DESLIZANTE EM TUBO PEX, DN 20 MM X 3/4"                                                                                                                                                                                                                                                                                                                                                                                            </t>
  </si>
  <si>
    <t xml:space="preserve">JOELHO 90 GRAUS, ROSCA MACHO TERMINAL, METALICO, PARA CONEXAO COM ANEL DESLIZANTE EM TUBO PEX, DN 25 MM X 3/4"                                                                                                                                                                                                                                                                                                                                                                                            </t>
  </si>
  <si>
    <t xml:space="preserve">JOELHO 90 GRAUS, ROSCA MACHO TERMINAL, PLASTICO, PARA CONEXAO COM CRIMPAGEM EM TUBO PEX, DN 25 MM X 1/2"                                                                                                                                                                                                                                                                                                                                                                                                  </t>
  </si>
  <si>
    <t xml:space="preserve">JOELHO 90 GRAUS, ROSCA MACHO TERMINAL, PLASTICO, PARA CONEXAO COM CRIMPAGEM EM TUBO PEX, DN 25 MM X 1"                                                                                                                                                                                                                                                                                                                                                                                                    </t>
  </si>
  <si>
    <t>20,92</t>
  </si>
  <si>
    <t xml:space="preserve">JOELHO 90 GRAUS, ROSCA MACHO TERMINAL, PLASTICO, PARA CONEXAO COM CRIMPAGEM EM TUBO PEX, DN 32 MM X 1"                                                                                                                                                                                                                                                                                                                                                                                                    </t>
  </si>
  <si>
    <t>31,10</t>
  </si>
  <si>
    <t xml:space="preserve">JOELHO, PVC COM ROSCA E BUCHA LATAO, 90 GRAUS,  3/4", PARA AGUA FRIA PREDIAL                                                                                                                                                                                                                                                                                                                                                                                                                              </t>
  </si>
  <si>
    <t xml:space="preserve">JOELHO, PVC SERIE R, 45 GRAUS, DN 100 MM, PARA ESGOTO PREDIAL                                                                                                                                                                                                                                                                                                                                                                                                                                             </t>
  </si>
  <si>
    <t>15,18</t>
  </si>
  <si>
    <t xml:space="preserve">JOELHO, PVC SERIE R, 45 GRAUS, DN 150 MM, PARA ESGOTO PREDIAL                                                                                                                                                                                                                                                                                                                                                                                                                                             </t>
  </si>
  <si>
    <t>48,12</t>
  </si>
  <si>
    <t xml:space="preserve">JOELHO, PVC SERIE R, 45 GRAUS, DN 40 MM, PARA ESGOTO PREDIAL                                                                                                                                                                                                                                                                                                                                                                                                                                              </t>
  </si>
  <si>
    <t xml:space="preserve">JOELHO, PVC SERIE R, 45 GRAUS, DN 50 MM, PARA ESGOTO PREDIAL                                                                                                                                                                                                                                                                                                                                                                                                                                              </t>
  </si>
  <si>
    <t xml:space="preserve">JOELHO, PVC SERIE R, 45 GRAUS, DN 75 MM, PARA ESGOTO PREDIAL                                                                                                                                                                                                                                                                                                                                                                                                                                              </t>
  </si>
  <si>
    <t>11,04</t>
  </si>
  <si>
    <t xml:space="preserve">JOELHO, PVC SERIE R, 90 GRAUS, DN 100 MM, PARA ESGOTO PREDIAL                                                                                                                                                                                                                                                                                                                                                                                                                                             </t>
  </si>
  <si>
    <t xml:space="preserve">JOELHO, PVC SERIE R, 90 GRAUS, DN 150 MM, PARA ESGOTO PREDIAL                                                                                                                                                                                                                                                                                                                                                                                                                                             </t>
  </si>
  <si>
    <t>61,90</t>
  </si>
  <si>
    <t xml:space="preserve">JOELHO, PVC SERIE R, 90 GRAUS, DN 40 MM, PARA ESGOTO PREDIAL                                                                                                                                                                                                                                                                                                                                                                                                                                              </t>
  </si>
  <si>
    <t xml:space="preserve">JOELHO, PVC SERIE R, 90 GRAUS, DN 50 MM, PARA ESGOTO PREDIAL                                                                                                                                                                                                                                                                                                                                                                                                                                              </t>
  </si>
  <si>
    <t>4,81</t>
  </si>
  <si>
    <t xml:space="preserve">JOELHO, PVC SERIE R, 90 GRAUS, DN 75 MM, PARA ESGOTO PREDIAL                                                                                                                                                                                                                                                                                                                                                                                                                                              </t>
  </si>
  <si>
    <t xml:space="preserve">JOELHO, PVC SOLDAVEL, 45 GRAUS, 110 MM, PARA AGUA FRIA PREDIAL                                                                                                                                                                                                                                                                                                                                                                                                                                            </t>
  </si>
  <si>
    <t xml:space="preserve">JOELHO, PVC SOLDAVEL, 45 GRAUS, 20 MM, PARA AGUA FRIA PREDIAL                                                                                                                                                                                                                                                                                                                                                                                                                                             </t>
  </si>
  <si>
    <t xml:space="preserve">JOELHO, PVC SOLDAVEL, 45 GRAUS, 25 MM, PARA AGUA FRIA PREDIAL                                                                                                                                                                                                                                                                                                                                                                                                                                             </t>
  </si>
  <si>
    <t xml:space="preserve">JOELHO, PVC SOLDAVEL, 45 GRAUS, 32 MM, PARA AGUA FRIA PREDIAL                                                                                                                                                                                                                                                                                                                                                                                                                                             </t>
  </si>
  <si>
    <t xml:space="preserve">JOELHO, PVC SOLDAVEL, 45 GRAUS, 40 MM, PARA AGUA FRIA PREDIAL                                                                                                                                                                                                                                                                                                                                                                                                                                             </t>
  </si>
  <si>
    <t xml:space="preserve">JOELHO, PVC SOLDAVEL, 45 GRAUS, 50 MM, PARA AGUA FRIA PREDIAL                                                                                                                                                                                                                                                                                                                                                                                                                                             </t>
  </si>
  <si>
    <t xml:space="preserve">JOELHO, PVC SOLDAVEL, 45 GRAUS, 60 MM, PARA AGUA FRIA PREDIAL                                                                                                                                                                                                                                                                                                                                                                                                                                             </t>
  </si>
  <si>
    <t>17,03</t>
  </si>
  <si>
    <t xml:space="preserve">JOELHO, PVC SOLDAVEL, 45 GRAUS, 75 MM, PARA AGUA FRIA PREDIAL                                                                                                                                                                                                                                                                                                                                                                                                                                             </t>
  </si>
  <si>
    <t>41,27</t>
  </si>
  <si>
    <t xml:space="preserve">JOELHO, PVC SOLDAVEL, 45 GRAUS, 85 MM, PARA AGUA FRIA PREDIAL                                                                                                                                                                                                                                                                                                                                                                                                                                             </t>
  </si>
  <si>
    <t>46,75</t>
  </si>
  <si>
    <t xml:space="preserve">JOELHO, PVC SOLDAVEL, 90 GRAUS, 75 MM, PARA AGUA FRIA PREDIAL                                                                                                                                                                                                                                                                                                                                                                                                                                             </t>
  </si>
  <si>
    <t>55,92</t>
  </si>
  <si>
    <t xml:space="preserve">JOELHO, ROSCA FEMEA, COM BASE FIXA, METALICO, PARA CONEXAO COM ANEL DESLIZANTE EM TUBO PEX, DN 16 MM X 1/2"                                                                                                                                                                                                                                                                                                                                                                                               </t>
  </si>
  <si>
    <t xml:space="preserve">JOELHO, ROSCA FEMEA, COM BASE FIXA, METALICO, PARA CONEXAO COM ANEL DESLIZANTE EM TUBO PEX, DN 20 MM X 1/2"                                                                                                                                                                                                                                                                                                                                                                                               </t>
  </si>
  <si>
    <t>14,28</t>
  </si>
  <si>
    <t xml:space="preserve">JOELHO, ROSCA FEMEA, COM BASE FIXA, METALICO, PARA CONEXAO COM ANEL DESLIZANTE EM TUBO PEX, DN 25 MM X 3/4"                                                                                                                                                                                                                                                                                                                                                                                               </t>
  </si>
  <si>
    <t>18,45</t>
  </si>
  <si>
    <t xml:space="preserve">JOELHO, ROSCA FEMEA, COM BASE FIXA, PLASTICO, PARA CONEXAO COM CRIMPAGEM EM TUBO PEX, DN 25 MM X 1/2"                                                                                                                                                                                                                                                                                                                                                                                                     </t>
  </si>
  <si>
    <t xml:space="preserve">JOELHO, ROSCA FEMEA, COM BASE FIXA, PLASTICO, PARA CONEXAO POR CRIMPAGEM EM TUBO PEX, DN 16 MM X 3/4"                                                                                                                                                                                                                                                                                                                                                                                                     </t>
  </si>
  <si>
    <t>21,68</t>
  </si>
  <si>
    <t xml:space="preserve">JOELHO, ROSCA FEMEA, COM BASE FIXA, PLASTICO, PARA CONEXAO POR CRIMPAGEM EM TUBO PEX, DN 20 MM X 3/4"                                                                                                                                                                                                                                                                                                                                                                                                     </t>
  </si>
  <si>
    <t>27,11</t>
  </si>
  <si>
    <t xml:space="preserve">JOGO DE FERRAGENS CROMADAS P/ PORTA DE VIDRO TEMPERADO, UMA FOLHA COMPOSTA: DOBRADICA SUPERIOR (101) E INFERIOR (103),TRINCO (502), FECHADURA (520),CONTRA FECHADURA (531),COM CAPUCHINHO                                                                                                                                                                                                                                                                                                                 </t>
  </si>
  <si>
    <t>376,23</t>
  </si>
  <si>
    <t xml:space="preserve">JOGO DE TRANQUETA E ROSETA QUADRADA DE SOBREPOR SEM FUROS, EM LATAO CROMADO, *50 X 50* MM, PARA FECHADURA DE PORTA DE BANHEIRO                                                                                                                                                                                                                                                                                                                                                                            </t>
  </si>
  <si>
    <t>42,27</t>
  </si>
  <si>
    <t xml:space="preserve">JOGO DE TRANQUETA E ROSETA REDONDA DE SOBREPOR SEM FUROS, EM LATAO CROMADO, DIAMETRO *50* MM, PARA FECHADURA DE PORTA DE BANHEIRO                                                                                                                                                                                                                                                                                                                                                                         </t>
  </si>
  <si>
    <t>39,72</t>
  </si>
  <si>
    <t xml:space="preserve">JUNCAO DE REDUCAO INVERTIDA, PVC SOLDAVEL, 100 X 50 MM, SERIE NORMAL PARA ESGOTO PREDIAL                                                                                                                                                                                                                                                                                                                                                                                                                  </t>
  </si>
  <si>
    <t xml:space="preserve">JUNCAO DE REDUCAO INVERTIDA, PVC SOLDAVEL, 100 X 75 MM, SERIE NORMAL PARA ESGOTO PREDIAL                                                                                                                                                                                                                                                                                                                                                                                                                  </t>
  </si>
  <si>
    <t xml:space="preserve">JUNCAO DE REDUCAO INVERTIDA, PVC SOLDAVEL, 75 X 50 MM, SERIE NORMAL PARA ESGOTO PREDIAL                                                                                                                                                                                                                                                                                                                                                                                                                   </t>
  </si>
  <si>
    <t xml:space="preserve">JUNCAO DE REDUCAO SIMPLES, COM BOLSA PARA ANEL, PVC LEVE,  150 X 100 MM, PARA ESGOTO PREDIAL                                                                                                                                                                                                                                                                                                                                                                                                              </t>
  </si>
  <si>
    <t xml:space="preserve">JUNCAO DUPLA, PVC SERIE R, DN 100 X 100 X 100 MM, PARA ESGOTO PREDIAL                                                                                                                                                                                                                                                                                                                                                                                                                                     </t>
  </si>
  <si>
    <t xml:space="preserve">JUNCAO DUPLA, PVC SOLDAVEL, DN 100 X 100 X 100 MM , SERIE NORMAL PARA ESGOTO PREDIAL                                                                                                                                                                                                                                                                                                                                                                                                                      </t>
  </si>
  <si>
    <t>25,32</t>
  </si>
  <si>
    <t xml:space="preserve">JUNCAO DUPLA, PVC SOLDAVEL, DN 75 X 75 X 75 MM , SERIE NORMAL PARA ESGOTO PREDIAL                                                                                                                                                                                                                                                                                                                                                                                                                         </t>
  </si>
  <si>
    <t xml:space="preserve">JUNCAO INVERTIDA, PVC SOLDAVEL, 75 X 75 MM, SERIE NORMAL PARA ESGOTO PREDIAL                                                                                                                                                                                                                                                                                                                                                                                                                              </t>
  </si>
  <si>
    <t>12,11</t>
  </si>
  <si>
    <t xml:space="preserve">JUNCAO PVC  ROSCAVEL, 45 GRAUS, 1/2", PARA AGUA FRIA PREDIAL                                                                                                                                                                                                                                                                                                                                                                                                                                              </t>
  </si>
  <si>
    <t xml:space="preserve">JUNCAO PVC  ROSCAVEL, 45 GRAUS, 1", PARA AGUA FRIA PREDIAL                                                                                                                                                                                                                                                                                                                                                                                                                                                </t>
  </si>
  <si>
    <t xml:space="preserve">JUNCAO PVC  ROSCAVEL, 45 GRAUS, 3/4", PARA AGUA FRIA PREDIAL                                                                                                                                                                                                                                                                                                                                                                                                                                              </t>
  </si>
  <si>
    <t xml:space="preserve">JUNCAO PVC, 45 GRAUS, ROSCAVEL, 1 1/2", PARA AGUA FRIA PREDIAL                                                                                                                                                                                                                                                                                                                                                                                                                                            </t>
  </si>
  <si>
    <t>28,87</t>
  </si>
  <si>
    <t xml:space="preserve">JUNCAO PVC, 45 GRAUS, ROSCAVEL, 1 1/4", AGUA FRIA PREDIAL                                                                                                                                                                                                                                                                                                                                                                                                                                                 </t>
  </si>
  <si>
    <t xml:space="preserve">JUNCAO PVC, 45 GRAUS, ROSCAVEL, 2", AGUA FRIA PREDIAL                                                                                                                                                                                                                                                                                                                                                                                                                                                     </t>
  </si>
  <si>
    <t xml:space="preserve">JUNCAO PVC, 60 GRAUS, CIRCULAR,  DIAMETRO ENTRE 80 E 100 MM, PARA DRENAGEM PLUVIAL PREDIAL                                                                                                                                                                                                                                                                                                                                                                                                                </t>
  </si>
  <si>
    <t xml:space="preserve">JUNCAO SIMPLES, PVC LEVE, 150 MM, PARA ESGOTO PREDIAL                                                                                                                                                                                                                                                                                                                                                                                                                                                     </t>
  </si>
  <si>
    <t xml:space="preserve">JUNCAO SIMPLES, PVC SERIE R, DN 100 X 100 MM, PARA ESGOTO PREDIAL                                                                                                                                                                                                                                                                                                                                                                                                                                         </t>
  </si>
  <si>
    <t>34,66</t>
  </si>
  <si>
    <t xml:space="preserve">JUNCAO SIMPLES, PVC SERIE R, DN 100 X 75 MM, PARA ESGOTO PREDIAL                                                                                                                                                                                                                                                                                                                                                                                                                                          </t>
  </si>
  <si>
    <t>33,36</t>
  </si>
  <si>
    <t xml:space="preserve">JUNCAO SIMPLES, PVC SERIE R, DN 150 X 100 MM, PARA ESGOTO PREDIAL                                                                                                                                                                                                                                                                                                                                                                                                                                         </t>
  </si>
  <si>
    <t>79,94</t>
  </si>
  <si>
    <t xml:space="preserve">JUNCAO SIMPLES, PVC SERIE R, DN 150 X 150 MM, PARA ESGOTO PREDIAL                                                                                                                                                                                                                                                                                                                                                                                                                                         </t>
  </si>
  <si>
    <t>97,22</t>
  </si>
  <si>
    <t xml:space="preserve">JUNCAO SIMPLES, PVC SERIE R, DN 40 X 40 MM, PARA ESGOTO PREDIAL                                                                                                                                                                                                                                                                                                                                                                                                                                           </t>
  </si>
  <si>
    <t xml:space="preserve">JUNCAO SIMPLES, PVC SERIE R, DN 50 X 50 MM, PARA ESGOTO PREDIAL                                                                                                                                                                                                                                                                                                                                                                                                                                           </t>
  </si>
  <si>
    <t xml:space="preserve">JUNCAO SIMPLES, PVC SERIE R, DN 75 X 75 MM, PARA ESGOTO PREDIAL                                                                                                                                                                                                                                                                                                                                                                                                                                           </t>
  </si>
  <si>
    <t>21,98</t>
  </si>
  <si>
    <t xml:space="preserve">JUNCAO SIMPLES, PVC, DN 100 X 50 MM, SERIE NORMAL PARA ESGOTO PREDIAL                                                                                                                                                                                                                                                                                                                                                                                                                                     </t>
  </si>
  <si>
    <t>10,74</t>
  </si>
  <si>
    <t xml:space="preserve">JUNCAO SIMPLES, PVC, DN 100 X 75 MM, SERIE NORMAL PARA ESGOTO PREDIAL                                                                                                                                                                                                                                                                                                                                                                                                                                     </t>
  </si>
  <si>
    <t xml:space="preserve">JUNCAO SIMPLES, PVC, DN 50 X 50 MM, SERIE NORMAL PARA ESGOTO PREDIAL                                                                                                                                                                                                                                                                                                                                                                                                                                      </t>
  </si>
  <si>
    <t xml:space="preserve">JUNCAO SIMPLES, PVC, DN 75 X 50 MM, SERIE NORMAL PARA ESGOTO PREDIAL                                                                                                                                                                                                                                                                                                                                                                                                                                      </t>
  </si>
  <si>
    <t xml:space="preserve">JUNCAO SIMPLES, PVC, DN 75 X 75 MM, SERIE NORMAL PARA ESGOTO PREDIAL                                                                                                                                                                                                                                                                                                                                                                                                                                      </t>
  </si>
  <si>
    <t xml:space="preserve">JUNCAO SIMPLES, PVC, 45 GRAUS, DN 100 X 100 MM, SERIE NORMAL PARA ESGOTO PREDIAL                                                                                                                                                                                                                                                                                                                                                                                                                          </t>
  </si>
  <si>
    <t xml:space="preserve">JUNCAO SIMPLES, PVC, 45 GRAUS, DN 40 X 40 MM, SERIE NORMAL PARA ESGOTO PREDIAL                                                                                                                                                                                                                                                                                                                                                                                                                            </t>
  </si>
  <si>
    <t xml:space="preserve">JUNCAO 2 GARRAS PARA FITA PERFURADA                                                                                                                                                                                                                                                                                                                                                                                                                                                                       </t>
  </si>
  <si>
    <t xml:space="preserve">JUNCAO, PVC PBA, BBB, DN 50 / DE 60 MM, PARA REDE DE AGUA (NBR 5647)                                                                                                                                                                                                                                                                                                                                                                                                                                      </t>
  </si>
  <si>
    <t xml:space="preserve">JUNCAO, PVC, 45 GRAUS, JE, BBB, DN 100 MM, PARA REDE COLETORA DE ESGOTO (NBR 10569)                                                                                                                                                                                                                                                                                                                                                                                                                       </t>
  </si>
  <si>
    <t>20,36</t>
  </si>
  <si>
    <t xml:space="preserve">JUNCAO, PVC, 45 GRAUS, JE, BBB, DN 150 MM, PARA REDE COLETORA DE ESGOTO (NBR 10569)                                                                                                                                                                                                                                                                                                                                                                                                                       </t>
  </si>
  <si>
    <t xml:space="preserve">JUNCAO, PVC, 45 GRAUS, JE, BBB, DN 200 MM, PARA REDE COLETORA DE ESGOTO (NBR 10569)                                                                                                                                                                                                                                                                                                                                                                                                                       </t>
  </si>
  <si>
    <t>78,51</t>
  </si>
  <si>
    <t xml:space="preserve">JUNCAO, PVC, 45 GRAUS, JE, BBB, DN 250 MM, PARA REDE COLETORA DE ESGOTO (NBR 10569)                                                                                                                                                                                                                                                                                                                                                                                                                       </t>
  </si>
  <si>
    <t>109,36</t>
  </si>
  <si>
    <t xml:space="preserve">JUNCAO, PVC, 45 GRAUS, JE, BBB, DN 300 MM, PARA REDE COLETORA DE ESGOTO (NBR 10569)                                                                                                                                                                                                                                                                                                                                                                                                                       </t>
  </si>
  <si>
    <t>238,58</t>
  </si>
  <si>
    <t xml:space="preserve">JUNCAO, PVC, 45 GRAUS, JE, BBB, DN 350 MM, PARA REDE COLETORA DE ESGOTO (NBR 10569)                                                                                                                                                                                                                                                                                                                                                                                                                       </t>
  </si>
  <si>
    <t>388,43</t>
  </si>
  <si>
    <t xml:space="preserve">JUNCAO, PVC, 45 GRAUS, JE, BBB, DN 400 MM, PARA REDE COLETORA DE ESGOTO (NBR 10569)                                                                                                                                                                                                                                                                                                                                                                                                                       </t>
  </si>
  <si>
    <t>446,03</t>
  </si>
  <si>
    <t xml:space="preserve">JUNTA DE EXPANSAO BRONZE/LATAO (REF 900), PONTA X PONTA, 35 MM                                                                                                                                                                                                                                                                                                                                                                                                                                            </t>
  </si>
  <si>
    <t>291,86</t>
  </si>
  <si>
    <t xml:space="preserve">JUNTA DE EXPANSAO BRONZE/LATAO (REF 900), PONTA X PONTA, 42 MM                                                                                                                                                                                                                                                                                                                                                                                                                                            </t>
  </si>
  <si>
    <t>365,41</t>
  </si>
  <si>
    <t xml:space="preserve">JUNTA DE EXPANSAO BRONZE/LATAO (REF 900), PONTA X PONTA, 54 MM                                                                                                                                                                                                                                                                                                                                                                                                                                            </t>
  </si>
  <si>
    <t>506,82</t>
  </si>
  <si>
    <t xml:space="preserve">JUNTA DE EXPANSAO BRONZE/LATAO (REF 900), PONTA X PONTA, 66 MM                                                                                                                                                                                                                                                                                                                                                                                                                                            </t>
  </si>
  <si>
    <t>669,42</t>
  </si>
  <si>
    <t xml:space="preserve">JUNTA DE EXPANSAO DE COBRE (REF 900), PONTA X PONTA, 15 MM                                                                                                                                                                                                                                                                                                                                                                                                                                                </t>
  </si>
  <si>
    <t>200,15</t>
  </si>
  <si>
    <t xml:space="preserve">JUNTA DE EXPANSAO DE COBRE (REF 900), PONTA X PONTA, 22 MM                                                                                                                                                                                                                                                                                                                                                                                                                                                </t>
  </si>
  <si>
    <t>232,16</t>
  </si>
  <si>
    <t xml:space="preserve">JUNTA DE EXPANSAO DE COBRE (REF 900), PONTA X PONTA, 28 MM                                                                                                                                                                                                                                                                                                                                                                                                                                                </t>
  </si>
  <si>
    <t>255,00</t>
  </si>
  <si>
    <t xml:space="preserve">JUNTA DILATACAO ELASTICA PARA CONCRETO (FUGENBAND) O-12, ATE 5 MCA                                                                                                                                                                                                                                                                                                                                                                                                                                        </t>
  </si>
  <si>
    <t xml:space="preserve">JUNTA DILATACAO ELASTICA PARA CONCRETO (FUGENBAND) O-22, ATE 30 MCA                                                                                                                                                                                                                                                                                                                                                                                                                                       </t>
  </si>
  <si>
    <t xml:space="preserve">JUNTA DILATACAO ELASTICA PARA CONCRETO (FUGENBAND) O-35/10, ATE 100 MCA                                                                                                                                                                                                                                                                                                                                                                                                                                   </t>
  </si>
  <si>
    <t>326,87</t>
  </si>
  <si>
    <t xml:space="preserve">JUNTA DILATACAO ELASTICA PARA CONCRETO (FUGENBAND) O-35/6, ATE 100 MCA                                                                                                                                                                                                                                                                                                                                                                                                                                    </t>
  </si>
  <si>
    <t>270,42</t>
  </si>
  <si>
    <t xml:space="preserve">JUNTA PLASTICA DE DILATACAO PARA PISOS, COR CINZA, 10 X 4,5 MM (ALTURA X ESPESSURA)                                                                                                                                                                                                                                                                                                                                                                                                                       </t>
  </si>
  <si>
    <t xml:space="preserve">JUNTA PLASTICA DE DILATACAO PARA PISOS, COR CINZA, 17 X 3 MM (ALTURA X ESPESSURA)                                                                                                                                                                                                                                                                                                                                                                                                                         </t>
  </si>
  <si>
    <t xml:space="preserve">JUNTA PLASTICA DE DILATACAO PARA PISOS, COR CINZA, 27 X 3 MM (ALTURA X ESPESSURA)                                                                                                                                                                                                                                                                                                                                                                                                                         </t>
  </si>
  <si>
    <t xml:space="preserve">KIT ACESSORIOS PARA COMPRESSOR DE AR, 5 PECAS (PISTOLAS PINTURA, LIMPEZA E PULVERIZACAO, CALIBRADOR E MANGUEIRA)                                                                                                                                                                                                                                                                                                                                                                                          </t>
  </si>
  <si>
    <t>241,68</t>
  </si>
  <si>
    <t xml:space="preserve">KIT CAVALETE PVC COM REGISTRO 1/2", COMPLETO                                                                                                                                                                                                                                                                                                                                                                                                                                                              </t>
  </si>
  <si>
    <t>59,63</t>
  </si>
  <si>
    <t xml:space="preserve">KIT CAVALETE PVC COM REGISTRO 3/4", COMPLETO                                                                                                                                                                                                                                                                                                                                                                                                                                                              </t>
  </si>
  <si>
    <t>56,48</t>
  </si>
  <si>
    <t xml:space="preserve">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                                                                                                                                                                                   </t>
  </si>
  <si>
    <t>87,21</t>
  </si>
  <si>
    <t xml:space="preserve">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                                                                                                                                                                                          </t>
  </si>
  <si>
    <t>95,63</t>
  </si>
  <si>
    <t xml:space="preserve">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                                                                                                                                                                            </t>
  </si>
  <si>
    <t>163,15</t>
  </si>
  <si>
    <t xml:space="preserve">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                                                                                                                                                                       </t>
  </si>
  <si>
    <t>140,39</t>
  </si>
  <si>
    <t xml:space="preserve">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                                                                                                                                                                            </t>
  </si>
  <si>
    <t>192,53</t>
  </si>
  <si>
    <t xml:space="preserve">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                                                                                                                                                                                  </t>
  </si>
  <si>
    <t>191,88</t>
  </si>
  <si>
    <t xml:space="preserve">KIT DE ACESSORIOS PARA BANHEIRO EM METAL CROMADO, 5 PECAS                                                                                                                                                                                                                                                                                                                                                                                                                                                 </t>
  </si>
  <si>
    <t>110,46</t>
  </si>
  <si>
    <t xml:space="preserve">KIT DE MATERIAIS PARA BRACADEIRA PARA FIXACAO EM POSTE CIRCULAR, CONTEM TRES FIXADORES E UM ROLO DE FITA DE 3 M EM ACO CARBONO                                                                                                                                                                                                                                                                                                                                                                            </t>
  </si>
  <si>
    <t xml:space="preserve">KIT DE PROTECAO ARSTOP PARA AR CONDICIONADO, TOMADA PADRAO 2P+T 20 A, COM DISJUNTOR UNIPOLAR DIN 20A                                                                                                                                                                                                                                                                                                                                                                                                      </t>
  </si>
  <si>
    <t xml:space="preserve">KIT PORTA PRONTA DE MADEIRA, FOLHA LEVE (NBR 15930) DE 60 X 210 CM, E = *35* MM, COM MARCO EM ACO, NUCLEO COLMEIA, CAPA LISA EM HDF, ACABAMENTO MELAMINICO BRANCO (INCLUI MARCO, ALIZARES, DOBRADICAS E FECHADURA)                                                                                                                                                                                                                                                                                        </t>
  </si>
  <si>
    <t>406,88</t>
  </si>
  <si>
    <t xml:space="preserve">KIT PORTA PRONTA DE MADEIRA, FOLHA LEVE (NBR 15930) DE 60 X 210 CM, E = 35 MM, NUCLEO COLMEIA, ESTRUTURA USINADA PARA FECHADURA, CAPA LISA EM HDF, ACABAMENTO EM PRIMER PARA PINTURA (INCLUI MARCO, ALIZARES E DOBRADICAS)                                                                                                                                                                                                                                                                                </t>
  </si>
  <si>
    <t>358,48</t>
  </si>
  <si>
    <t xml:space="preserve">KIT PORTA PRONTA DE MADEIRA, FOLHA LEVE (NBR 15930) DE 70 X 210 CM, E = *35* MM, COM MARCO EM ACO, NUCLEO COLMEIA, CAPA LISA EM HDF, ACABAMENTO MELAMINICO BRANCO (INCLUI MARCO, ALIZARES, DOBRADICAS E FECHADURA)                                                                                                                                                                                                                                                                                        </t>
  </si>
  <si>
    <t>388,07</t>
  </si>
  <si>
    <t xml:space="preserve">KIT PORTA PRONTA DE MADEIRA, FOLHA LEVE (NBR 15930) DE 70 X 210 CM, E = 35 MM, NUCLEO COLMEIA, ESTRUTURA USINADA PARA FECHADURA, CAPA LISA EM HDF, ACABAMENTO EM PRIMER PARA PINTURA (INCLUI MARCO, ALIZARES E DOBRADICAS)                                                                                                                                                                                                                                                                                </t>
  </si>
  <si>
    <t>362,18</t>
  </si>
  <si>
    <t xml:space="preserve">KIT PORTA PRONTA DE MADEIRA, FOLHA LEVE (NBR 15930) DE 80 X 210 CM, E = *35* MM, COM MARCO EM ACO, NUCLEO COLMEIA, CAPA LISA EM HDF, ACABAMENTO MELAMINICO BRANCO (INCLUI MARCO, ALIZARES, DOBRADICAS E FECHADURA)                                                                                                                                                                                                                                                                                        </t>
  </si>
  <si>
    <t>391,77</t>
  </si>
  <si>
    <t xml:space="preserve">KIT PORTA PRONTA DE MADEIRA, FOLHA LEVE (NBR 15930) DE 80 X 210 CM, E = 35 MM, NUCLEO COLMEIA, ESTRUTURA USINADA PARA FECHADURA, CAPA LISA EM HDF, ACABAMENTO EM PRIMER PARA PINTURA (INCLUI MARCO, ALIZARES E DOBRADICAS)                                                                                                                                                                                                                                                                                </t>
  </si>
  <si>
    <t>365,88</t>
  </si>
  <si>
    <t xml:space="preserve">KIT PORTA PRONTA DE MADEIRA, FOLHA LEVE (NBR 15930) DE 90 X 210 CM, E = *35* MM, COM MARCO EM ACO, NUCLEO COLMEIA, CAPA LISA EM HDF, ACABAMENTO MELAMINICO BRANCO (INCLUI MARCO, ALIZARES, DOBRADICAS E FECHADURA)                                                                                                                                                                                                                                                                                        </t>
  </si>
  <si>
    <t>410,29</t>
  </si>
  <si>
    <t xml:space="preserve">KIT PORTA PRONTA DE MADEIRA, FOLHA LEVE (NBR 15930) DE 90 X 210 CM, E = 35 MM, NUCLEO COLMEIA, ESTRUTURA USINADA PARA FECHADURA, CAPA LISA EM HDF, ACABAMENTO EM PRIMER PARA PINTURA (INCLUI MARCO, ALIZARES E DOBRADICAS)                                                                                                                                                                                                                                                                                </t>
  </si>
  <si>
    <t>384,39</t>
  </si>
  <si>
    <t xml:space="preserve">KIT PORTA PRONTA DE MADEIRA, FOLHA MEDIA (NBR 15930) DE 60 X 210 CM, E = 35 MM, NUCLEO SARRAFEADO, ESTRUTURA USINADA PARA FECHADURA, CAPA LISA EM HDF, ACABAMENTO EM PRIMER PARA PINTURA (INCLUI MARCO, ALIZARES E DOBRADICAS)                                                                                                                                                                                                                                                                            </t>
  </si>
  <si>
    <t>392,09</t>
  </si>
  <si>
    <t xml:space="preserve">KIT PORTA PRONTA DE MADEIRA, FOLHA MEDIA (NBR 15930) DE 60 X 210 CM, E = 35 MM, NUCLEO SARRAFEADO, ESTRUTURA USINADA PARA FECHADURA, CAPA LISA EM HDF, ACABAMENTO MELAMINICO BRANCO (INCLUI MARCO, ALIZARES E DOBRADICAS)                                                                                                                                                                                                                                                                                 </t>
  </si>
  <si>
    <t>444,47</t>
  </si>
  <si>
    <t xml:space="preserve">KIT PORTA PRONTA DE MADEIRA, FOLHA MEDIA (NBR 15930) DE 70 X 210 CM, E = 35 MM, NUCLEO SARRAFEADO, ESTRUTURA USINADA PARA FECHADURA, CAPA LISA EM HDF, ACABAMENTO EM PRIMER PARA PINTURA (INCLUI MARCO, ALIZARES E DOBRADICAS)                                                                                                                                                                                                                                                                            </t>
  </si>
  <si>
    <t xml:space="preserve">KIT PORTA PRONTA DE MADEIRA, FOLHA MEDIA (NBR 15930) DE 70 X 210 CM, E = 35 MM, NUCLEO SARRAFEADO, ESTRUTURA USINADA PARA FECHADURA, CAPA LISA EM HDF, ACABAMENTO MELAMINICO BRANCO (INCLUI MARCO, ALIZARES E DOBRADICAS)                                                                                                                                                                                                                                                                                 </t>
  </si>
  <si>
    <t>458,67</t>
  </si>
  <si>
    <t xml:space="preserve">KIT PORTA PRONTA DE MADEIRA, FOLHA MEDIA (NBR 15930) DE 80 X 210 CM, E = 35 MM, NUCLEO SARRAFEADO, ESTRUTURA USINADA PARA FECHADURA, CAPA LISA EM HDF, ACABAMENTO EM PRIMER PARA PINTURA (INCLUI MARCO, ALIZARES E DOBRADICAS)                                                                                                                                                                                                                                                                            </t>
  </si>
  <si>
    <t>421,53</t>
  </si>
  <si>
    <t xml:space="preserve">KIT PORTA PRONTA DE MADEIRA, FOLHA MEDIA (NBR 15930) DE 80 X 210 CM, E = 35 MM, NUCLEO SARRAFEADO, ESTRUTURA USINADA PARA FECHADURA, CAPA LISA EM HDF, ACABAMENTO MELAMINICO BRANCO (INCLUI MARCO, ALIZARES E DOBRADICAS)                                                                                                                                                                                                                                                                                 </t>
  </si>
  <si>
    <t>461,48</t>
  </si>
  <si>
    <t xml:space="preserve">KIT PORTA PRONTA DE MADEIRA, FOLHA MEDIA (NBR 15930) DE 90 X 210 CM, E = 35 MM, NUCLEO SARRAFEADO, ESTRUTURA USINADA PARA FECHADURA, CAPA LISA EM HDF, ACABAMENTO EM PRIMER PARA PINTURA (INCLUI MARCO, ALIZARES E DOBRADICAS)                                                                                                                                                                                                                                                                            </t>
  </si>
  <si>
    <t>436,33</t>
  </si>
  <si>
    <t xml:space="preserve">KIT PORTA PRONTA DE MADEIRA, FOLHA MEDIA (NBR 15930) DE 90 X 210 CM, E = 35 MM, NUCLEO SARRAFEADO, ESTRUTURA USINADA PARA FECHADURA, CAPA LISA EM HDF, ACABAMENTO MELAMINICO BRANCO (INCLUI MARCO, ALIZARES E DOBRADICAS)                                                                                                                                                                                                                                                                                 </t>
  </si>
  <si>
    <t>488,26</t>
  </si>
  <si>
    <t xml:space="preserve">KIT PORTA PRONTA DE MADEIRA, FOLHA PESADA (NBR 15930) DE 80 X 210 CM, E = 35 MM, NUCLEO SOLIDO, CAPA LISA EM HDF, ACABAMENTO MELAMINICO BRANCO (INCLUI MARCO, ALIZARES, DOBRADICAS E FECHADURA EXTERNA)                                                                                                                                                                                                                                                                                                   </t>
  </si>
  <si>
    <t>489,86</t>
  </si>
  <si>
    <t xml:space="preserve">KIT PORTA PRONTA DE MADEIRA, FOLHA PESADA (NBR 15930) DE 80 X 210 CM, E = 35 MM, NUCLEO SOLIDO, ESTRUTURA USINADA PARA FECHADURA, CAPA LISA EM HDF, ACABAMENTO EM LAMINADO NATURAL COM VERNIZ (INCLUI MARCO, ALIZARES E DOBRADICAS)                                                                                                                                                                                                                                                                       </t>
  </si>
  <si>
    <t>544,71</t>
  </si>
  <si>
    <t xml:space="preserve">KIT PORTA PRONTA DE MADEIRA, FOLHA PESADA (NBR 15930) DE 90 X 210 CM, E = 35 MM, NUCLEO SOLIDO, CAPA LISA EM HDF, ACABAMENTO MELAMINICO BRANCO (INCLUI MARCO, ALIZARES, DOBRADICAS E FECHADURA EXTERNA)                                                                                                                                                                                                                                                                                                   </t>
  </si>
  <si>
    <t>502,61</t>
  </si>
  <si>
    <t xml:space="preserve">KIT PORTA PRONTA DE MADEIRA, FOLHA PESADA (NBR 15930) DE 90 X 210 CM, E = 35 MM, NUCLEO SOLIDO, ESTRUTURA USINADA PARA FECHADURA, CAPA LISA EM HDF, ACABAMENTO EM LAMINADO NATURAL COM VERNIZ (INCLUI MARCO, ALIZARES E DOBRADICAS)                                                                                                                                                                                                                                                                       </t>
  </si>
  <si>
    <t>590,91</t>
  </si>
  <si>
    <t xml:space="preserve">LADRILHO HIDRAULICO, *20 x 20* CM, E= 2 CM, PADRAO COPACABANA, 2 CORES (PRETO E BRANCO)                                                                                                                                                                                                                                                                                                                                                                                                                   </t>
  </si>
  <si>
    <t>47,67</t>
  </si>
  <si>
    <t xml:space="preserve">LADRILHO HIDRAULICO, *20 X 20* CM, E= 2 CM, DADOS, COR NATURAL                                                                                                                                                                                                                                                                                                                                                                                                                                            </t>
  </si>
  <si>
    <t xml:space="preserve">LADRILHO HIDRAULICO, *20 X 20* CM, E= 2 CM, RAMPA, NATURAL                                                                                                                                                                                                                                                                                                                                                                                                                                                </t>
  </si>
  <si>
    <t xml:space="preserve">LADRILHO HIDRAULICO, *20 X 20* CM, E= 2 CM, TATIL ALERTA OU DIRECIONAL, AMARELO                                                                                                                                                                                                                                                                                                                                                                                                                           </t>
  </si>
  <si>
    <t>56,42</t>
  </si>
  <si>
    <t xml:space="preserve">LADRILHO HIDRAULICO, *30 X 30* CM, E= 2 CM, MILANO, NATURAL                                                                                                                                                                                                                                                                                                                                                                                                                                               </t>
  </si>
  <si>
    <t xml:space="preserve">LAJE PRE-MOLDADA CONVENCIONAL (LAJOTAS + VIGOTAS) PARA FORRO, UNIDIRECIONAL, SOBRECARGA DE 100 KG/M2, VAO ATE 4,00 M (SEM COLOCACAO)                                                                                                                                                                                                                                                                                                                                                                      </t>
  </si>
  <si>
    <t xml:space="preserve">LAJE PRE-MOLDADA CONVENCIONAL (LAJOTAS + VIGOTAS) PARA FORRO, UNIDIRECIONAL, SOBRECARGA DE 100 KG/M2, VAO ATE 4,50 M (SEM COLOCACAO)                                                                                                                                                                                                                                                                                                                                                                      </t>
  </si>
  <si>
    <t xml:space="preserve">LAJE PRE-MOLDADA CONVENCIONAL (LAJOTAS + VIGOTAS) PARA FORRO, UNIDIRECIONAL, SOBRECARGA 100 KG/M2, VAO ATE 5,00 M (SEM COLOCACAO)                                                                                                                                                                                                                                                                                                                                                                         </t>
  </si>
  <si>
    <t>36,53</t>
  </si>
  <si>
    <t xml:space="preserve">LAJE PRE-MOLDADA CONVENCIONAL (LAJOTAS + VIGOTAS) PARA PISO, UNIDIRECIONAL, SOBRECARGA DE 200 KG/M2, VAO ATE 3,50 M (SEM COLOCACAO)                                                                                                                                                                                                                                                                                                                                                                       </t>
  </si>
  <si>
    <t xml:space="preserve">LAJE PRE-MOLDADA CONVENCIONAL (LAJOTAS + VIGOTAS) PARA PISO, UNIDIRECIONAL, SOBRECARGA DE 200 KG/M2, VAO ATE 4,50 M (SEM COLOCACAO)                                                                                                                                                                                                                                                                                                                                                                       </t>
  </si>
  <si>
    <t>37,16</t>
  </si>
  <si>
    <t xml:space="preserve">LAJE PRE-MOLDADA CONVENCIONAL (LAJOTAS + VIGOTAS) PARA PISO, UNIDIRECIONAL, SOBRECARGA DE 200 KG/M2, VAO ATE 5,00 M (SEM COLOCACAO)                                                                                                                                                                                                                                                                                                                                                                       </t>
  </si>
  <si>
    <t xml:space="preserve">LAJE PRE-MOLDADA CONVENCIONAL (LAJOTAS + VIGOTAS) PARA PISO, UNIDIRECIONAL, SOBRECARGA DE 350 KG/M2, VAO ATE 4,50 M (SEM COLOCACAO)                                                                                                                                                                                                                                                                                                                                                                       </t>
  </si>
  <si>
    <t>40,93</t>
  </si>
  <si>
    <t xml:space="preserve">LAJE PRE-MOLDADA CONVENCIONAL (LAJOTAS + VIGOTAS) PARA PISO, UNIDIRECIONAL, SOBRECARGA DE 350 KG/M2, VAO ATE 5,00 M (SEM COLOCACAO)                                                                                                                                                                                                                                                                                                                                                                       </t>
  </si>
  <si>
    <t>47,23</t>
  </si>
  <si>
    <t xml:space="preserve">LAJE PRE-MOLDADA CONVENCIONAL (LAJOTAS + VIGOTAS) PARA PISO, UNIDIRECIONAL, SOBRECARGA 350 KG/M2 VAO ATE 3,50 M (SEM COLOCACAO)                                                                                                                                                                                                                                                                                                                                                                           </t>
  </si>
  <si>
    <t xml:space="preserve">LAJE PRE-MOLDADA DE TRANSICAO EXCENTRICA EM CONCRETO ARMADO, DN 1200 MM, FURO CIRCULAR DN 600 MM, ESPESSURA 12 CM                                                                                                                                                                                                                                                                                                                                                                                         </t>
  </si>
  <si>
    <t>269,57</t>
  </si>
  <si>
    <t xml:space="preserve">LAJE PRE-MOLDADA DE TRANSICAO EXCENTRICA EM CONCRETO ARMADO, DN 1500 MM, FURO CIRCULAR DN 530 MM, ESPESSURA 15 CM                                                                                                                                                                                                                                                                                                                                                                                         </t>
  </si>
  <si>
    <t>459,47</t>
  </si>
  <si>
    <t xml:space="preserve">LAJE PRE-MOLDADA TRELICADA (LAJOTAS + VIGOTAS) PARA FORRO, UNIDIRECIONAL, SOBRECARGA DE 100 KG/M2, VAO ATE 6,00 M (SEM COLOCACAO)                                                                                                                                                                                                                                                                                                                                                                         </t>
  </si>
  <si>
    <t>49,00</t>
  </si>
  <si>
    <t xml:space="preserve">LAJE PRE-MOLDADA TRELICADA (LAJOTAS + VIGOTAS) PARA PISO, UNIDIRECIONAL, SOBRECARGA DE 200 KG/M2, VAO ATE 6,00 M (SEM COLOCACAO)                                                                                                                                                                                                                                                                                                                                                                          </t>
  </si>
  <si>
    <t>57,21</t>
  </si>
  <si>
    <t xml:space="preserve">LAJOTA CERAMICA 20  X 30 CM PARA LAJE PRE-MOLDADA                                                                                                                                                                                                                                                                                                                                                                                                                                                         </t>
  </si>
  <si>
    <t xml:space="preserve">LAJOTA CERAMICA 20 X 30 CM PARA LAJE PRE-MOLDADA                                                                                                                                                                                                                                                                                                                                                                                                                                                          </t>
  </si>
  <si>
    <t>10,19</t>
  </si>
  <si>
    <t xml:space="preserve">LAMBRIS DE ALUMINIO *0,6* KG/M                                                                                                                                                                                                                                                                                                                                                                                                                                                                            </t>
  </si>
  <si>
    <t xml:space="preserve">LAMPADA DE LUZ MISTA 160 W, BASE E27 (220 V)                                                                                                                                                                                                                                                                                                                                                                                                                                                              </t>
  </si>
  <si>
    <t xml:space="preserve">LAMPADA DE LUZ MISTA 250 W, BASE E27 (220 V)                                                                                                                                                                                                                                                                                                                                                                                                                                                              </t>
  </si>
  <si>
    <t xml:space="preserve">LAMPADA DE LUZ MISTA 500 W, BASE E40 (220 V)                                                                                                                                                                                                                                                                                                                                                                                                                                                              </t>
  </si>
  <si>
    <t>35,45</t>
  </si>
  <si>
    <t xml:space="preserve">LAMPADA FLUORESCENTE COMPACTA BRANCA 135 W, BASE E40 (127/220 V)                                                                                                                                                                                                                                                                                                                                                                                                                                          </t>
  </si>
  <si>
    <t>105,03</t>
  </si>
  <si>
    <t xml:space="preserve">LAMPADA FLUORESCENTE COMPACTA 2U BRANCA 15 W, BASE E27 (127/220 V)                                                                                                                                                                                                                                                                                                                                                                                                                                        </t>
  </si>
  <si>
    <t xml:space="preserve">LAMPADA FLUORESCENTE COMPACTA 2U/3U BRANCA 9/10 W, BASE E27 (127/220 V)                                                                                                                                                                                                                                                                                                                                                                                                                                   </t>
  </si>
  <si>
    <t xml:space="preserve">LAMPADA FLUORESCENTE COMPACTA 3U BRANCA 20 W, BASE E27 (127/220 V)                                                                                                                                                                                                                                                                                                                                                                                                                                        </t>
  </si>
  <si>
    <t xml:space="preserve">LAMPADA FLUORESCENTE ESPIRAL BRANCA 45 W, BASE E27 (127/220 V)                                                                                                                                                                                                                                                                                                                                                                                                                                            </t>
  </si>
  <si>
    <t>30,12</t>
  </si>
  <si>
    <t xml:space="preserve">LAMPADA FLUORESCENTE ESPIRAL BRANCA 65 W, BASE E27 (127/220 V)                                                                                                                                                                                                                                                                                                                                                                                                                                            </t>
  </si>
  <si>
    <t>54,51</t>
  </si>
  <si>
    <t xml:space="preserve">LAMPADA FLUORESCENTE TUBULAR T10, DE 20 OU 40 W, BIVOLT                                                                                                                                                                                                                                                                                                                                                                                                                                                   </t>
  </si>
  <si>
    <t xml:space="preserve">LAMPADA FLUORESCENTE TUBULAR T5 DE 14 W, BIVOLT                                                                                                                                                                                                                                                                                                                                                                                                                                                           </t>
  </si>
  <si>
    <t xml:space="preserve">LAMPADA FLUORESCENTE TUBULAR T8 DE 16/18 W, BIVOLT                                                                                                                                                                                                                                                                                                                                                                                                                                                        </t>
  </si>
  <si>
    <t xml:space="preserve">LAMPADA FLUORESCENTE TUBULAR T8 DE 32/36 W, BIVOLT                                                                                                                                                                                                                                                                                                                                                                                                                                                        </t>
  </si>
  <si>
    <t xml:space="preserve">LAMPADA LED TIPO DICROICA BIVOLT, LUZ BRANCA, 5 W (BASE GU10)                                                                                                                                                                                                                                                                                                                                                                                                                                             </t>
  </si>
  <si>
    <t xml:space="preserve">LAMPADA LED TUBULAR BIVOLT 18/20 W, BASE G13                                                                                                                                                                                                                                                                                                                                                                                                                                                              </t>
  </si>
  <si>
    <t xml:space="preserve">LAMPADA LED TUBULAR BIVOLT 9/10 W, BASE G13                                                                                                                                                                                                                                                                                                                                                                                                                                                               </t>
  </si>
  <si>
    <t>26,86</t>
  </si>
  <si>
    <t xml:space="preserve">LAMPADA LED 10 W BIVOLT BRANCA, FORMATO TRADICIONAL (BASE E27)                                                                                                                                                                                                                                                                                                                                                                                                                                            </t>
  </si>
  <si>
    <t xml:space="preserve">LAMPADA LED 6 W BIVOLT BRANCA, FORMATO TRADICIONAL (BASE E27)                                                                                                                                                                                                                                                                                                                                                                                                                                             </t>
  </si>
  <si>
    <t xml:space="preserve">LAMPADA VAPOR DE SODIO OVOIDE 150 W (BASE E40)                                                                                                                                                                                                                                                                                                                                                                                                                                                            </t>
  </si>
  <si>
    <t>27,26</t>
  </si>
  <si>
    <t xml:space="preserve">LAMPADA VAPOR DE SODIO OVOIDE 250 W (BASE E40)                                                                                                                                                                                                                                                                                                                                                                                                                                                            </t>
  </si>
  <si>
    <t xml:space="preserve">LAMPADA VAPOR DE SODIO OVOIDE 400 W (BASE E40)                                                                                                                                                                                                                                                                                                                                                                                                                                                            </t>
  </si>
  <si>
    <t xml:space="preserve">LAMPADA VAPOR MERCURIO 125 W (BASE E27)                                                                                                                                                                                                                                                                                                                                                                                                                                                                   </t>
  </si>
  <si>
    <t>12,58</t>
  </si>
  <si>
    <t xml:space="preserve">LAMPADA VAPOR MERCURIO 250 W (BASE E40)                                                                                                                                                                                                                                                                                                                                                                                                                                                                   </t>
  </si>
  <si>
    <t>22,43</t>
  </si>
  <si>
    <t xml:space="preserve">LAMPADA VAPOR MERCURIO 400 W (BASE E40)                                                                                                                                                                                                                                                                                                                                                                                                                                                                   </t>
  </si>
  <si>
    <t>30,61</t>
  </si>
  <si>
    <t xml:space="preserve">LAMPADA VAPOR METALICO OVOIDE 150 W, BASE E27/E40                                                                                                                                                                                                                                                                                                                                                                                                                                                         </t>
  </si>
  <si>
    <t>25,80</t>
  </si>
  <si>
    <t xml:space="preserve">LAMPADA VAPOR METALICO TUBULAR 400 W (BASE E40)                                                                                                                                                                                                                                                                                                                                                                                                                                                           </t>
  </si>
  <si>
    <t>50,49</t>
  </si>
  <si>
    <t xml:space="preserve">LAVADORA DE ALTA PRESSAO (LAVA-JATO) PARA AGUA FRIA, PRESSAO DE OPERACAO ENTRE 1400 E 1900 LIB/POL2, VAZAO MAXIMA ENTRE  400 E 700 L/H                                                                                                                                                                                                                                                                                                                                                                    </t>
  </si>
  <si>
    <t>3.550,00</t>
  </si>
  <si>
    <t xml:space="preserve">LAVATORIO DE CANTO LOUCA BRANCA SUSPENSO *40 X 30* CM                                                                                                                                                                                                                                                                                                                                                                                                                                                     </t>
  </si>
  <si>
    <t>110,87</t>
  </si>
  <si>
    <t xml:space="preserve">LAVATORIO LOUCA BRANCA COM COLUNA *44 X 35,5* CM                                                                                                                                                                                                                                                                                                                                                                                                                                                          </t>
  </si>
  <si>
    <t>113,02</t>
  </si>
  <si>
    <t xml:space="preserve">LAVATORIO LOUCA BRANCA COM COLUNA *54 X 44* CM                                                                                                                                                                                                                                                                                                                                                                                                                                                            </t>
  </si>
  <si>
    <t>162,78</t>
  </si>
  <si>
    <t xml:space="preserve">LAVATORIO LOUCA BRANCA SUSPENSO *40 X 30* CM                                                                                                                                                                                                                                                                                                                                                                                                                                                              </t>
  </si>
  <si>
    <t>71,78</t>
  </si>
  <si>
    <t xml:space="preserve">LAVATORIO LOUCA COR COM COLUNA *54 X 44* CM                                                                                                                                                                                                                                                                                                                                                                                                                                                               </t>
  </si>
  <si>
    <t>178,58</t>
  </si>
  <si>
    <t xml:space="preserve">LAVATORIO LOUCA COR SUSPENSO *40 X 30* CM                                                                                                                                                                                                                                                                                                                                                                                                                                                                 </t>
  </si>
  <si>
    <t xml:space="preserve">LAVATORIO/CUBA DE EMBUTIR OVAL LOUCA BRANCA SEM LADRAO *50 X 35* CM                                                                                                                                                                                                                                                                                                                                                                                                                                       </t>
  </si>
  <si>
    <t xml:space="preserve">LAVATORIO/CUBA DE EMBUTIR OVAL LOUCA COR SEM LADRAO *50 X 35* CM                                                                                                                                                                                                                                                                                                                                                                                                                                          </t>
  </si>
  <si>
    <t>76,83</t>
  </si>
  <si>
    <t xml:space="preserve">LAVATORIO/CUBA DE SOBREPOR OVAL PEQUENA LOUCA BRANCA SEM LADRAO *31 X 44*                                                                                                                                                                                                                                                                                                                                                                                                                                 </t>
  </si>
  <si>
    <t xml:space="preserve">LAVATORIO/CUBA DE SOBREPOR RETANGULAR LOUCA BRANCA COM LADRAO *52 X 45* CM                                                                                                                                                                                                                                                                                                                                                                                                                                </t>
  </si>
  <si>
    <t>201,27</t>
  </si>
  <si>
    <t xml:space="preserve">LAVATORIO/CUBA DE SOBREPOR RETANGULAR LOUCA COR COM LADRAO *52 X 45* CM                                                                                                                                                                                                                                                                                                                                                                                                                                   </t>
  </si>
  <si>
    <t>204,27</t>
  </si>
  <si>
    <t xml:space="preserve">LEITURISTA OU CADASTRISTA DE REDES DE AGUA E ESGOTO                                                                                                                                                                                                                                                                                                                                                                                                                                                       </t>
  </si>
  <si>
    <t xml:space="preserve">LEITURISTA OU CADASTRISTA DE REDES DE AGUA E ESGOTO (MENSALISTA)                                                                                                                                                                                                                                                                                                                                                                                                                                          </t>
  </si>
  <si>
    <t>1.481,77</t>
  </si>
  <si>
    <t xml:space="preserve">LETRA ACO INOX (AISI 304), CHAPA NUM. 22, RECORTADO, H= 20 CM (SEM RELEVO)                                                                                                                                                                                                                                                                                                                                                                                                                                </t>
  </si>
  <si>
    <t xml:space="preserve">LEVANTADOR DE JANELA GUILHOTINA, EM LATAO CROMADO                                                                                                                                                                                                                                                                                                                                                                                                                                                         </t>
  </si>
  <si>
    <t xml:space="preserve">LIMPADORA A SUCCAO, TANQUE 12000 L, BASCULAMENTO HIDRAULICO, BOMBA 12 M3/MIN 95% VACUO (INCLUI MONTAGEM, NAO INCLUI CAMINHAO)                                                                                                                                                                                                                                                                                                                                                                             </t>
  </si>
  <si>
    <t>70.000,00</t>
  </si>
  <si>
    <t xml:space="preserve">LIMPADORA DE SUCCAO TANQUE 7000 L, BOMBA 12 M3/MIN 95% VACUO (INCLUI MONTAGEM, NAO INCLUI CAMINHAO)                                                                                                                                                                                                                                                                                                                                                                                                       </t>
  </si>
  <si>
    <t>59.441,80</t>
  </si>
  <si>
    <t xml:space="preserve">LIMPADORA DE SUCCAO, TANQUE 11000 L, BOMBA 340 M3/MIN (INCLUI MONTAGEM, NAO INCLUI CAMINHAO)                                                                                                                                                                                                                                                                                                                                                                                                              </t>
  </si>
  <si>
    <t>99.513,06</t>
  </si>
  <si>
    <t xml:space="preserve">LIMPADORA DE SUCCAO, TANQUE 5500 L, BOMBA 60M3/MIN, VACUO 500 MBAR (INCLUI MONTAGEM, NAO INCLUI CAMINHAO)                                                                                                                                                                                                                                                                                                                                                                                                 </t>
  </si>
  <si>
    <t>168.889,54</t>
  </si>
  <si>
    <t xml:space="preserve">LINHA DE PEDREIRO LISA 100 M                                                                                                                                                                                                                                                                                                                                                                                                                                                                              </t>
  </si>
  <si>
    <t xml:space="preserve">LIQUIDO PARA BRILHO PAREDES INTERNAS                                                                                                                                                                                                                                                                                                                                                                                                                                                                      </t>
  </si>
  <si>
    <t xml:space="preserve">LIXA D'AGUA EM FOLHA, GRAO 100                                                                                                                                                                                                                                                                                                                                                                                                                                                                            </t>
  </si>
  <si>
    <t>1,64</t>
  </si>
  <si>
    <t xml:space="preserve">LIXA EM FOLHA PARA FERRO, NUMERO 150                                                                                                                                                                                                                                                                                                                                                                                                                                                                      </t>
  </si>
  <si>
    <t xml:space="preserve">LIXA EM FOLHA PARA PAREDE OU MADEIRA, NUMERO 120 (COR VERMELHA)                                                                                                                                                                                                                                                                                                                                                                                                                                           </t>
  </si>
  <si>
    <t xml:space="preserve">LIXADEIRA ELETRICA ANGULAR PARA CONCRETO, POTENCIA 1.400 W, PRATO DIAMANTADO DE 5''                                                                                                                                                                                                                                                                                                                                                                                                                       </t>
  </si>
  <si>
    <t>3.254,08</t>
  </si>
  <si>
    <t xml:space="preserve">LIXADEIRA ELETRICA ANGULAR, PARA DISCO DE 7 " (180 MM), POTENCIA DE 2.200 W, *5.000* RPM, 220 V                                                                                                                                                                                                                                                                                                                                                                                                           </t>
  </si>
  <si>
    <t>538,17</t>
  </si>
  <si>
    <t xml:space="preserve">LOCACAO DE ANDAIME METALICO TIPO FACHADEIRO, LARGURA DE 1,20 M, ALTURA POR PECA DE 2,0 M, INCLUINDO SAPATAS E ITENS NECESSARIOS A INSTALACAO                                                                                                                                                                                                                                                                                                                                                              </t>
  </si>
  <si>
    <t>M2/MES</t>
  </si>
  <si>
    <t xml:space="preserve">LOCACAO DE ANDAIME METALICO TUBULAR DE ENCAIXE, TIPO DE TORRE, COM LARGURA DE 1 ATE 1,5 M E ALTURA DE *1,00* M                                                                                                                                                                                                                                                                                                                                                                                            </t>
  </si>
  <si>
    <t xml:space="preserve">M/MES </t>
  </si>
  <si>
    <t xml:space="preserve">LOCACAO DE ANDAIME SUSPENSO OU BALANCIM MANUAL, CAPACIDADE DE CARGA TOTAL DE APROXIMADAMENTE 250 KG/M2, PLATAFORMA DE 1,50 M X 0,80 M (C X L), CABO DE 45 M                                                                                                                                                                                                                                                                                                                                               </t>
  </si>
  <si>
    <t>400,00</t>
  </si>
  <si>
    <t xml:space="preserve">LOCACAO DE APRUMADOR METALICO DE PILAR, COM ALTURA E ANGULO REGULAVEIS, EXTENSAO DE *1,50* A *2,80* M                                                                                                                                                                                                                                                                                                                                                                                                     </t>
  </si>
  <si>
    <t xml:space="preserve">LOCACAO DE BARRA DE ANCORAGEM DE 0,80 A 1,20 M DE EXTENSAO, COM ROSCA DE 5/8", INCLUINDO PORCA E FLANGE                                                                                                                                                                                                                                                                                                                                                                                                   </t>
  </si>
  <si>
    <t xml:space="preserve">LOCACAO DE BOMBA MANUAL PARA TESTE HIDROSTATICO ATE 30 BAR                                                                                                                                                                                                                                                                                                                                                                                                                                                </t>
  </si>
  <si>
    <t xml:space="preserve">LOCACAO DE BOMBA MANUAL PARA TESTE HIDROSTATICO ATE 60 BAR                                                                                                                                                                                                                                                                                                                                                                                                                                                </t>
  </si>
  <si>
    <t xml:space="preserve">LOCACAO DE BOMBA SUBMERSIVEL PARA DRENAGEM E ESGOTAMENTO, MOTOR ELETRICO TRIFASICO, POTENCIA DE 1 CV, DIAMETRO DE RECALQUE DE 2". FAIXA DE OPERACAO: Q=25 M3/H (+ OU - 1 M3/H) E AMT=2 M; Q=12 M3/H (+ OU - 2 M3/H) E AMT = 12 M (+ OU - 2 M)                                                                                                                                                                                                                                                             </t>
  </si>
  <si>
    <t xml:space="preserve">LOCACAO DE BOMBA SUBMERSIVEL PARA DRENAGEM E ESGOTAMENTO, MOTOR ELETRICO TRIFASICO, POTENCIA DE 2 CV, DIAMETRO DE RECALQUE DE 2". FAIXA DE OPERACAO: Q=35 M3/H (+ OU - 3 M3/H) E AMT=2 M; Q=13 M3/H (+ OU - 3 M3/H) E AMT = 17 M (+ OU - 3 M)                                                                                                                                                                                                                                                             </t>
  </si>
  <si>
    <t xml:space="preserve">LOCACAO DE BOMBA SUBMERSIVEL PARA DRENAGEM E ESGOTAMENTO, MOTOR ELETRICO TRIFASICO, POTENCIA DE 2 CV, DIAMETRO DE RECALQUE DE 3". FAIXA DE OPERACAO: Q=70 M3/H (+ OU - 2 M3/H) E AMT=2 M; Q=9,5 M3/H (+ OU - 3,5 M3/H) E AMT = 10 M (+ OU - 2 M)                                                                                                                                                                                                                                                          </t>
  </si>
  <si>
    <t xml:space="preserve">LOCACAO DE BOMBA SUBMERSIVEL PARA DRENAGEM E ESGOTAMENTO, MOTOR ELETRICO TRIFASICO, POTENCIA DE 3 CV, DIAMETRO DE RECALQUE DE 2". FAIXA DE OPERACAO: Q=84 M3/H (+ OU - 2,5 M3/H) E AMT=2 M; Q=9,1 M3/H (+ OU - 2 M3/H) E AMT = 12 M (+ OU - 2 M)                                                                                                                                                                                                                                                          </t>
  </si>
  <si>
    <t xml:space="preserve">LOCACAO DE BOMBA SUBMERSIVEL PARA DRENAGEM E ESGOTAMENTO, MOTOR ELETRICO TRIFASICO, POTENCIA DE 4 CV, DIAMETRO DE RECALQUE DE 3". FAIXA DE OPERACAO: Q=60 M3/H (+ OU - 1 M3/H) E AMT=2 M; Q=11 M3/H (+ OU - 1 M3/H) E AMT = 23 M (+ OU - 1 M)                                                                                                                                                                                                                                                             </t>
  </si>
  <si>
    <t xml:space="preserve">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                                                                                                                                                                                               </t>
  </si>
  <si>
    <t xml:space="preserve">LOCACAO DE CONTAINER 2,30  X  6,00 M, ALT. 2,50 M, COM 1 SANITARIO, PARA ESCRITORIO, COMPLETO, SEM DIVISORIAS INTERNAS                                                                                                                                                                                                                                                                                                                                                                                    </t>
  </si>
  <si>
    <t>505,00</t>
  </si>
  <si>
    <t xml:space="preserve">LOCACAO DE CONTAINER 2,30  X  6,00 M, ALT. 2,50 M, PARA ESCRITORIO, SEM DIVISORIAS INTERNAS E SEM SANITARIO                                                                                                                                                                                                                                                                                                                                                                                               </t>
  </si>
  <si>
    <t xml:space="preserve">LOCACAO DE CONTAINER 2,30 X 4,30 M, ALT. 2,50 M, P/ SANITARIO, C/ 5 BACIAS, 1 LAVATORIO E 4 MICTORIOS                                                                                                                                                                                                                                                                                                                                                                                                     </t>
  </si>
  <si>
    <t>631,25</t>
  </si>
  <si>
    <t xml:space="preserve">LOCACAO DE CONTAINER 2,30 X 4,30 M, ALT. 2,50 M, PARA SANITARIO, COM 3 BACIAS, 4 CHUVEIROS, 1 LAVATORIO E 1 MICTORIO                                                                                                                                                                                                                                                                                                                                                                                      </t>
  </si>
  <si>
    <t>573,38</t>
  </si>
  <si>
    <t xml:space="preserve">LOCACAO DE CONTAINER 2,30 X 6,00 M, ALT. 2,50 M,  PARA SANITARIO,  COM 4 BACIAS, 8 CHUVEIROS,1 LAVATORIO E 1 MICTORIO                                                                                                                                                                                                                                                                                                                                                                                     </t>
  </si>
  <si>
    <t xml:space="preserve">LOCACAO DE CRUZETA PARA ESCORA METALICA                                                                                                                                                                                                                                                                                                                                                                                                                                                                   </t>
  </si>
  <si>
    <t xml:space="preserve">LOCACAO DE ELEVADOR DE CARGA A CABO, CABINE SEMI FECHADA *2,0* X *1,5* X *2,0* M, CAPACIDADE DE CARGA 1000 KG, TORRE  *2,38* X *2,21* X 15 M, GUINCHO DE EMBREAGEM, FREIO DE SEGURANCA, LIMITADOR DE VELOCIDADE E CANCELA                                                                                                                                                                                                                                                                                 </t>
  </si>
  <si>
    <t xml:space="preserve">LOCACAO DE ELEVADOR DE CREMALHEIRA CABINE SIMPLES FECHADA 1,5 X 2,5 X 2,35 M (UMA POR TORRE), CAPACIDADE DE CARGA *1200* KG (15 PESSOAS), TORRE DE 24 M (16 MODULOS), 16 PARADAS, FREIO DE SEGURANCA, LIMITADOR DE CARGA                                                                                                                                                                                                                                                                                  </t>
  </si>
  <si>
    <t>48,93</t>
  </si>
  <si>
    <t xml:space="preserve">LOCACAO DE ESCORA METALICA TELESCOPICA, COM ALTURA REGULAVEL DE *1,80* A *3,20* M, COM CAPACIDADE DE CARGA DE NO MINIMO 1000 KGF (10 KN), INCLUSO TRIPE E FORCADO                                                                                                                                                                                                                                                                                                                                         </t>
  </si>
  <si>
    <t>6,87</t>
  </si>
  <si>
    <t xml:space="preserve">LOCACAO DE FORMA PLASTICA PARA LAJE NERVURADA, DIMENSOES *60* X *60* X *16* CM                                                                                                                                                                                                                                                                                                                                                                                                                            </t>
  </si>
  <si>
    <t xml:space="preserve">LOCACAO DE GRUPO GERADOR *80 A 125* KVA, MOTOR DIESEL, REBOCAVEL, ACIONAMENTO MANUAL                                                                                                                                                                                                                                                                                                                                                                                                                      </t>
  </si>
  <si>
    <t xml:space="preserve">LOCACAO DE GRUPO GERADOR ACIMA DE * 125 ATE 180* KVA, MOTOR DIESEL, REBOCAVEL, ACIONAMENTO MANUAL                                                                                                                                                                                                                                                                                                                                                                                                         </t>
  </si>
  <si>
    <t xml:space="preserve">LOCACAO DE GRUPO GERADOR ACIMA DE * 20 A 80* KVA, MOTOR DIESEL, REBOCAVEL, ACIONAMENTO MANUAL                                                                                                                                                                                                                                                                                                                                                                                                             </t>
  </si>
  <si>
    <t xml:space="preserve">LOCACAO DE GRUPO GERADOR DE *260* KVA, DIESEL REBOCAVEL, ACIONAMENTO MANUAL                                                                                                                                                                                                                                                                                                                                                                                                                               </t>
  </si>
  <si>
    <t>19,17</t>
  </si>
  <si>
    <t xml:space="preserve">LOCACAO DE GRUPO GERADOR DE *400* KVA, DIESEL REBOCAVEL, ACIONAMENTO MANUAL                                                                                                                                                                                                                                                                                                                                                                                                                               </t>
  </si>
  <si>
    <t>32,90</t>
  </si>
  <si>
    <t xml:space="preserve">LOCACAO DE GRUPO GERADOR DE *550* KVA, DIESEL REBOCAVEL, ACIONAMENTO MANUAL                                                                                                                                                                                                                                                                                                                                                                                                                               </t>
  </si>
  <si>
    <t>40,11</t>
  </si>
  <si>
    <t xml:space="preserve">LOCACAO DE NIVEL OPTICO, COM PRECISAO DE 0,7 MM, AUMENTO DE 32X                                                                                                                                                                                                                                                                                                                                                                                                                                           </t>
  </si>
  <si>
    <t xml:space="preserve">LOCACAO DE PERFURATRIZ PNEUMATICA DE PESO MEDIO, * 18 * KG, PARA ROCHA                                                                                                                                                                                                                                                                                                                                                                                                                                    </t>
  </si>
  <si>
    <t xml:space="preserve">LOCACAO DE PERFURATRIZ PNEUMATICA DE PESO MEDIO, * 24 * KG, PARA ROCHA                                                                                                                                                                                                                                                                                                                                                                                                                                    </t>
  </si>
  <si>
    <t xml:space="preserve">LOCACAO DE TALHA ELETRICA 3 T, VELOCIDADE  2,1 M / MIN, POTENCIA 1,3 KW                                                                                                                                                                                                                                                                                                                                                                                                                                   </t>
  </si>
  <si>
    <t xml:space="preserve">LOCACAO DE TALHA MANUAL DE CORRENTE, CAPACIDADE DE 2 T COM ELEVACAO DE 3 M                                                                                                                                                                                                                                                                                                                                                                                                                                </t>
  </si>
  <si>
    <t xml:space="preserve">LOCACAO DE TEODOLITO ELETRONICO, PRECISAO ANGULAR DE 5 A 7 SEGUNDOS, INCLUINDO TRIPE                                                                                                                                                                                                                                                                                                                                                                                                                      </t>
  </si>
  <si>
    <t xml:space="preserve">LOCACAO DE TORRE METALICA COMPLETA PARA UMA CARGA DE 8 TF (80 KN)  E PE DIREITO DE 6 M, INCLUINDO MODULOS , DIAGONAIS, SAPATAS E FORCADOS                                                                                                                                                                                                                                                                                                                                                                 </t>
  </si>
  <si>
    <t>523,26</t>
  </si>
  <si>
    <t xml:space="preserve">LOCACAO DE VIGA SANDUICHE METALICA VAZADA PARA TRAVAMENTO DE PILARES, ALTURA DE *8* CM, LARGURA DE *6* CM E EXTENSAO DE 2 M                                                                                                                                                                                                                                                                                                                                                                               </t>
  </si>
  <si>
    <t xml:space="preserve">LONA PLASTICA PRETA, E= 150 MICRA                                                                                                                                                                                                                                                                                                                                                                                                                                                                         </t>
  </si>
  <si>
    <t xml:space="preserve">LONA PLASTICA, PRETA, LARGURA  8 M, E= 150 MICRA                                                                                                                                                                                                                                                                                                                                                                                                                                                          </t>
  </si>
  <si>
    <t xml:space="preserve">LUMINARIA ABERTA P/ ILUMINACAO PUBLICA, TIPO X-57 PETERCO OU EQUIV                                                                                                                                                                                                                                                                                                                                                                                                                                        </t>
  </si>
  <si>
    <t xml:space="preserve">LUMINARIA ARANDELA TIPO MEIA-LUA COM VIDRO FOSCO *30 X 15* CM, PARA 1 LAMPADA, BASE E27, POTENCIA MAXIMA 40/60 W (NAO INCLUI LAMPADA)                                                                                                                                                                                                                                                                                                                                                                     </t>
  </si>
  <si>
    <t xml:space="preserve">LUMINARIA DE EMBUTIR EM CHAPA DE ACO PARA 2 LAMPADAS FLUORESCENTES DE 14 W COM REFLETOR E ALETAS EM ALUMINIO, COMPLETA (INCLUI REATOR E LAMPADAS)                                                                                                                                                                                                                                                                                                                                                         </t>
  </si>
  <si>
    <t>113,87</t>
  </si>
  <si>
    <t xml:space="preserve">LUMINARIA DE EMBUTIR EM CHAPA DE ACO PARA 4 LAMPADAS FLUORESCENTES DE 14 W *60 X 60 CM* ALETADA (NAO INCLUI REATOR E LAMPADAS)                                                                                                                                                                                                                                                                                                                                                                            </t>
  </si>
  <si>
    <t xml:space="preserve">LUMINARIA DE EMERGENCIA 30 LEDS, POTENCIA 2 W, BATERIA DE LITIO, AUTONOMIA DE 6 HORAS                                                                                                                                                                                                                                                                                                                                                                                                                     </t>
  </si>
  <si>
    <t>28,52</t>
  </si>
  <si>
    <t xml:space="preserve">LUMINARIA DE SOBREPOR EM CHAPA DE ACO COM ALETAS PLASTICAS, PARA 1 LAMPADA, BASE E27, POTENCIA MAXIMA 40/60 W (NAO INCLUI LAMPADA)                                                                                                                                                                                                                                                                                                                                                                        </t>
  </si>
  <si>
    <t xml:space="preserve">LUMINARIA DE SOBREPOR EM CHAPA DE ACO COM ALETAS PLASTICAS, PARA 2 LAMPADAS, BASE E27, POTENCIA MAXIMA 40/60 W (NAO INCLUI LAMPADAS)                                                                                                                                                                                                                                                                                                                                                                      </t>
  </si>
  <si>
    <t xml:space="preserve">LUMINARIA DE SOBREPOR EM CHAPA DE ACO PARA 1 LAMPADA FLUORESCENTE DE *18* W, ALETADA, COMPLETA (LAMPADA E REATOR INCLUSOS)                                                                                                                                                                                                                                                                                                                                                                                </t>
  </si>
  <si>
    <t>30,06</t>
  </si>
  <si>
    <t xml:space="preserve">LUMINARIA DE SOBREPOR EM CHAPA DE ACO PARA 1 LAMPADA FLUORESCENTE DE *18* W, PERFIL COMERCIAL (NAO INCLUI REATOR E LAMPADA)                                                                                                                                                                                                                                                                                                                                                                               </t>
  </si>
  <si>
    <t xml:space="preserve">LUMINARIA DE SOBREPOR EM CHAPA DE ACO PARA 1 LAMPADA FLUORESCENTE DE *36* W, ALETADA, COMPLETA (LAMPADA E REATOR INCLUSOS)                                                                                                                                                                                                                                                                                                                                                                                </t>
  </si>
  <si>
    <t>44,36</t>
  </si>
  <si>
    <t xml:space="preserve">LUMINARIA DE SOBREPOR EM CHAPA DE ACO PARA 1 LAMPADA FLUORESCENTE DE *36* W, PERFIL COMERCIAL (NAO INCLUI REATOR E LAMPADA)                                                                                                                                                                                                                                                                                                                                                                               </t>
  </si>
  <si>
    <t xml:space="preserve">LUMINARIA DE SOBREPOR EM CHAPA DE ACO PARA 2 LAMPADAS FLUORESCENTES DE *18* W, ALETADA, COMPLETA (LAMPADAS E REATOR INCLUSOS)                                                                                                                                                                                                                                                                                                                                                                             </t>
  </si>
  <si>
    <t>41,66</t>
  </si>
  <si>
    <t xml:space="preserve">LUMINARIA DE SOBREPOR EM CHAPA DE ACO PARA 2 LAMPADAS FLUORESCENTES DE *18* W, PERFIL COMERCIAL (NAO INCLUI REATOR E LAMPADAS)                                                                                                                                                                                                                                                                                                                                                                            </t>
  </si>
  <si>
    <t xml:space="preserve">LUMINARIA DE SOBREPOR EM CHAPA DE ACO PARA 2 LAMPADAS FLUORESCENTES DE *36* W, ALETADA, COMPLETA (LAMPADAS E REATOR INCLUSOS)                                                                                                                                                                                                                                                                                                                                                                             </t>
  </si>
  <si>
    <t>58,93</t>
  </si>
  <si>
    <t xml:space="preserve">LUMINARIA DE SOBREPOR EM CHAPA DE ACO PARA 2 LAMPADAS FLUORESCENTES DE *36* W, PERFIL COMERCIAL (NAO INCLUI REATOR E LAMPADAS)                                                                                                                                                                                                                                                                                                                                                                            </t>
  </si>
  <si>
    <t xml:space="preserve">LUMINARIA DE TETO PLAFON/PLAFONIER EM PLASTICO COM BASE E27, POTENCIA MAXIMA 60 W (NAO INCLUI LAMPADA)                                                                                                                                                                                                                                                                                                                                                                                                    </t>
  </si>
  <si>
    <t xml:space="preserve">LUMINARIA DUPLA P/SINALIZACAO, TIPO WETZEL AS-2/110 OU EQUIV                                                                                                                                                                                                                                                                                                                                                                                                                                              </t>
  </si>
  <si>
    <t>157,78</t>
  </si>
  <si>
    <t xml:space="preserve">LUMINARIA ESMALTADA COR ALUMINIO PETERCO Y.25/1                                                                                                                                                                                                                                                                                                                                                                                                                                                           </t>
  </si>
  <si>
    <t xml:space="preserve">LUMINARIA HERMETICA IP-65 PARA 2 DUAS LAMPADAS DE 14/16/18/20 W (NAO INCLUI REATOR E LAMPADAS)                                                                                                                                                                                                                                                                                                                                                                                                            </t>
  </si>
  <si>
    <t>74,70</t>
  </si>
  <si>
    <t xml:space="preserve">LUMINARIA HERMETICA IP-65 PARA 2 DUAS LAMPADAS DE 28/32/36/40 W (NAO INCLUI REATOR E LAMPADAS)                                                                                                                                                                                                                                                                                                                                                                                                            </t>
  </si>
  <si>
    <t>92,01</t>
  </si>
  <si>
    <t xml:space="preserve">LUMINARIA LED PLAFON REDONDO DE SOBREPOR BIVOLT 12/13 W,  D = *17* CM                                                                                                                                                                                                                                                                                                                                                                                                                                     </t>
  </si>
  <si>
    <t>69,60</t>
  </si>
  <si>
    <t xml:space="preserve">LUMINARIA LED REFLETOR RETANGULAR BIVOLT, LUZ BRANCA, 10 W                                                                                                                                                                                                                                                                                                                                                                                                                                                </t>
  </si>
  <si>
    <t>57,73</t>
  </si>
  <si>
    <t xml:space="preserve">LUMINARIA LED REFLETOR RETANGULAR BIVOLT, LUZ BRANCA, 30 W                                                                                                                                                                                                                                                                                                                                                                                                                                                </t>
  </si>
  <si>
    <t>111,81</t>
  </si>
  <si>
    <t xml:space="preserve">LUMINARIA LED REFLETOR RETANGULAR BIVOLT, LUZ BRANCA, 50 W                                                                                                                                                                                                                                                                                                                                                                                                                                                </t>
  </si>
  <si>
    <t>206,94</t>
  </si>
  <si>
    <t xml:space="preserve">LUMINARIA PLAFON REDONDO COM VIDRO FOSCO DIAMETRO *25* CM, PARA 1 LAMPADA, BASE E27, POTENCIA MAXIMA 40/60 W (NAO INCLUI LAMPADA)                                                                                                                                                                                                                                                                                                                                                                         </t>
  </si>
  <si>
    <t xml:space="preserve">LUMINARIA PLAFON REDONDO COM VIDRO FOSCO DIAMETRO *30* CM, PARA 2 LAMPADAS, BASE E27, POTENCIA MAXIMA 40/60 W (NAO INCLUI LAMPADAS)                                                                                                                                                                                                                                                                                                                                                                       </t>
  </si>
  <si>
    <t xml:space="preserve">LUMINARIA PROVA DE TEMPO PETERCO Y.31/1                                                                                                                                                                                                                                                                                                                                                                                                                                                                   </t>
  </si>
  <si>
    <t>90,53</t>
  </si>
  <si>
    <t xml:space="preserve">LUMINARIA SPOT DE SOBREPOR EM ALUMINIO COM ALETA PLASTICA PARA 1 LAMPADA, BASE E27, POTENCIA MAXIMA 40/60 W (NAO INCLUI LAMPADA)                                                                                                                                                                                                                                                                                                                                                                          </t>
  </si>
  <si>
    <t>46,33</t>
  </si>
  <si>
    <t xml:space="preserve">LUMINARIA SPOT DE SOBREPOR EM ALUMINIO COM ALETA PLASTICA PARA 2 LAMPADAS, BASE E27, POTENCIA MAXIMA 40/60 W (NAO INCLUI LAMPADA)                                                                                                                                                                                                                                                                                                                                                                         </t>
  </si>
  <si>
    <t>32,85</t>
  </si>
  <si>
    <t xml:space="preserve">LUMINARIA TIPO TARTARUGA PARA AREA EXTERNA EM ALUMINIO, COM GRADE, PARA 1 LAMPADA, BASE E27, POTENCIA MAXIMA 40/60 W (NAO INCLUI LAMPADA)                                                                                                                                                                                                                                                                                                                                                                 </t>
  </si>
  <si>
    <t xml:space="preserve">LUVA CPVC, SOLDAVEL, 15 MM, PARA AGUA QUENTE PREDIAL                                                                                                                                                                                                                                                                                                                                                                                                                                                      </t>
  </si>
  <si>
    <t xml:space="preserve">LUVA CPVC, SOLDAVEL, 22 MM, PARA AGUA QUENTE PREDIAL                                                                                                                                                                                                                                                                                                                                                                                                                                                      </t>
  </si>
  <si>
    <t xml:space="preserve">LUVA CPVC, SOLDAVEL, 28 MM, PARA AGUA QUENTE PREDIAL                                                                                                                                                                                                                                                                                                                                                                                                                                                      </t>
  </si>
  <si>
    <t xml:space="preserve">LUVA CPVC, SOLDAVEL, 35 MM, PARA AGUA QUENTE PREDIAL                                                                                                                                                                                                                                                                                                                                                                                                                                                      </t>
  </si>
  <si>
    <t xml:space="preserve">LUVA CPVC, SOLDAVEL, 42 MM, PARA AGUA QUENTE PREDIAL                                                                                                                                                                                                                                                                                                                                                                                                                                                      </t>
  </si>
  <si>
    <t xml:space="preserve">LUVA CPVC, SOLDAVEL, 54 MM, PARA AGUA QUENTE PREDIAL                                                                                                                                                                                                                                                                                                                                                                                                                                                      </t>
  </si>
  <si>
    <t>25,71</t>
  </si>
  <si>
    <t xml:space="preserve">LUVA CPVC, SOLDAVEL, 73 MM, PARA AGUA QUENTE PREDIAL                                                                                                                                                                                                                                                                                                                                                                                                                                                      </t>
  </si>
  <si>
    <t xml:space="preserve">LUVA CPVC, SOLDAVEL, 89 MM, PARA AGUA QUENTE PREDIAL                                                                                                                                                                                                                                                                                                                                                                                                                                                      </t>
  </si>
  <si>
    <t>124,12</t>
  </si>
  <si>
    <t xml:space="preserve">LUVA DE BORRACHA ISOLANTE PARA ALTA TENSAO, RESISTENTE A OZONIO, TENSAO DE ENSAIO 2,5 KV (PAR)                                                                                                                                                                                                                                                                                                                                                                                                            </t>
  </si>
  <si>
    <t>310,51</t>
  </si>
  <si>
    <t xml:space="preserve">LUVA DE COBRE (REF 600) SEM ANEL DE SOLDA, BOLSA X BOLSA, 104 MM                                                                                                                                                                                                                                                                                                                                                                                                                                          </t>
  </si>
  <si>
    <t>166,56</t>
  </si>
  <si>
    <t xml:space="preserve">LUVA DE COBRE (REF 600) SEM ANEL DE SOLDA, BOLSA X BOLSA, 15 MM                                                                                                                                                                                                                                                                                                                                                                                                                                           </t>
  </si>
  <si>
    <t xml:space="preserve">LUVA DE COBRE (REF 600) SEM ANEL DE SOLDA, BOLSA X BOLSA, 22 MM                                                                                                                                                                                                                                                                                                                                                                                                                                           </t>
  </si>
  <si>
    <t xml:space="preserve">LUVA DE COBRE (REF 600) SEM ANEL DE SOLDA, BOLSA X BOLSA, 28 MM                                                                                                                                                                                                                                                                                                                                                                                                                                           </t>
  </si>
  <si>
    <t xml:space="preserve">LUVA DE COBRE (REF 600) SEM ANEL DE SOLDA, BOLSA X BOLSA, 35 MM                                                                                                                                                                                                                                                                                                                                                                                                                                           </t>
  </si>
  <si>
    <t xml:space="preserve">LUVA DE COBRE (REF 600) SEM ANEL DE SOLDA, BOLSA X BOLSA, 42 MM                                                                                                                                                                                                                                                                                                                                                                                                                                           </t>
  </si>
  <si>
    <t>13,93</t>
  </si>
  <si>
    <t xml:space="preserve">LUVA DE COBRE (REF 600) SEM ANEL DE SOLDA, BOLSA X BOLSA, 54 MM                                                                                                                                                                                                                                                                                                                                                                                                                                           </t>
  </si>
  <si>
    <t xml:space="preserve">LUVA DE COBRE (REF 600) SEM ANEL DE SOLDA, BOLSA X BOLSA, 66 MM                                                                                                                                                                                                                                                                                                                                                                                                                                           </t>
  </si>
  <si>
    <t>74,60</t>
  </si>
  <si>
    <t xml:space="preserve">LUVA DE COBRE (REF 600) SEM ANEL DE SOLDA, BOLSA X BOLSA, 79 MM                                                                                                                                                                                                                                                                                                                                                                                                                                           </t>
  </si>
  <si>
    <t>114,23</t>
  </si>
  <si>
    <t xml:space="preserve">LUVA DE CORRER DEFOFO, PVC, JE, DN 100 MM                                                                                                                                                                                                                                                                                                                                                                                                                                                                 </t>
  </si>
  <si>
    <t>18,71</t>
  </si>
  <si>
    <t xml:space="preserve">LUVA DE CORRER DEFOFO, PVC, JE, DN 150 MM                                                                                                                                                                                                                                                                                                                                                                                                                                                                 </t>
  </si>
  <si>
    <t>44,60</t>
  </si>
  <si>
    <t xml:space="preserve">LUVA DE CORRER DEFOFO, PVC, JE, DN 200 MM                                                                                                                                                                                                                                                                                                                                                                                                                                                                 </t>
  </si>
  <si>
    <t>126,12</t>
  </si>
  <si>
    <t xml:space="preserve">LUVA DE CORRER DEFOFO, PVC, JE, DN 250 MM                                                                                                                                                                                                                                                                                                                                                                                                                                                                 </t>
  </si>
  <si>
    <t>154,86</t>
  </si>
  <si>
    <t xml:space="preserve">LUVA DE CORRER DEFOFO, PVC, JE, DN 300 MM                                                                                                                                                                                                                                                                                                                                                                                                                                                                 </t>
  </si>
  <si>
    <t>264,11</t>
  </si>
  <si>
    <t xml:space="preserve">LUVA DE CORRER PARA TUBO ROSCAVEL, PVC, 1 1/2", PARA AGUA FRIA PREDIAL                                                                                                                                                                                                                                                                                                                                                                                                                                    </t>
  </si>
  <si>
    <t>23,79</t>
  </si>
  <si>
    <t xml:space="preserve">LUVA DE CORRER PARA TUBO ROSCAVEL, PVC, 1/2", PARA AGUA FRIA PREDIAL                                                                                                                                                                                                                                                                                                                                                                                                                                      </t>
  </si>
  <si>
    <t xml:space="preserve">LUVA DE CORRER PARA TUBO ROSCAVEL, PVC, 3/4", PARA AGUA FRIA PREDIAL                                                                                                                                                                                                                                                                                                                                                                                                                                      </t>
  </si>
  <si>
    <t xml:space="preserve">LUVA DE CORRER PARA TUBO SOLDAVEL, PVC, 20 MM, PARA AGUA FRIA PREDIAL                                                                                                                                                                                                                                                                                                                                                                                                                                     </t>
  </si>
  <si>
    <t xml:space="preserve">LUVA DE CORRER PARA TUBO SOLDAVEL, PVC, 25 MM, PARA AGUA FRIA PREDIAL                                                                                                                                                                                                                                                                                                                                                                                                                                     </t>
  </si>
  <si>
    <t xml:space="preserve">LUVA DE CORRER PARA TUBO SOLDAVEL, PVC, 32 MM, PARA AGUA FRIA PREDIAL                                                                                                                                                                                                                                                                                                                                                                                                                                     </t>
  </si>
  <si>
    <t xml:space="preserve">LUVA DE CORRER PARA TUBO SOLDAVEL, PVC, 50 MM, PARA AGUA FRIA PREDIAL                                                                                                                                                                                                                                                                                                                                                                                                                                     </t>
  </si>
  <si>
    <t xml:space="preserve">LUVA DE CORRER PARA TUBO SOLDAVEL, PVC, 60 MM, PARA AGUA FRIA PREDIAL                                                                                                                                                                                                                                                                                                                                                                                                                                     </t>
  </si>
  <si>
    <t>27,27</t>
  </si>
  <si>
    <t xml:space="preserve">LUVA DE CORRER PVC, JE, DN 100 MM, PARA REDE COLETORA DE ESGOTO (NBR 10569)                                                                                                                                                                                                                                                                                                                                                                                                                               </t>
  </si>
  <si>
    <t>8,46</t>
  </si>
  <si>
    <t xml:space="preserve">LUVA DE CORRER PVC, JE, DN 150 MM, PARA REDE COLETORA DE ESGOTO (NBR 10569)                                                                                                                                                                                                                                                                                                                                                                                                                               </t>
  </si>
  <si>
    <t xml:space="preserve">LUVA DE CORRER PVC, JE, DN 200 MM, PARA REDE COLETORA DE ESGOTO (NBR 10569)                                                                                                                                                                                                                                                                                                                                                                                                                               </t>
  </si>
  <si>
    <t>49,10</t>
  </si>
  <si>
    <t xml:space="preserve">LUVA DE CORRER PVC, JE, DN 250 MM, PARA REDE COLETORA DE ESGOTO (NBR 10569)                                                                                                                                                                                                                                                                                                                                                                                                                               </t>
  </si>
  <si>
    <t>80,83</t>
  </si>
  <si>
    <t xml:space="preserve">LUVA DE CORRER PVC, JE, DN 300 MM, PARA REDE COLETORA DE ESGOTO (NBR 10569)                                                                                                                                                                                                                                                                                                                                                                                                                               </t>
  </si>
  <si>
    <t>125,22</t>
  </si>
  <si>
    <t xml:space="preserve">LUVA DE CORRER PVC, JE, DN 350 MM, PARA REDE COLETORA DE ESGOTO (NBR 10569)                                                                                                                                                                                                                                                                                                                                                                                                                               </t>
  </si>
  <si>
    <t>244,69</t>
  </si>
  <si>
    <t xml:space="preserve">LUVA DE CORRER PVC, JE, DN 400 MM, PARA REDE COLETORA DE ESGOTO (NBR 10569)                                                                                                                                                                                                                                                                                                                                                                                                                               </t>
  </si>
  <si>
    <t>330,90</t>
  </si>
  <si>
    <t xml:space="preserve">LUVA DE CORRER, CPVC, SOLDAVEL, 15 MM, PARA AGUA QUENTE PREDIAL                                                                                                                                                                                                                                                                                                                                                                                                                                           </t>
  </si>
  <si>
    <t xml:space="preserve">LUVA DE CORRER, CPVC, SOLDAVEL, 22 MM, PARA AGUA QUENTE PREDIAL                                                                                                                                                                                                                                                                                                                                                                                                                                           </t>
  </si>
  <si>
    <t xml:space="preserve">LUVA DE CORRER, CPVC, SOLDAVEL, 28 MM, PARA AGUA QUENTE PREDIAL                                                                                                                                                                                                                                                                                                                                                                                                                                           </t>
  </si>
  <si>
    <t>10,76</t>
  </si>
  <si>
    <t xml:space="preserve">LUVA DE CORRER, CPVC, SOLDAVEL, 35 MM, PARA AGUA QUENTE PREDIAL                                                                                                                                                                                                                                                                                                                                                                                                                                           </t>
  </si>
  <si>
    <t xml:space="preserve">LUVA DE CORRER, CPVC, SOLDAVEL, 42 MM, PARA AGUA QUENTE PREDIAL                                                                                                                                                                                                                                                                                                                                                                                                                                           </t>
  </si>
  <si>
    <t xml:space="preserve">LUVA DE CORRER, PVC PBA, JE, DN 100 / DE 110 MM, PARA REDE AGUA (NBR 10351)                                                                                                                                                                                                                                                                                                                                                                                                                               </t>
  </si>
  <si>
    <t>27,98</t>
  </si>
  <si>
    <t xml:space="preserve">LUVA DE CORRER, PVC PBA, JE, DN 50 / DE 60 MM, PARA REDE AGUA (NBR 10351)                                                                                                                                                                                                                                                                                                                                                                                                                                 </t>
  </si>
  <si>
    <t xml:space="preserve">LUVA DE CORRER, PVC PBA, JE, DN 75 / DE 85 MM, PARA REDE AGUA (NBR 10351)                                                                                                                                                                                                                                                                                                                                                                                                                                 </t>
  </si>
  <si>
    <t>15,43</t>
  </si>
  <si>
    <t xml:space="preserve">LUVA DE CORRER, PVC SERIE REFORCADA - R, 100 MM, PARA ESGOTO PREDIAL                                                                                                                                                                                                                                                                                                                                                                                                                                      </t>
  </si>
  <si>
    <t>14,19</t>
  </si>
  <si>
    <t xml:space="preserve">LUVA DE CORRER, PVC SERIE REFORCADA - R, 150 MM, PARA ESGOTO PREDIAL                                                                                                                                                                                                                                                                                                                                                                                                                                      </t>
  </si>
  <si>
    <t>49,53</t>
  </si>
  <si>
    <t xml:space="preserve">LUVA DE CORRER, PVC SERIE REFORCADA - R, 75 MM, PARA ESGOTO PREDIAL                                                                                                                                                                                                                                                                                                                                                                                                                                       </t>
  </si>
  <si>
    <t xml:space="preserve">LUVA DE CORRER, PVC, DN 100 MM, PARA ESGOTO PREDIAL                                                                                                                                                                                                                                                                                                                                                                                                                                                       </t>
  </si>
  <si>
    <t xml:space="preserve">LUVA DE CORRER, PVC, DN 50 MM, PARA ESGOTO PREDIAL                                                                                                                                                                                                                                                                                                                                                                                                                                                        </t>
  </si>
  <si>
    <t>6,95</t>
  </si>
  <si>
    <t xml:space="preserve">LUVA DE CORRER, PVC, DN 75 MM, PARA ESGOTO PREDIAL                                                                                                                                                                                                                                                                                                                                                                                                                                                        </t>
  </si>
  <si>
    <t xml:space="preserve">LUVA DE FERRO GALVANIZADO, COM ROSCA BSP MACHO/FEMEA, DE 3/4"                                                                                                                                                                                                                                                                                                                                                                                                                                             </t>
  </si>
  <si>
    <t xml:space="preserve">LUVA DE FERRO GALVANIZADO, COM ROSCA BSP, DE 1 1/2"                                                                                                                                                                                                                                                                                                                                                                                                                                                       </t>
  </si>
  <si>
    <t>11,60</t>
  </si>
  <si>
    <t xml:space="preserve">LUVA DE FERRO GALVANIZADO, COM ROSCA BSP, DE 1 1/4"                                                                                                                                                                                                                                                                                                                                                                                                                                                       </t>
  </si>
  <si>
    <t xml:space="preserve">LUVA DE FERRO GALVANIZADO, COM ROSCA BSP, DE 1/2"                                                                                                                                                                                                                                                                                                                                                                                                                                                         </t>
  </si>
  <si>
    <t xml:space="preserve">LUVA DE FERRO GALVANIZADO, COM ROSCA BSP, DE 1"                                                                                                                                                                                                                                                                                                                                                                                                                                                           </t>
  </si>
  <si>
    <t xml:space="preserve">LUVA DE FERRO GALVANIZADO, COM ROSCA BSP, DE 2 1/2"                                                                                                                                                                                                                                                                                                                                                                                                                                                       </t>
  </si>
  <si>
    <t>32,40</t>
  </si>
  <si>
    <t xml:space="preserve">LUVA DE FERRO GALVANIZADO, COM ROSCA BSP, DE 2"                                                                                                                                                                                                                                                                                                                                                                                                                                                           </t>
  </si>
  <si>
    <t>17,76</t>
  </si>
  <si>
    <t xml:space="preserve">LUVA DE FERRO GALVANIZADO, COM ROSCA BSP, DE 3/4"                                                                                                                                                                                                                                                                                                                                                                                                                                                         </t>
  </si>
  <si>
    <t xml:space="preserve">LUVA DE FERRO GALVANIZADO, COM ROSCA BSP, DE 3"                                                                                                                                                                                                                                                                                                                                                                                                                                                           </t>
  </si>
  <si>
    <t xml:space="preserve">LUVA DE FERRO GALVANIZADO, COM ROSCA BSP, DE 4"                                                                                                                                                                                                                                                                                                                                                                                                                                                           </t>
  </si>
  <si>
    <t>77,08</t>
  </si>
  <si>
    <t xml:space="preserve">LUVA DE FERRO GALVANIZADO, COM ROSCA BSP, DE 5"                                                                                                                                                                                                                                                                                                                                                                                                                                                           </t>
  </si>
  <si>
    <t>140,43</t>
  </si>
  <si>
    <t xml:space="preserve">LUVA DE FERRO GALVANIZADO, COM ROSCA BSP, DE 6"                                                                                                                                                                                                                                                                                                                                                                                                                                                           </t>
  </si>
  <si>
    <t>231,63</t>
  </si>
  <si>
    <t xml:space="preserve">LUVA DE PRESSAO, EM PVC, DE 20 MM, PARA ELETRODUTO FLEXIVEL                                                                                                                                                                                                                                                                                                                                                                                                                                               </t>
  </si>
  <si>
    <t xml:space="preserve">LUVA DE PRESSAO, EM PVC, DE 25 MM, PARA ELETRODUTO FLEXIVEL                                                                                                                                                                                                                                                                                                                                                                                                                                               </t>
  </si>
  <si>
    <t xml:space="preserve">LUVA DE PRESSAO, EM PVC, DE 32 MM, PARA ELETRODUTO FLEXIVEL                                                                                                                                                                                                                                                                                                                                                                                                                                               </t>
  </si>
  <si>
    <t xml:space="preserve">LUVA DE REDUCAO DE FERRO GALVANIZADO, COM ROSCA BSP MACHO/FEMEA, DE 1 1/2" X 1"                                                                                                                                                                                                                                                                                                                                                                                                                           </t>
  </si>
  <si>
    <t>17,53</t>
  </si>
  <si>
    <t xml:space="preserve">LUVA DE REDUCAO DE FERRO GALVANIZADO, COM ROSCA BSP MACHO/FEMEA, DE 1" X 1/2"                                                                                                                                                                                                                                                                                                                                                                                                                             </t>
  </si>
  <si>
    <t xml:space="preserve">LUVA DE REDUCAO DE FERRO GALVANIZADO, COM ROSCA BSP MACHO/FEMEA, DE 1" X 3/4"                                                                                                                                                                                                                                                                                                                                                                                                                             </t>
  </si>
  <si>
    <t xml:space="preserve">LUVA DE REDUCAO DE FERRO GALVANIZADO, COM ROSCA BSP MACHO/FEMEA, DE 3/4" X 1/2"                                                                                                                                                                                                                                                                                                                                                                                                                           </t>
  </si>
  <si>
    <t xml:space="preserve">LUVA DE REDUCAO DE FERRO GALVANIZADO, COM ROSCA BSP, DE 1 1/2" X 1 1/4"                                                                                                                                                                                                                                                                                                                                                                                                                                   </t>
  </si>
  <si>
    <t xml:space="preserve">LUVA DE REDUCAO DE FERRO GALVANIZADO, COM ROSCA BSP, DE 1 1/2" X 1/2"                                                                                                                                                                                                                                                                                                                                                                                                                                     </t>
  </si>
  <si>
    <t xml:space="preserve">LUVA DE REDUCAO DE FERRO GALVANIZADO, COM ROSCA BSP, DE 1 1/2" X 1"                                                                                                                                                                                                                                                                                                                                                                                                                                       </t>
  </si>
  <si>
    <t xml:space="preserve">LUVA DE REDUCAO DE FERRO GALVANIZADO, COM ROSCA BSP, DE 1 1/2" X 3/4"                                                                                                                                                                                                                                                                                                                                                                                                                                     </t>
  </si>
  <si>
    <t xml:space="preserve">LUVA DE REDUCAO DE FERRO GALVANIZADO, COM ROSCA BSP, DE 1 1/4" X 1/2"                                                                                                                                                                                                                                                                                                                                                                                                                                     </t>
  </si>
  <si>
    <t xml:space="preserve">LUVA DE REDUCAO DE FERRO GALVANIZADO, COM ROSCA BSP, DE 1 1/4" X 1"                                                                                                                                                                                                                                                                                                                                                                                                                                       </t>
  </si>
  <si>
    <t xml:space="preserve">LUVA DE REDUCAO DE FERRO GALVANIZADO, COM ROSCA BSP, DE 1 1/4" X 3/4"                                                                                                                                                                                                                                                                                                                                                                                                                                     </t>
  </si>
  <si>
    <t xml:space="preserve">LUVA DE REDUCAO DE FERRO GALVANIZADO, COM ROSCA BSP, DE 1" X 1/2"                                                                                                                                                                                                                                                                                                                                                                                                                                         </t>
  </si>
  <si>
    <t xml:space="preserve">LUVA DE REDUCAO DE FERRO GALVANIZADO, COM ROSCA BSP, DE 1" X 3/4"                                                                                                                                                                                                                                                                                                                                                                                                                                         </t>
  </si>
  <si>
    <t xml:space="preserve">LUVA DE REDUCAO DE FERRO GALVANIZADO, COM ROSCA BSP, DE 2 1/2" X 1 1/2"                                                                                                                                                                                                                                                                                                                                                                                                                                   </t>
  </si>
  <si>
    <t xml:space="preserve">LUVA DE REDUCAO DE FERRO GALVANIZADO, COM ROSCA BSP, DE 2 1/2" X 2"                                                                                                                                                                                                                                                                                                                                                                                                                                       </t>
  </si>
  <si>
    <t xml:space="preserve">LUVA DE REDUCAO DE FERRO GALVANIZADO, COM ROSCA BSP, DE 2" X 1 1/2"                                                                                                                                                                                                                                                                                                                                                                                                                                       </t>
  </si>
  <si>
    <t xml:space="preserve">LUVA DE REDUCAO DE FERRO GALVANIZADO, COM ROSCA BSP, DE 2" X 1 1/4"                                                                                                                                                                                                                                                                                                                                                                                                                                       </t>
  </si>
  <si>
    <t xml:space="preserve">LUVA DE REDUCAO DE FERRO GALVANIZADO, COM ROSCA BSP, DE 2" X 1"                                                                                                                                                                                                                                                                                                                                                                                                                                           </t>
  </si>
  <si>
    <t xml:space="preserve">LUVA DE REDUCAO DE FERRO GALVANIZADO, COM ROSCA BSP, DE 3/4" X 1/2"                                                                                                                                                                                                                                                                                                                                                                                                                                       </t>
  </si>
  <si>
    <t xml:space="preserve">LUVA DE REDUCAO DE FERRO GALVANIZADO, COM ROSCA BSP, DE 3" X 1 1/2"                                                                                                                                                                                                                                                                                                                                                                                                                                       </t>
  </si>
  <si>
    <t>52,71</t>
  </si>
  <si>
    <t xml:space="preserve">LUVA DE REDUCAO DE FERRO GALVANIZADO, COM ROSCA BSP, DE 3" X 2 1/2"                                                                                                                                                                                                                                                                                                                                                                                                                                       </t>
  </si>
  <si>
    <t xml:space="preserve">LUVA DE REDUCAO DE FERRO GALVANIZADO, COM ROSCA BSP, DE 3" X 2"                                                                                                                                                                                                                                                                                                                                                                                                                                           </t>
  </si>
  <si>
    <t xml:space="preserve">LUVA DE REDUCAO DE FERRO GALVANIZADO, COM ROSCA BSP, DE 4" X 2 1/2"                                                                                                                                                                                                                                                                                                                                                                                                                                       </t>
  </si>
  <si>
    <t>91,02</t>
  </si>
  <si>
    <t xml:space="preserve">LUVA DE REDUCAO DE FERRO GALVANIZADO, COM ROSCA BSP, DE 4" X 2"                                                                                                                                                                                                                                                                                                                                                                                                                                           </t>
  </si>
  <si>
    <t xml:space="preserve">LUVA DE REDUCAO DE FERRO GALVANIZADO, COM ROSCA BSP, DE 4" X 3"                                                                                                                                                                                                                                                                                                                                                                                                                                           </t>
  </si>
  <si>
    <t xml:space="preserve">LUVA DE REDUCAO EM ACO CARBONO, COM ENCAIXE PARA SOLDA DN SW, PRESSAO 3.000 LBS,  3/4 " X 1/2"                                                                                                                                                                                                                                                                                                                                                                                                            </t>
  </si>
  <si>
    <t xml:space="preserve">LUVA DE REDUCAO EM ACO CARBONO, COM ENCAIXE PARA SOLDA DN SW, PRESSAO 3.000 LBS, DN 1 1/2" X 1 1/4"                                                                                                                                                                                                                                                                                                                                                                                                       </t>
  </si>
  <si>
    <t>26,54</t>
  </si>
  <si>
    <t xml:space="preserve">LUVA DE REDUCAO EM ACO CARBONO, COM ENCAIXE PARA SOLDA DN SW, PRESSAO 3.000 LBS, DN 1 1/4"  X 1"                                                                                                                                                                                                                                                                                                                                                                                                          </t>
  </si>
  <si>
    <t xml:space="preserve">LUVA DE REDUCAO EM ACO CARBONO, COM ENCAIXE PARA SOLDA DN SW, PRESSAO 3.000 LBS, DN 1" X 3/4"                                                                                                                                                                                                                                                                                                                                                                                                             </t>
  </si>
  <si>
    <t xml:space="preserve">LUVA DE REDUCAO EM ACO CARBONO, COM ENCAIXE PARA SOLDA DN SW, PRESSAO 3.000 LBS, DN 2 1/2" X 2"                                                                                                                                                                                                                                                                                                                                                                                                           </t>
  </si>
  <si>
    <t>84,22</t>
  </si>
  <si>
    <t xml:space="preserve">LUVA DE REDUCAO EM ACO CARBONO, COM ENCAIXE PARA SOLDA DN SW, PRESSAO 3.000 LBS, DN 2" X 1 1/2"                                                                                                                                                                                                                                                                                                                                                                                                           </t>
  </si>
  <si>
    <t>41,86</t>
  </si>
  <si>
    <t xml:space="preserve">LUVA DE REDUCAO EM ACO CARBONO, COM ENCAIXE PARA SOLDA DN SW, PRESSAO 3.000 LBS, DN 3" X 2 1/2"                                                                                                                                                                                                                                                                                                                                                                                                           </t>
  </si>
  <si>
    <t xml:space="preserve">LUVA DE REDUCAO PARA TUBO PEX, METALICA, PARA CONEXAO COM ANEL DESLIZANTE, DN 20 X 16 MM                                                                                                                                                                                                                                                                                                                                                                                                                  </t>
  </si>
  <si>
    <t xml:space="preserve">LUVA DE REDUCAO PARA TUBO PEX, METALICA, PARA CONEXAO COM ANEL DESLIZANTE, DN 25 X 16 MM                                                                                                                                                                                                                                                                                                                                                                                                                  </t>
  </si>
  <si>
    <t xml:space="preserve">LUVA DE REDUCAO PARA TUBO PEX, METALICA, PARA CONEXAO COM ANEL DESLIZANTE, DN 25 X 20 MM                                                                                                                                                                                                                                                                                                                                                                                                                  </t>
  </si>
  <si>
    <t xml:space="preserve">LUVA DE REDUCAO PARA TUBO PEX, METALICA, PARA CONEXAO COM ANEL DESLIZANTE, DN 32 X 25 MM                                                                                                                                                                                                                                                                                                                                                                                                                  </t>
  </si>
  <si>
    <t xml:space="preserve">LUVA DE REDUCAO PARA TUBO PEX, PLASTICA, PARA CONEXAO COM CRIMPAGEM, DN 20 X 16 MM                                                                                                                                                                                                                                                                                                                                                                                                                        </t>
  </si>
  <si>
    <t>12,26</t>
  </si>
  <si>
    <t xml:space="preserve">LUVA DE REDUCAO PARA TUBO PEX, PLASTICA, PARA CONEXAO COM CRIMPAGEM, DN 25 X 16 MM                                                                                                                                                                                                                                                                                                                                                                                                                        </t>
  </si>
  <si>
    <t xml:space="preserve">LUVA DE REDUCAO PARA TUBO PEX, PLASTICA, PARA CONEXAO COM CRIMPAGEM, DN 32 X 20 MM                                                                                                                                                                                                                                                                                                                                                                                                                        </t>
  </si>
  <si>
    <t xml:space="preserve">LUVA DE REDUCAO PARA TUBO PEX, PLASTICA, PARA CONEXAO COM CRIMPAGEM, DN 32 X 25 MM                                                                                                                                                                                                                                                                                                                                                                                                                        </t>
  </si>
  <si>
    <t>25,42</t>
  </si>
  <si>
    <t xml:space="preserve">LUVA DE REDUCAO ROSCAVEL, PVC, 1" X 3/4", PARA AGUA FRIA PREDIAL                                                                                                                                                                                                                                                                                                                                                                                                                                          </t>
  </si>
  <si>
    <t xml:space="preserve">LUVA DE REDUCAO ROSCAVEL, PVC, 3/4" X 1/2", PARA AGUA FRIA PREDIAL                                                                                                                                                                                                                                                                                                                                                                                                                                        </t>
  </si>
  <si>
    <t xml:space="preserve">LUVA DE REDUCAO SOLDAVEL, PVC, 25 MM X 20 MM, PARA AGUA FRIA PREDIAL                                                                                                                                                                                                                                                                                                                                                                                                                                      </t>
  </si>
  <si>
    <t xml:space="preserve">LUVA DE REDUCAO SOLDAVEL, PVC, 32 MM X 25 MM, PARA AGUA FRIA PREDIAL                                                                                                                                                                                                                                                                                                                                                                                                                                      </t>
  </si>
  <si>
    <t xml:space="preserve">LUVA DE REDUCAO SOLDAVEL, PVC, 40 MM X 32 MM, PARA AGUA FRIA PREDIAL                                                                                                                                                                                                                                                                                                                                                                                                                                      </t>
  </si>
  <si>
    <t xml:space="preserve">LUVA DE REDUCAO SOLDAVEL, PVC, 60 MM X 50 MM, PARA AGUA FRIA PREDIAL                                                                                                                                                                                                                                                                                                                                                                                                                                      </t>
  </si>
  <si>
    <t>7,65</t>
  </si>
  <si>
    <t xml:space="preserve">LUVA DE REDUCAO, PVC, SOLDAVEL, 50 X 25 MM, PARA AGUA FRIA PREDIAL                                                                                                                                                                                                                                                                                                                                                                                                                                        </t>
  </si>
  <si>
    <t xml:space="preserve">LUVA DE TRANSICAO DE CPVC X PVC, SOLDAVEL, 22 X 25 MM, PARA AGUA QUENTE                                                                                                                                                                                                                                                                                                                                                                                                                                   </t>
  </si>
  <si>
    <t>1,74</t>
  </si>
  <si>
    <t xml:space="preserve">LUVA DE TRANSICAO, CPVC, SOLDAVEL, 42 MM X 1 1/2", PARA AGUA QUENTE                                                                                                                                                                                                                                                                                                                                                                                                                                       </t>
  </si>
  <si>
    <t>129,88</t>
  </si>
  <si>
    <t xml:space="preserve">LUVA DE TRANSICAO, CPVC, SOLDAVEL, 54 MM X 2", PARA AGUA QUENTE PREDIAL                                                                                                                                                                                                                                                                                                                                                                                                                                   </t>
  </si>
  <si>
    <t>211,85</t>
  </si>
  <si>
    <t xml:space="preserve">LUVA DE TRANSICAO, CPVC, 15 MM X 1/2", PARA AGUA QUENTE PREDIAL                                                                                                                                                                                                                                                                                                                                                                                                                                           </t>
  </si>
  <si>
    <t xml:space="preserve">LUVA DE TRANSICAO, CPVC, 22 MM X 1/2", PARA AGUA QUENTE                                                                                                                                                                                                                                                                                                                                                                                                                                                   </t>
  </si>
  <si>
    <t xml:space="preserve">LUVA DUPLA, PVC LEVE, DN 150 MM                                                                                                                                                                                                                                                                                                                                                                                                                                                                           </t>
  </si>
  <si>
    <t xml:space="preserve">LUVA EM ACO CARBONO, SOLDAVEL, PRESSAO 3.000 LBS, DN 1 1/2"                                                                                                                                                                                                                                                                                                                                                                                                                                               </t>
  </si>
  <si>
    <t xml:space="preserve">LUVA EM ACO CARBONO, SOLDAVEL, PRESSAO 3.000 LBS, DN 1 1/4"                                                                                                                                                                                                                                                                                                                                                                                                                                               </t>
  </si>
  <si>
    <t xml:space="preserve">LUVA EM ACO CARBONO, SOLDAVEL, PRESSAO 3.000 LBS, DN 1/2"                                                                                                                                                                                                                                                                                                                                                                                                                                                 </t>
  </si>
  <si>
    <t xml:space="preserve">LUVA EM ACO CARBONO, SOLDAVEL, PRESSAO 3.000 LBS, DN 1"                                                                                                                                                                                                                                                                                                                                                                                                                                                   </t>
  </si>
  <si>
    <t xml:space="preserve">LUVA EM ACO CARBONO, SOLDAVEL, PRESSAO 3.000 LBS, DN 2 1/2"                                                                                                                                                                                                                                                                                                                                                                                                                                               </t>
  </si>
  <si>
    <t>65,56</t>
  </si>
  <si>
    <t xml:space="preserve">LUVA EM ACO CARBONO, SOLDAVEL, PRESSAO 3.000 LBS, DN 2"                                                                                                                                                                                                                                                                                                                                                                                                                                                   </t>
  </si>
  <si>
    <t>32,63</t>
  </si>
  <si>
    <t xml:space="preserve">LUVA EM ACO CARBONO, SOLDAVEL, PRESSAO 3.000 LBS, DN 3/4"                                                                                                                                                                                                                                                                                                                                                                                                                                                 </t>
  </si>
  <si>
    <t xml:space="preserve">LUVA EM ACO CARBONO, SOLDAVEL, PRESSAO 3.000 LBS, DN 3"                                                                                                                                                                                                                                                                                                                                                                                                                                                   </t>
  </si>
  <si>
    <t>88,75</t>
  </si>
  <si>
    <t xml:space="preserve">LUVA EM PVC RIGIDO ROSCAVEL, DE 1 1/2", PARA ELETRODUTO                                                                                                                                                                                                                                                                                                                                                                                                                                                   </t>
  </si>
  <si>
    <t xml:space="preserve">LUVA EM PVC RIGIDO ROSCAVEL, DE 1 1/4", PARA ELETRODUTO                                                                                                                                                                                                                                                                                                                                                                                                                                                   </t>
  </si>
  <si>
    <t xml:space="preserve">LUVA EM PVC RIGIDO ROSCAVEL, DE 1/2", PARA ELETRODUTO                                                                                                                                                                                                                                                                                                                                                                                                                                                     </t>
  </si>
  <si>
    <t xml:space="preserve">LUVA EM PVC RIGIDO ROSCAVEL, DE 1", PARA ELETRODUTO                                                                                                                                                                                                                                                                                                                                                                                                                                                       </t>
  </si>
  <si>
    <t xml:space="preserve">LUVA EM PVC RIGIDO ROSCAVEL, DE 2 1/2", PARA ELETRODUTO                                                                                                                                                                                                                                                                                                                                                                                                                                                   </t>
  </si>
  <si>
    <t xml:space="preserve">LUVA EM PVC RIGIDO ROSCAVEL, DE 2", PARA ELETRODUTO                                                                                                                                                                                                                                                                                                                                                                                                                                                       </t>
  </si>
  <si>
    <t xml:space="preserve">LUVA EM PVC RIGIDO ROSCAVEL, DE 3/4", PARA ELETRODUTO                                                                                                                                                                                                                                                                                                                                                                                                                                                     </t>
  </si>
  <si>
    <t xml:space="preserve">LUVA EM PVC RIGIDO ROSCAVEL, DE 3", PARA ELETRODUTO                                                                                                                                                                                                                                                                                                                                                                                                                                                       </t>
  </si>
  <si>
    <t xml:space="preserve">LUVA EM PVC RIGIDO ROSCAVEL, DE 4", PARA ELETRODUTO                                                                                                                                                                                                                                                                                                                                                                                                                                                       </t>
  </si>
  <si>
    <t xml:space="preserve">LUVA PARA ELETRODUTO, EM ACO GALVANIZADO ELETROLITICO, DIAMETRO DE 100 MM (4")                                                                                                                                                                                                                                                                                                                                                                                                                            </t>
  </si>
  <si>
    <t>29,43</t>
  </si>
  <si>
    <t xml:space="preserve">LUVA PARA ELETRODUTO, EM ACO GALVANIZADO ELETROLITICO, DIAMETRO DE 15 MM (1/2")                                                                                                                                                                                                                                                                                                                                                                                                                           </t>
  </si>
  <si>
    <t xml:space="preserve">LUVA PARA ELETRODUTO, EM ACO GALVANIZADO ELETROLITICO, DIAMETRO DE 20 MM (3/4")                                                                                                                                                                                                                                                                                                                                                                                                                           </t>
  </si>
  <si>
    <t xml:space="preserve">LUVA PARA ELETRODUTO, EM ACO GALVANIZADO ELETROLITICO, DIAMETRO DE 25 MM (1")                                                                                                                                                                                                                                                                                                                                                                                                                             </t>
  </si>
  <si>
    <t xml:space="preserve">LUVA PARA ELETRODUTO, EM ACO GALVANIZADO ELETROLITICO, DIAMETRO DE 32 MM (1 1/4")                                                                                                                                                                                                                                                                                                                                                                                                                         </t>
  </si>
  <si>
    <t xml:space="preserve">LUVA PARA ELETRODUTO, EM ACO GALVANIZADO ELETROLITICO, DIAMETRO DE 40 MM (1 1/2")                                                                                                                                                                                                                                                                                                                                                                                                                         </t>
  </si>
  <si>
    <t xml:space="preserve">LUVA PARA ELETRODUTO, EM ACO GALVANIZADO ELETROLITICO, DIAMETRO DE 50 MM (2")                                                                                                                                                                                                                                                                                                                                                                                                                             </t>
  </si>
  <si>
    <t xml:space="preserve">LUVA PARA ELETRODUTO, EM ACO GALVANIZADO ELETROLITICO, DIAMETRO DE 65 MM (2 1/2")                                                                                                                                                                                                                                                                                                                                                                                                                         </t>
  </si>
  <si>
    <t xml:space="preserve">LUVA PARA ELETRODUTO, EM ACO GALVANIZADO ELETROLITICO, DIAMETRO DE 80 MM (3")                                                                                                                                                                                                                                                                                                                                                                                                                             </t>
  </si>
  <si>
    <t xml:space="preserve">LUVA PARA TUBO PEX, METALICO, PARA CONEXAO COM ANEL DESLIZANTE, DN 16 MM                                                                                                                                                                                                                                                                                                                                                                                                                                  </t>
  </si>
  <si>
    <t xml:space="preserve">LUVA PARA TUBO PEX, METALICO, PARA CONEXAO COM ANEL DESLIZANTE, DN 20 MM                                                                                                                                                                                                                                                                                                                                                                                                                                  </t>
  </si>
  <si>
    <t xml:space="preserve">LUVA PARA TUBO PEX, METALICO, PARA CONEXAO COM ANEL DESLIZANTE, DN 25 MM                                                                                                                                                                                                                                                                                                                                                                                                                                  </t>
  </si>
  <si>
    <t xml:space="preserve">LUVA PARA TUBO PEX, METALICO, PARA CONEXAO COM ANEL DESLIZANTE, DN 32 MM                                                                                                                                                                                                                                                                                                                                                                                                                                  </t>
  </si>
  <si>
    <t xml:space="preserve">LUVA PARA TUBO PEX, PLASTICA, PARA CONEXAO COM CRIMPAGEM, DN 16 MM                                                                                                                                                                                                                                                                                                                                                                                                                                        </t>
  </si>
  <si>
    <t xml:space="preserve">LUVA PARA TUBO PEX, PLASTICA, PARA CONEXAO COM CRIMPAGEM, DN 20 MM                                                                                                                                                                                                                                                                                                                                                                                                                                        </t>
  </si>
  <si>
    <t xml:space="preserve">LUVA PARA TUBO PEX, PLASTICA, PARA CONEXAO COM CRIMPAGEM, DN 25 MM                                                                                                                                                                                                                                                                                                                                                                                                                                        </t>
  </si>
  <si>
    <t xml:space="preserve">LUVA PARA TUBO PEX, PLASTICA, PARA CONEXAO COM CRIMPAGEM, DN 32 MM                                                                                                                                                                                                                                                                                                                                                                                                                                        </t>
  </si>
  <si>
    <t>27,99</t>
  </si>
  <si>
    <t xml:space="preserve">LUVA PASSANTE DE COBRE (REF 601) SEM ANEL DE SOLDA, BOLSA 15 MM                                                                                                                                                                                                                                                                                                                                                                                                                                           </t>
  </si>
  <si>
    <t xml:space="preserve">LUVA PASSANTE DE COBRE (REF 601) SEM ANEL DE SOLDA, BOLSA 22 MM                                                                                                                                                                                                                                                                                                                                                                                                                                           </t>
  </si>
  <si>
    <t xml:space="preserve">LUVA PASSANTE DE COBRE (REF 601) SEM ANEL DE SOLDA, BOLSA 28 MM                                                                                                                                                                                                                                                                                                                                                                                                                                           </t>
  </si>
  <si>
    <t xml:space="preserve">LUVA PASSANTE DE COBRE (REF 601) SEM ANEL DE SOLDA, BOLSA 35 MM                                                                                                                                                                                                                                                                                                                                                                                                                                           </t>
  </si>
  <si>
    <t xml:space="preserve">LUVA PASSANTE DE COBRE (REF 601) SEM ANEL DE SOLDA, BOLSA 42 MM                                                                                                                                                                                                                                                                                                                                                                                                                                           </t>
  </si>
  <si>
    <t xml:space="preserve">LUVA PASSANTE DE COBRE (REF 601) SEM ANEL DE SOLDA, BOLSA 54 MM                                                                                                                                                                                                                                                                                                                                                                                                                                           </t>
  </si>
  <si>
    <t xml:space="preserve">LUVA PASSANTE DE COBRE (REF 601) SEM ANEL DE SOLDA, BOLSA 66 MM                                                                                                                                                                                                                                                                                                                                                                                                                                           </t>
  </si>
  <si>
    <t xml:space="preserve">LUVA PPR, SOLDAVEL, DN 110 MM, PARA AGUA QUENTE PREDIAL                                                                                                                                                                                                                                                                                                                                                                                                                                                   </t>
  </si>
  <si>
    <t>68,49</t>
  </si>
  <si>
    <t xml:space="preserve">LUVA PPR, SOLDAVEL, DN 20 MM, PARA AGUA QUENTE PREDIAL                                                                                                                                                                                                                                                                                                                                                                                                                                                    </t>
  </si>
  <si>
    <t xml:space="preserve">LUVA PPR, SOLDAVEL, DN 25 MM, PARA AGUA QUENTE PREDIAL                                                                                                                                                                                                                                                                                                                                                                                                                                                    </t>
  </si>
  <si>
    <t xml:space="preserve">LUVA PPR, SOLDAVEL, DN 32 MM, PARA AGUA QUENTE PREDIAL                                                                                                                                                                                                                                                                                                                                                                                                                                                    </t>
  </si>
  <si>
    <t xml:space="preserve">LUVA PPR, SOLDAVEL, DN 40 MM, PARA AGUA QUENTE PREDIAL                                                                                                                                                                                                                                                                                                                                                                                                                                                    </t>
  </si>
  <si>
    <t xml:space="preserve">LUVA PPR, SOLDAVEL, DN 50 MM, PARA AGUA QUENTE PREDIAL                                                                                                                                                                                                                                                                                                                                                                                                                                                    </t>
  </si>
  <si>
    <t>7,58</t>
  </si>
  <si>
    <t xml:space="preserve">LUVA PPR, SOLDAVEL, DN 63 MM, PARA AGUA QUENTE PREDIAL                                                                                                                                                                                                                                                                                                                                                                                                                                                    </t>
  </si>
  <si>
    <t xml:space="preserve">LUVA PPR, SOLDAVEL, DN 75 MM, PARA AGUA QUENTE PREDIAL                                                                                                                                                                                                                                                                                                                                                                                                                                                    </t>
  </si>
  <si>
    <t>26,52</t>
  </si>
  <si>
    <t xml:space="preserve">LUVA PPR, SOLDAVEL, DN 90 MM, PARA AGUA QUENTE PREDIAL                                                                                                                                                                                                                                                                                                                                                                                                                                                    </t>
  </si>
  <si>
    <t>42,80</t>
  </si>
  <si>
    <t xml:space="preserve">LUVA PVC SOLDAVEL, 110 MM, PARA AGUA FRIA PREDIAL                                                                                                                                                                                                                                                                                                                                                                                                                                                         </t>
  </si>
  <si>
    <t xml:space="preserve">LUVA PVC SOLDAVEL, 20 MM, PARA AGUA FRIA PREDIAL                                                                                                                                                                                                                                                                                                                                                                                                                                                          </t>
  </si>
  <si>
    <t xml:space="preserve">LUVA PVC SOLDAVEL, 25 MM, PARA AGUA FRIA PREDIAL                                                                                                                                                                                                                                                                                                                                                                                                                                                          </t>
  </si>
  <si>
    <t xml:space="preserve">LUVA PVC SOLDAVEL, 32 MM, PARA AGUA FRIA PREDIAL                                                                                                                                                                                                                                                                                                                                                                                                                                                          </t>
  </si>
  <si>
    <t xml:space="preserve">LUVA PVC SOLDAVEL, 40 MM, PARA AGUA FRIA PREDIAL                                                                                                                                                                                                                                                                                                                                                                                                                                                          </t>
  </si>
  <si>
    <t xml:space="preserve">LUVA PVC SOLDAVEL, 50 MM, PARA AGUA FRIA PREDIAL                                                                                                                                                                                                                                                                                                                                                                                                                                                          </t>
  </si>
  <si>
    <t xml:space="preserve">LUVA PVC SOLDAVEL, 60 MM, PARA AGUA FRIA PREDIAL                                                                                                                                                                                                                                                                                                                                                                                                                                                          </t>
  </si>
  <si>
    <t>9,05</t>
  </si>
  <si>
    <t xml:space="preserve">LUVA PVC SOLDAVEL, 75 MM, PARA AGUA FRIA PREDIAL                                                                                                                                                                                                                                                                                                                                                                                                                                                          </t>
  </si>
  <si>
    <t>13,54</t>
  </si>
  <si>
    <t xml:space="preserve">LUVA PVC SOLDAVEL, 85 MM, PARA AGUA FRIA PREDIAL                                                                                                                                                                                                                                                                                                                                                                                                                                                          </t>
  </si>
  <si>
    <t xml:space="preserve">LUVA PVC, ROSCAVEL,  2 1/2",  AGUA FRIA PREDIAL                                                                                                                                                                                                                                                                                                                                                                                                                                                           </t>
  </si>
  <si>
    <t xml:space="preserve">LUVA PVC, ROSCAVEL, 1 1/2",  AGUA FRIA PREDIAL                                                                                                                                                                                                                                                                                                                                                                                                                                                            </t>
  </si>
  <si>
    <t xml:space="preserve">LUVA PVC, ROSCAVEL, 1 1/4", AGUA FRIA PREDIAL                                                                                                                                                                                                                                                                                                                                                                                                                                                             </t>
  </si>
  <si>
    <t xml:space="preserve">LUVA PVC, ROSCAVEL, 2",  AGUA FRIA PREDIAL                                                                                                                                                                                                                                                                                                                                                                                                                                                                </t>
  </si>
  <si>
    <t xml:space="preserve">LUVA PVC, ROSCAVEL, 3", AGUA FRIA PREDIAL                                                                                                                                                                                                                                                                                                                                                                                                                                                                 </t>
  </si>
  <si>
    <t>25,03</t>
  </si>
  <si>
    <t xml:space="preserve">LUVA RASPA DE COURO, CANO CURTO (PUNHO *7* CM)                                                                                                                                                                                                                                                                                                                                                                                                                                                            </t>
  </si>
  <si>
    <t xml:space="preserve">LUVA ROSCAVEL, PVC, 1/2", AGUA FRIA PREDIAL                                                                                                                                                                                                                                                                                                                                                                                                                                                               </t>
  </si>
  <si>
    <t xml:space="preserve">LUVA ROSCAVEL, PVC, 1", AGUA FRIA PREDIAL                                                                                                                                                                                                                                                                                                                                                                                                                                                                 </t>
  </si>
  <si>
    <t xml:space="preserve">LUVA ROSCAVEL, PVC, 3/4", AGUA FRIA PREDIAL                                                                                                                                                                                                                                                                                                                                                                                                                                                               </t>
  </si>
  <si>
    <t xml:space="preserve">LUVA SIMPLES, PVC PBA, JE, DN 100 / DE 110 MM, PARA REDE AGUA (NBR 10351)                                                                                                                                                                                                                                                                                                                                                                                                                                 </t>
  </si>
  <si>
    <t>30,14</t>
  </si>
  <si>
    <t xml:space="preserve">LUVA SIMPLES, PVC PBA, JE, DN 50 / DE 60 MM, PARA REDE AGUA (NBR 10351)                                                                                                                                                                                                                                                                                                                                                                                                                                   </t>
  </si>
  <si>
    <t xml:space="preserve">LUVA SIMPLES, PVC PBA, JE, DN 75 / DE 85 MM, PARA REDE AGUA (NBR 10351)                                                                                                                                                                                                                                                                                                                                                                                                                                   </t>
  </si>
  <si>
    <t>18,28</t>
  </si>
  <si>
    <t xml:space="preserve">LUVA SIMPLES, PVC SERIE REFORCADA - R, 100 MM, PARA ESGOTO PREDIAL                                                                                                                                                                                                                                                                                                                                                                                                                                        </t>
  </si>
  <si>
    <t>8,23</t>
  </si>
  <si>
    <t xml:space="preserve">LUVA SIMPLES, PVC SERIE REFORCADA - R, 150 MM, PARA ESGOTO PREDIAL                                                                                                                                                                                                                                                                                                                                                                                                                                        </t>
  </si>
  <si>
    <t xml:space="preserve">LUVA SIMPLES, PVC SERIE REFORCADA - R, 40 MM, PARA ESGOTO PREDIAL                                                                                                                                                                                                                                                                                                                                                                                                                                         </t>
  </si>
  <si>
    <t xml:space="preserve">LUVA SIMPLES, PVC SERIE REFORCADA - R, 50 MM, PARA ESGOTO PREDIAL                                                                                                                                                                                                                                                                                                                                                                                                                                         </t>
  </si>
  <si>
    <t xml:space="preserve">LUVA SIMPLES, PVC SERIE REFORCADA - R, 75 MM, PARA ESGOTO PREDIAL                                                                                                                                                                                                                                                                                                                                                                                                                                         </t>
  </si>
  <si>
    <t>6,79</t>
  </si>
  <si>
    <t xml:space="preserve">LUVA SIMPLES, PVC, SOLDAVEL, DN 100 MM, SERIE NORMAL, PARA ESGOTO PREDIAL                                                                                                                                                                                                                                                                                                                                                                                                                                 </t>
  </si>
  <si>
    <t xml:space="preserve">LUVA SIMPLES, PVC, SOLDAVEL, DN 150 MM, SERIE NORMAL, PARA ESGOTO PREDIAL                                                                                                                                                                                                                                                                                                                                                                                                                                 </t>
  </si>
  <si>
    <t xml:space="preserve">LUVA SIMPLES, PVC, SOLDAVEL, DN 40 MM, SERIE NORMAL, PARA ESGOTO PREDIAL                                                                                                                                                                                                                                                                                                                                                                                                                                  </t>
  </si>
  <si>
    <t xml:space="preserve">LUVA SIMPLES, PVC, SOLDAVEL, DN 50 MM, SERIE NORMAL, PARA ESGOTO PREDIAL                                                                                                                                                                                                                                                                                                                                                                                                                                  </t>
  </si>
  <si>
    <t xml:space="preserve">LUVA SIMPLES, PVC, SOLDAVEL, DN 75 MM, SERIE NORMAL, PARA ESGOTO PREDIAL                                                                                                                                                                                                                                                                                                                                                                                                                                  </t>
  </si>
  <si>
    <t xml:space="preserve">LUVA SOLDAVEL COM BUCHA DE LATAO, PVC, 20 MM X 1/2"                                                                                                                                                                                                                                                                                                                                                                                                                                                       </t>
  </si>
  <si>
    <t xml:space="preserve">LUVA SOLDAVEL COM BUCHA DE LATAO, PVC, 25 MM X 1/2"                                                                                                                                                                                                                                                                                                                                                                                                                                                       </t>
  </si>
  <si>
    <t xml:space="preserve">LUVA SOLDAVEL COM BUCHA DE LATAO, PVC, 25 MM X 3/4"                                                                                                                                                                                                                                                                                                                                                                                                                                                       </t>
  </si>
  <si>
    <t xml:space="preserve">LUVA SOLDAVEL COM BUCHA DE LATAO, PVC, 32 MM X 1"                                                                                                                                                                                                                                                                                                                                                                                                                                                         </t>
  </si>
  <si>
    <t xml:space="preserve">LUVA SOLDAVEL COM ROSCA, PVC, 20 MM X 1/2", PARA AGUA FRIA PREDIAL                                                                                                                                                                                                                                                                                                                                                                                                                                        </t>
  </si>
  <si>
    <t xml:space="preserve">LUVA SOLDAVEL COM ROSCA, PVC, 25 MM X 1/2", PARA AGUA FRIA PREDIAL                                                                                                                                                                                                                                                                                                                                                                                                                                        </t>
  </si>
  <si>
    <t xml:space="preserve">LUVA SOLDAVEL COM ROSCA, PVC, 25 MM X 3/4", PARA AGUA FRIA PREDIAL                                                                                                                                                                                                                                                                                                                                                                                                                                        </t>
  </si>
  <si>
    <t xml:space="preserve">LUVA SOLDAVEL COM ROSCA, PVC, 32 MM X 1", PARA AGUA FRIA PREDIAL                                                                                                                                                                                                                                                                                                                                                                                                                                          </t>
  </si>
  <si>
    <t xml:space="preserve">LUVA SOLDAVEL COM ROSCA, PVC, 40 MM X 1 1/4", PARA AGUA FRIA PREDIAL                                                                                                                                                                                                                                                                                                                                                                                                                                      </t>
  </si>
  <si>
    <t xml:space="preserve">LUVA SOLDAVEL COM ROSCA, PVC, 50 MM X 1 1/2", PARA AGUA FRIA PREDIAL                                                                                                                                                                                                                                                                                                                                                                                                                                      </t>
  </si>
  <si>
    <t xml:space="preserve">LUVA, PEAD PE 100,  DE 400 MM, PARA ELETROFUSAO                                                                                                                                                                                                                                                                                                                                                                                                                                                           </t>
  </si>
  <si>
    <t>1.676,48</t>
  </si>
  <si>
    <t xml:space="preserve">LUVA, PEAD PE 100,  DE 63 MM, PARA ELETROFUSAO                                                                                                                                                                                                                                                                                                                                                                                                                                                            </t>
  </si>
  <si>
    <t xml:space="preserve">LUVA, PEAD PE 100, DE 125 MM, PARA ELETROFUSAO                                                                                                                                                                                                                                                                                                                                                                                                                                                            </t>
  </si>
  <si>
    <t xml:space="preserve">LUVA, PEAD PE 100, DE 20 MM, PARA ELETROFUSAO                                                                                                                                                                                                                                                                                                                                                                                                                                                             </t>
  </si>
  <si>
    <t xml:space="preserve">LUVA, PEAD PE 100, DE 200 MM, PARA ELETROFUSAO                                                                                                                                                                                                                                                                                                                                                                                                                                                            </t>
  </si>
  <si>
    <t>132,57</t>
  </si>
  <si>
    <t xml:space="preserve">LUVA, PEAD PE 100, DE 32 MM, PARA ELETROFUSAO                                                                                                                                                                                                                                                                                                                                                                                                                                                             </t>
  </si>
  <si>
    <t xml:space="preserve">MACANETA ALAVANCA, RETA OU CURVA, MACICA, CROMADA, COMPRIMENTO DE 10 A 16 CM, ACABAMENTO PADRAO MEDIO - SOMENTE MACANETAS                                                                                                                                                                                                                                                                                                                                                                                 </t>
  </si>
  <si>
    <t xml:space="preserve">MACANETA ALAVANCA, RETA SIMPLES / OCA, CROMADA, COMPRIMENTO DE 10 A 16 CM, ACABAMENTO PADRAO POPULAR - SOMENTE MACANETAS                                                                                                                                                                                                                                                                                                                                                                                  </t>
  </si>
  <si>
    <t xml:space="preserve">MACANETA TIPO BOLA, CROMADA,  DIAMETRO APROXIMADO DE *2 1/2*", (SOMENTE MACANETAS)                                                                                                                                                                                                                                                                                                                                                                                                                        </t>
  </si>
  <si>
    <t>32,56</t>
  </si>
  <si>
    <t xml:space="preserve">MACARICO DE SOLDA 201 PARA EXTENSAO GLP OU ACETILENO                                                                                                                                                                                                                                                                                                                                                                                                                                                      </t>
  </si>
  <si>
    <t>97,87</t>
  </si>
  <si>
    <t xml:space="preserve">MACARIQUEIRO                                                                                                                                                                                                                                                                                                                                                                                                                                                                                              </t>
  </si>
  <si>
    <t xml:space="preserve">MACARIQUEIRO (MENSALISTA)                                                                                                                                                                                                                                                                                                                                                                                                                                                                                 </t>
  </si>
  <si>
    <t>2.263,36</t>
  </si>
  <si>
    <t xml:space="preserve">MADEIRA PINHO SERRADA 3A QUALIDADE NAO APARELHADA                                                                                                                                                                                                                                                                                                                                                                                                                                                         </t>
  </si>
  <si>
    <t>672,61</t>
  </si>
  <si>
    <t xml:space="preserve">MADEIRA ROLICA SEM TRATAMENTO, EUCALIPTO OU EQUIVALENTE DA REGIAO, H = 3 M, D = 12 A 15 CM (PARA ESCORAMENTO)                                                                                                                                                                                                                                                                                                                                                                                             </t>
  </si>
  <si>
    <t xml:space="preserve">MADEIRA ROLICA SEM TRATAMENTO, EUCALIPTO OU EQUIVALENTE DA REGIAO, H = 3 M, D = 16 A 19 CM (PARA ESCORAMENTO)                                                                                                                                                                                                                                                                                                                                                                                             </t>
  </si>
  <si>
    <t xml:space="preserve">MADEIRA ROLICA SEM TRATAMENTO, EUCALIPTO OU EQUIVALENTE DA REGIAO, H = 3 M, D = 20 A 24 CM (PARA ESCORAMENTO)                                                                                                                                                                                                                                                                                                                                                                                             </t>
  </si>
  <si>
    <t xml:space="preserve">MADEIRA ROLICA SEM TRATAMENTO, EUCALIPTO OU EQUIVALENTE DA REGIAO, H = 3 M, D = 8 A 11 CM (PARA ESCORAMENTO)                                                                                                                                                                                                                                                                                                                                                                                              </t>
  </si>
  <si>
    <t xml:space="preserve">MADEIRA ROLICA SEM TRATAMENTO, EUCALIPTO OU EQUIVALENTE DA REGIAO, H = 6 M, D = 12 A 15 CM (PARA ESCORAMENTO)                                                                                                                                                                                                                                                                                                                                                                                             </t>
  </si>
  <si>
    <t xml:space="preserve">MADEIRA ROLICA SEM TRATAMENTO, EUCALIPTO OU EQUIVALENTE DA REGIAO, H = 6 M, D = 8 A 11 CM (PARA ESCORAMENTO)                                                                                                                                                                                                                                                                                                                                                                                              </t>
  </si>
  <si>
    <t xml:space="preserve">MADEIRA ROLICA TRATADA, EUCALIPTO OU EQUIVALENTE DA REGIAO, H = 12 M, D = 20 A 24 CM (PARA POSTE)                                                                                                                                                                                                                                                                                                                                                                                                         </t>
  </si>
  <si>
    <t xml:space="preserve">MADEIRA ROLICA TRATADA, EUCALIPTO OU EQUIVALENTE DA REGIAO, H = 2,2 M, D = 8 A 11 CM (PARA CERCA)                                                                                                                                                                                                                                                                                                                                                                                                         </t>
  </si>
  <si>
    <t xml:space="preserve">MADEIRA ROLICA TRATADA, EUCALIPTO OU EQUIVALENTE DA REGIAO, H = 2,20 M, D = 16 A 19 CM (PARA CERCA)                                                                                                                                                                                                                                                                                                                                                                                                       </t>
  </si>
  <si>
    <t xml:space="preserve">MADEIRA ROLICA TRATADA, EUCALIPTO OU EQUIVALENTE DA REGIAO, H = 3 M, D = 12 A 15 CM                                                                                                                                                                                                                                                                                                                                                                                                                       </t>
  </si>
  <si>
    <t xml:space="preserve">MADEIRA ROLICA TRATADA, EUCALIPTO OU EQUIVALENTE DA REGIAO, H = 3 M, D = 4 A 7 CM (PARA CAIBRO)                                                                                                                                                                                                                                                                                                                                                                                                           </t>
  </si>
  <si>
    <t xml:space="preserve">MADEIRA ROLICA TRATADA, EUCALIPTO OU EQUIVALENTE DA REGIAO, H = 6 M, D = 16 A 19 CM                                                                                                                                                                                                                                                                                                                                                                                                                       </t>
  </si>
  <si>
    <t xml:space="preserve">MADEIRA ROLICA TRATADA, EUCALIPTO OU EQUIVALENTE DA REGIAO, H = 6,5 M, D = 25 A 29 CM                                                                                                                                                                                                                                                                                                                                                                                                                     </t>
  </si>
  <si>
    <t xml:space="preserve">MADEIRA ROLICA TRATADA, EUCALIPTO OU EQUIVALENTE DA REGIAO, H = 6,5 M, D = 30 A 34 CM                                                                                                                                                                                                                                                                                                                                                                                                                     </t>
  </si>
  <si>
    <t>105,90</t>
  </si>
  <si>
    <t xml:space="preserve">MADEIRA SERRADA APARELHADA DE MACARANDUBA, ANGELIM OU EQUIVALENTE DA REGIAO                                                                                                                                                                                                                                                                                                                                                                                                                               </t>
  </si>
  <si>
    <t>1.129,49</t>
  </si>
  <si>
    <t xml:space="preserve">MADEIRA SERRADA NAO APARELHADA DE MACARANDUBA, ANGELIM OU EQUIVALENTE DA REGIAO                                                                                                                                                                                                                                                                                                                                                                                                                           </t>
  </si>
  <si>
    <t>1.531,01</t>
  </si>
  <si>
    <t xml:space="preserve">MADEIRA 2A QUALIDADE SERRADA NAO APARELHADA                                                                                                                                                                                                                                                                                                                                                                                                                                                               </t>
  </si>
  <si>
    <t>1.041,00</t>
  </si>
  <si>
    <t xml:space="preserve">MADEIRA 2A QUALIDADE SERRADA NAO APARELHADA -TIPO VIROLA                                                                                                                                                                                                                                                                                                                                                                                                                                                  </t>
  </si>
  <si>
    <t>1.232,76</t>
  </si>
  <si>
    <t xml:space="preserve">MANGOTE DE SEGURANCA EM RASPA DE COURO                                                                                                                                                                                                                                                                                                                                                                                                                                                                    </t>
  </si>
  <si>
    <t xml:space="preserve">MANGUEIRA CRISTAL PARA NIVEL, LISA, PVC TRANSPARENTE, 3/8" X1,5 MM                                                                                                                                                                                                                                                                                                                                                                                                                                        </t>
  </si>
  <si>
    <t xml:space="preserve">MANGUEIRA CRISTAL PARA NIVEL, LISA, PVC TRANSPARENTE, 5/16" X1 MM                                                                                                                                                                                                                                                                                                                                                                                                                                         </t>
  </si>
  <si>
    <t xml:space="preserve">MANGUEIRA CRISTAL TRANCADA, PVC COM REFORCO, COM PRESSAO DE TRABALHO (PT) 250 LBS/POL2, DE 3/4" X *2,8* MM                                                                                                                                                                                                                                                                                                                                                                                                </t>
  </si>
  <si>
    <t xml:space="preserve">MANGUEIRA CRISTAL TRANCADA, PVC COM REFORCO, PRESSAO DE TRABALHO (PT) 250 LBS/POL2, DE 1" X *3,4* MM                                                                                                                                                                                                                                                                                                                                                                                                      </t>
  </si>
  <si>
    <t xml:space="preserve">MANGUEIRA CRISTAL, LISA, PVC TRANSPARENTE, 1/2" X 2 MM                                                                                                                                                                                                                                                                                                                                                                                                                                                    </t>
  </si>
  <si>
    <t xml:space="preserve">MANGUEIRA CRISTAL, LISA, PVC TRANSPARENTE, 1/4" X1 MM                                                                                                                                                                                                                                                                                                                                                                                                                                                     </t>
  </si>
  <si>
    <t xml:space="preserve">MANGUEIRA CRISTAL, LISA, PVC TRANSPARENTE, 1/4" X1,5 MM                                                                                                                                                                                                                                                                                                                                                                                                                                                   </t>
  </si>
  <si>
    <t xml:space="preserve">MANGUEIRA CRISTAL, LISA, PVC TRANSPARENTE, 3/4" X 2 MM                                                                                                                                                                                                                                                                                                                                                                                                                                                    </t>
  </si>
  <si>
    <t xml:space="preserve">MANGUEIRA DE INCENDIO, TIPO 1, DE 1 1/2", COMPRIMENTO = 15 M, TECIDO EM FIO DE POLIESTER E TUBO INTERNO EM BORRACHA SINTETICA, COM UNIOES ENGATE RAPIDO                                                                                                                                                                                                                                                                                                                                                   </t>
  </si>
  <si>
    <t>266,64</t>
  </si>
  <si>
    <t xml:space="preserve">MANGUEIRA DE INCENDIO, TIPO 1, DE 1 1/2", COMPRIMENTO = 20 M, TECIDO EM FIO DE POLIESTER E TUBO INTERNO EM BORRACHA SINTETICA, COM UNIOES ENGATE RAPIDO                                                                                                                                                                                                                                                                                                                                                   </t>
  </si>
  <si>
    <t>328,67</t>
  </si>
  <si>
    <t xml:space="preserve">MANGUEIRA DE INCENDIO, TIPO 1, DE 1 1/2", COMPRIMENTO = 25 M, TECIDO EM FIO DE POLIESTER E TUBO INTERNO EM BORRACHA SINTETICA, COM UNIOES ENGATE RAPIDO                                                                                                                                                                                                                                                                                                                                                   </t>
  </si>
  <si>
    <t>409,19</t>
  </si>
  <si>
    <t xml:space="preserve">MANGUEIRA DE INCENDIO, TIPO 1, DE 1 1/2", COMPRIMENTO = 30 M, TECIDO EM FIO DE POLIESTER E TUBO INTERNO EM BORRACHA SINTETICA, COM UNIOES ENGATE RAPIDO                                                                                                                                                                                                                                                                                                                                                   </t>
  </si>
  <si>
    <t>436,91</t>
  </si>
  <si>
    <t xml:space="preserve">MANGUEIRA DE INCENDIO, TIPO 2, DE 1 1/2", COMPRIMENTO = 15 M, TECIDO EM FIO DE POLIESTER E TUBO INTERNO EM BORRACHA SINTETICA, COM UNIOES ENGATE RAPIDO                                                                                                                                                                                                                                                                                                                                                   </t>
  </si>
  <si>
    <t>394,67</t>
  </si>
  <si>
    <t xml:space="preserve">MANGUEIRA DE INCENDIO, TIPO 2, DE 1 1/2", COMPRIMENTO = 20 M, TECIDO EM FIO DE POLIESTER E TUBO INTERNO EM BORRACHA SINTETICA, COM UNIOES                                                                                                                                                                                                                                                                                                                                                                 </t>
  </si>
  <si>
    <t>470,57</t>
  </si>
  <si>
    <t xml:space="preserve">MANGUEIRA DE INCENDIO, TIPO 2, DE 1 1/2", COMPRIMENTO = 25 M, TECIDO EM FIO DE POLIESTER E TUBO INTERNO EM BORRACHA SINTETICA, COM UNIOES                                                                                                                                                                                                                                                                                                                                                                 </t>
  </si>
  <si>
    <t>475,19</t>
  </si>
  <si>
    <t xml:space="preserve">MANGUEIRA DE INCENDIO, TIPO 2, DE 1 1/2", COMPRIMENTO = 30 M, TECIDO EM FIO DE POLIESTER E TUBO INTERNO EM BORRACHA SINTETICA, COM UNIOES                                                                                                                                                                                                                                                                                                                                                                 </t>
  </si>
  <si>
    <t>620,39</t>
  </si>
  <si>
    <t xml:space="preserve">MANGUEIRA DE INCENDIO, TIPO 2, DE 2 1/2", COMPRIMENTO = 15 M, TECIDO EM FIO DE POLIESTER E TUBO INTERNO EM BORRACHA SINTETICA, COM UNIOES ENGATE RAPIDO                                                                                                                                                                                                                                                                                                                                                   </t>
  </si>
  <si>
    <t>529,31</t>
  </si>
  <si>
    <t xml:space="preserve">MANGUEIRA DE INCENDIO, TIPO 2, DE 2 1/2", COMPRIMENTO = 20 M, TECIDO EM FIO DE POLIESTER E TUBO INTERNO EM BORRACHA SINTETICA, COM UNIOES                                                                                                                                                                                                                                                                                                                                                                 </t>
  </si>
  <si>
    <t>666,60</t>
  </si>
  <si>
    <t xml:space="preserve">MANGUEIRA DE INCENDIO, TIPO 2, DE 2 1/2", COMPRIMENTO = 25 M, TECIDO EM FIO DE POLIESTER E TUBO INTERNO EM BORRACHA SINTETICA, COM UNIOES ENGATE RAPIDO                                                                                                                                                                                                                                                                                                                                                   </t>
  </si>
  <si>
    <t>810,47</t>
  </si>
  <si>
    <t xml:space="preserve">MANGUEIRA DE INCENDIO, TIPO 2, DE 2 1/2", COMPRIMENTO = 30 M, TECIDO EM FIO DE POLIESTER E TUBO INTERNO EM BORRACHA SINTETICA, COM UNIOES ENGATE RAPIDO                                                                                                                                                                                                                                                                                                                                                   </t>
  </si>
  <si>
    <t>923,99</t>
  </si>
  <si>
    <t xml:space="preserve">MANGUEIRA DE PVC FLEXIVEL,TIPO FLAT/ACHATADA, COR LARANJA, D = 1 1/2" (40 MM), PARA CONDUCAO DE AGUA, SERVICOS LEVES E MEDIOS                                                                                                                                                                                                                                                                                                                                                                             </t>
  </si>
  <si>
    <t xml:space="preserve">MANGUEIRA PARA GAS - GLP, DIAMETRO DE 3/8", COMPRIMENTO DE 1M                                                                                                                                                                                                                                                                                                                                                                                                                                             </t>
  </si>
  <si>
    <t xml:space="preserve">MANIPULADOR TELESCOPICO, POTENCIA DE 101 HP, CAPACIDADE DE CARGA DE 3.500 KG, ALTURA MAXIMA DE ELEVACAO DE 12 M                                                                                                                                                                                                                                                                                                                                                                                           </t>
  </si>
  <si>
    <t>410.312,17</t>
  </si>
  <si>
    <t xml:space="preserve">MANIPULADOR TELESCOPICO, POTENCIA DE 85 HP, CAPACIDADE DE CARGA DE 3.500 KG, ALTURA MAXIMA DE ELEVACAO DE 12,3 M                                                                                                                                                                                                                                                                                                                                                                                          </t>
  </si>
  <si>
    <t>364.788,50</t>
  </si>
  <si>
    <t xml:space="preserve">MANOMETRO COM CAIXA EM ACO PINTADO, ESCALA *10* KGF/CM2 (*10* BAR), DIAMETRO NOMINAL DE *63* MM, CONEXAO DE 1/4"                                                                                                                                                                                                                                                                                                                                                                                          </t>
  </si>
  <si>
    <t>91,23</t>
  </si>
  <si>
    <t xml:space="preserve">MANOMETRO COM CAIXA EM ACO PINTADO, ESCALA *10* KGF/CM2 (*10* BAR), DIAMETRO NOMINAL DE 100 MM, CONEXAO DE 1/2"                                                                                                                                                                                                                                                                                                                                                                                           </t>
  </si>
  <si>
    <t xml:space="preserve">MANTA ALUMINIZADA NAS DUAS FACES, PARA SUBCOBERTURA,  E = *2* MM                                                                                                                                                                                                                                                                                                                                                                                                                                          </t>
  </si>
  <si>
    <t xml:space="preserve">MANTA ALUMINIZADA 1 FACE PARA SUBCOBERTURA, E = *1* MM                                                                                                                                                                                                                                                                                                                                                                                                                                                    </t>
  </si>
  <si>
    <t>3,95</t>
  </si>
  <si>
    <t xml:space="preserve">MANTA ANTIRRUIDO DE POLIESTER (PET) PARA CONTRAPISO E = *8* MM                                                                                                                                                                                                                                                                                                                                                                                                                                            </t>
  </si>
  <si>
    <t xml:space="preserve">MANTA ASFALTICA ELASTOMERICA EM POLIESTER ALUMINIZADA 3 MM, TIPO III, CLASSE B (NBR 9952)                                                                                                                                                                                                                                                                                                                                                                                                                 </t>
  </si>
  <si>
    <t xml:space="preserve">MANTA ASFALTICA ELASTOMERICA EM POLIESTER 3 MM, TIPO III, CLASSE B, ACABAMENTO PP (NBR 9952)                                                                                                                                                                                                                                                                                                                                                                                                              </t>
  </si>
  <si>
    <t xml:space="preserve">MANTA ASFALTICA ELASTOMERICA EM POLIESTER 4 MM, TIPO III, CLASSE B, ACABAMENTO PP (NBR 9952)                                                                                                                                                                                                                                                                                                                                                                                                              </t>
  </si>
  <si>
    <t>48,02</t>
  </si>
  <si>
    <t xml:space="preserve">MANTA ASFALTICA ELASTOMERICA EM POLIESTER 5 MM, TIPO III, CLASSE B, ACABAMENTO PP (NBR 9952)                                                                                                                                                                                                                                                                                                                                                                                                              </t>
  </si>
  <si>
    <t>69,88</t>
  </si>
  <si>
    <t xml:space="preserve">MANTA ASFALTICA ELASTOMERICA TIPO GLASS 3 MM, TIPO II, CLASSE C, ACABAMENTO PP (NBR 9952)                                                                                                                                                                                                                                                                                                                                                                                                                 </t>
  </si>
  <si>
    <t>27,60</t>
  </si>
  <si>
    <t xml:space="preserve">MANTA DE BORRACHA ANTIRRUIDO 5 MM                                                                                                                                                                                                                                                                                                                                                                                                                                                                         </t>
  </si>
  <si>
    <t xml:space="preserve">MANTA DE POLIETILENO EXPANDIDO (PEBD) ANTICHAMAS, E = 8 MM                                                                                                                                                                                                                                                                                                                                                                                                                                                </t>
  </si>
  <si>
    <t>7,08</t>
  </si>
  <si>
    <t xml:space="preserve">MANTA DE POLIETILENO EXPANDIDO (PEBD), E = 5 MM                                                                                                                                                                                                                                                                                                                                                                                                                                                           </t>
  </si>
  <si>
    <t xml:space="preserve">MANTA DE POLIETILENO EXPANDIDO, COM 1 FACE METALIZADA PARA SUBCOBERTURA,  E = *5* MM                                                                                                                                                                                                                                                                                                                                                                                                                      </t>
  </si>
  <si>
    <t>14,84</t>
  </si>
  <si>
    <t xml:space="preserve">MANTA GEOTEXTIL TECIDO DE LAMINETES DE POLIPROPILENO, RESISTENCIA A TRACAO = *25* KN/M                                                                                                                                                                                                                                                                                                                                                                                                                    </t>
  </si>
  <si>
    <t xml:space="preserve">MANTA LIQUIDA DE BASE ASFALTICA MODIFICADA COM A ADICAO DE ELASTOMEROS DILUIDOS EM SOLVENTE ORGANICO, APLICACAO A FRIO (MEMBRANA IMPERMEABILIZANTE ASFASTICA)                                                                                                                                                                                                                                                                                                                                             </t>
  </si>
  <si>
    <t xml:space="preserve">MANTA TERMOPLASTICA, PEAD, GEOMEMBRANA LISA, E = 0,50 MM ( NBR 15352)                                                                                                                                                                                                                                                                                                                                                                                                                                     </t>
  </si>
  <si>
    <t xml:space="preserve">MANTA TERMOPLASTICA, PEAD, GEOMEMBRANA LISA, E = 0,75 MM ( NBR 15352)                                                                                                                                                                                                                                                                                                                                                                                                                                     </t>
  </si>
  <si>
    <t>12,76</t>
  </si>
  <si>
    <t xml:space="preserve">MANTA TERMOPLASTICA, PEAD, GEOMEMBRANA LISA, E = 0,80 MM ( NBR 15352)                                                                                                                                                                                                                                                                                                                                                                                                                                     </t>
  </si>
  <si>
    <t>13,55</t>
  </si>
  <si>
    <t xml:space="preserve">MANTA TERMOPLASTICA, PEAD, GEOMEMBRANA LISA, E = 1,00 MM ( NBR 15352)                                                                                                                                                                                                                                                                                                                                                                                                                                     </t>
  </si>
  <si>
    <t xml:space="preserve">MANTA TERMOPLASTICA, PEAD, GEOMEMBRANA LISA, E = 1,50 MM ( NBR 15352)                                                                                                                                                                                                                                                                                                                                                                                                                                     </t>
  </si>
  <si>
    <t xml:space="preserve">MANTA TERMOPLASTICA, PEAD, GEOMEMBRANA LISA, E = 2,00 MM ( NBR 15352)                                                                                                                                                                                                                                                                                                                                                                                                                                     </t>
  </si>
  <si>
    <t xml:space="preserve">MANTA TERMOPLASTICA, PEAD, GEOMEMBRANA LISA, E = 2,50 MM ( NBR 15352)                                                                                                                                                                                                                                                                                                                                                                                                                                     </t>
  </si>
  <si>
    <t>42,25</t>
  </si>
  <si>
    <t xml:space="preserve">MANTA TERMOPLASTICA, PEAD, GEOMEMBRANA TEXTURIZADA EM AMBAS AS FACES, E = 0,50 MM (NBR 15352)                                                                                                                                                                                                                                                                                                                                                                                                             </t>
  </si>
  <si>
    <t xml:space="preserve">MANTA TERMOPLASTICA, PEAD, GEOMEMBRANA TEXTURIZADA EM AMBAS AS FACES, E = 0,75 MM (NBR 15352)                                                                                                                                                                                                                                                                                                                                                                                                             </t>
  </si>
  <si>
    <t xml:space="preserve">MANTA TERMOPLASTICA, PEAD, GEOMEMBRANA TEXTURIZADA EM AMBAS AS FACES, E = 0,80 MM (NBR 15352)                                                                                                                                                                                                                                                                                                                                                                                                             </t>
  </si>
  <si>
    <t xml:space="preserve">MANTA TERMOPLASTICA, PEAD, GEOMEMBRANA TEXTURIZADA EM AMBAS AS FACES, E = 1,00 MM (NBR 15352)                                                                                                                                                                                                                                                                                                                                                                                                             </t>
  </si>
  <si>
    <t xml:space="preserve">MANTA TERMOPLASTICA, PEAD, GEOMEMBRANA TEXTURIZADA EM AMBAS AS FACES, E = 1,50 MM (NBR 15352)                                                                                                                                                                                                                                                                                                                                                                                                             </t>
  </si>
  <si>
    <t xml:space="preserve">MANTA TERMOPLASTICA, PEAD, GEOMEMBRANA TEXTURIZADA EM AMBAS AS FACES, E = 2,00 MM (NBR 15352)                                                                                                                                                                                                                                                                                                                                                                                                             </t>
  </si>
  <si>
    <t>37,07</t>
  </si>
  <si>
    <t xml:space="preserve">MANTA TERMOPLASTICA, PEAD, GEOMEMBRANA TEXTURIZADA EM AMBAS AS FACES, E = 2,50 MM (NBR 15352)                                                                                                                                                                                                                                                                                                                                                                                                             </t>
  </si>
  <si>
    <t>46,23</t>
  </si>
  <si>
    <t xml:space="preserve">MAQUINA DEMARCADORA DE FAIXA DE TRAFEGO A FRIO, AUTOPROPELIDA, MOTOR DIESEL 38 HP                                                                                                                                                                                                                                                                                                                                                                                                                         </t>
  </si>
  <si>
    <t>468.322,69</t>
  </si>
  <si>
    <t xml:space="preserve">MAQUINA EXTRUSORA DE CONCRETO PARA GUIAS E SARJETAS, COM MOTOR A DIESEL DE 14 CV                                                                                                                                                                                                                                                                                                                                                                                                                          </t>
  </si>
  <si>
    <t>55.573,32</t>
  </si>
  <si>
    <t xml:space="preserve">MAQUINA MANUAL TIPO PRENSA PARA PRODUCAO DE BLOCOS E PAVIMENTOS DE CONCRETO, COM MOTOR ELETRICO TRIFASICO PARA VIBRACAO, POTENCIA TOTAL INSTALADA DE 1,5 KW                                                                                                                                                                                                                                                                                                                                               </t>
  </si>
  <si>
    <t>23.264,46</t>
  </si>
  <si>
    <t xml:space="preserve">MAQUINA PARA CORTE COM DISCO ABRASIVO DE DIAMETRO DE 18'' (450 MM), COM MOTOR ELETRICO TRIFASICO DE 10 CV                                                                                                                                                                                                                                                                                                                                                                                                 </t>
  </si>
  <si>
    <t>9.198,39</t>
  </si>
  <si>
    <t xml:space="preserve">MAQUINA TIPO PRENSA HIDRAULICA, PARA FABRICACAO DE TUBOS DE CONCRETO PARA AGUAS PLUVIAIS, DN 200 A DN 600 MM X 1000 MM DE COMPRIMENTO, COM MOTOR PRINCIPAL DE 20 CV                                                                                                                                                                                                                                                                                                                                       </t>
  </si>
  <si>
    <t>230.902,01</t>
  </si>
  <si>
    <t xml:space="preserve">MAQUINA TIPO VASO / TANQUE / JATO DE PRESSAO PORTATIL PARA JATEAMENTO, CONTROLE AUTOMATICO E REMOTO, COM CAMARA DE 1 SAIDA, CAPACIDADE 280 LITROS, DIAMETRO *670* MM, BICO DE JATO CURTO VENTURI DE 5/16", MANGUEIRA DE 1" DE 10 M,  COMPLETA ( VALVULAS POP UP E DOSADORA, FUNDO CONICO, ETC)                                                                                                                                                                                                            </t>
  </si>
  <si>
    <t>14.256,33</t>
  </si>
  <si>
    <t xml:space="preserve">MARCENEIRO                                                                                                                                                                                                                                                                                                                                                                                                                                                                                                </t>
  </si>
  <si>
    <t xml:space="preserve">MARCENEIRO (MENSALISTA)                                                                                                                                                                                                                                                                                                                                                                                                                                                                                   </t>
  </si>
  <si>
    <t xml:space="preserve">MARMORISTA / GRANITEIRO                                                                                                                                                                                                                                                                                                                                                                                                                                                                                   </t>
  </si>
  <si>
    <t>12,97</t>
  </si>
  <si>
    <t xml:space="preserve">MARMORISTA / GRANITEIRO (MENSALISTA)                                                                                                                                                                                                                                                                                                                                                                                                                                                                      </t>
  </si>
  <si>
    <t>2.286,71</t>
  </si>
  <si>
    <t xml:space="preserve">MARTELO DE SOLDADOR/PICADOR DE SOLDA                                                                                                                                                                                                                                                                                                                                                                                                                                                                      </t>
  </si>
  <si>
    <t xml:space="preserve">MARTELO DEMOLIDOR ELETRICO, COM POTENCIA DE 2.000 W, FREQUENCIA DE 1.000 IMPACTOS POR MINUTO, FORÇA DE IMPACTO ENTRE 60 E 65 J, PESO DE 30 KG                                                                                                                                                                                                                                                                                                                                                             </t>
  </si>
  <si>
    <t>8.337,97</t>
  </si>
  <si>
    <t xml:space="preserve">MARTELO DEMOLIDOR PNEUMATICO MANUAL, COM REDUCAO DE VIBRACAO, PESO DE 21 KG                                                                                                                                                                                                                                                                                                                                                                                                                               </t>
  </si>
  <si>
    <t>15.545,12</t>
  </si>
  <si>
    <t xml:space="preserve">MARTELO DEMOLIDOR PNEUMATICO MANUAL, COM REDUCAO DE VIBRACAO, PESO DE 31,5 KG                                                                                                                                                                                                                                                                                                                                                                                                                             </t>
  </si>
  <si>
    <t>17.888,45</t>
  </si>
  <si>
    <t xml:space="preserve">MARTELO DEMOLIDOR PNEUMATICO MANUAL, PADRAO, PESO DE 32 KG                                                                                                                                                                                                                                                                                                                                                                                                                                                </t>
  </si>
  <si>
    <t>16.895,38</t>
  </si>
  <si>
    <t xml:space="preserve">MARTELO DEMOLIDOR PNEUMATICO MANUAL, PESO  DE 28 KG, COM SILENCIADOR                                                                                                                                                                                                                                                                                                                                                                                                                                      </t>
  </si>
  <si>
    <t>19.009,60</t>
  </si>
  <si>
    <t xml:space="preserve">MARTELO PERFURADOR PNEUMATICO MANUAL, DE SUPERFICIE, COM AVANCO DE COLUNA, PESO DE 22 KG                                                                                                                                                                                                                                                                                                                                                                                                                  </t>
  </si>
  <si>
    <t>34.978,97</t>
  </si>
  <si>
    <t xml:space="preserve">MARTELO PERFURADOR PNEUMATICO MANUAL, HASTE 25 X 75 MM, 21 KG                                                                                                                                                                                                                                                                                                                                                                                                                                             </t>
  </si>
  <si>
    <t>19.562,85</t>
  </si>
  <si>
    <t xml:space="preserve">MARTELO PERFURADOR PNEUMATICO MANUAL, PESO DE 25 KG, COM SILENCIADOR                                                                                                                                                                                                                                                                                                                                                                                                                                      </t>
  </si>
  <si>
    <t>19.194,14</t>
  </si>
  <si>
    <t xml:space="preserve">MASCARA DE SEGURANCA PARA SOLDA COM ESCUDO DE CELERON E CARNEIRA DE PLASTICO COM REGULAGEM                                                                                                                                                                                                                                                                                                                                                                                                                </t>
  </si>
  <si>
    <t xml:space="preserve">MASSA A OLEO PARA MADEIRA                                                                                                                                                                                                                                                                                                                                                                                                                                                                                 </t>
  </si>
  <si>
    <t>45,63</t>
  </si>
  <si>
    <t xml:space="preserve">MASSA ACRILICA                                                                                                                                                                                                                                                                                                                                                                                                                                                                                            </t>
  </si>
  <si>
    <t>93,07</t>
  </si>
  <si>
    <t xml:space="preserve">MASSA ACRILICA PARA PAREDES INTERIOR/EXTERIOR                                                                                                                                                                                                                                                                                                                                                                                                                                                             </t>
  </si>
  <si>
    <t xml:space="preserve">MASSA CORRIDA PVA PARA PAREDES INTERNAS                                                                                                                                                                                                                                                                                                                                                                                                                                                                   </t>
  </si>
  <si>
    <t>11,98</t>
  </si>
  <si>
    <t xml:space="preserve">MASSA DE REJUNTE EM PO PARA DRYWALL, A BASE DE GESSO, SECAGEM RAPIDA, PARA TRATAMENTO DE JUNTAS DE CHAPA DE GESSO (COM ADICAO DE AGUA)                                                                                                                                                                                                                                                                                                                                                                    </t>
  </si>
  <si>
    <t xml:space="preserve">MASSA DE REJUNTE PRONTA PARA TRATAMENTO DE JUNTAS DE CHAPA DE GESSO PARA DRYWALL, SEM ADICAO DE AGUA                                                                                                                                                                                                                                                                                                                                                                                                      </t>
  </si>
  <si>
    <t xml:space="preserve">MASSA EPOXI BICOMPONENTE (MASSA + CATALIZADOR)                                                                                                                                                                                                                                                                                                                                                                                                                                                            </t>
  </si>
  <si>
    <t xml:space="preserve">MASSA EPOXI BICOMPONENTE PARA REPAROS                                                                                                                                                                                                                                                                                                                                                                                                                                                                     </t>
  </si>
  <si>
    <t>110,66</t>
  </si>
  <si>
    <t xml:space="preserve">MASSA PARA TEXTURA LISA DE BASE ACRILICA, USO INTERNO E EXTERNO                                                                                                                                                                                                                                                                                                                                                                                                                                           </t>
  </si>
  <si>
    <t>5,08</t>
  </si>
  <si>
    <t xml:space="preserve">MASSA PARA TEXTURA RUSTICA DE BASE ACRILICA, COR BRANCA, USO INTERNO E EXTERNO                                                                                                                                                                                                                                                                                                                                                                                                                            </t>
  </si>
  <si>
    <t xml:space="preserve">MASSA PARA VIDRO                                                                                                                                                                                                                                                                                                                                                                                                                                                                                          </t>
  </si>
  <si>
    <t xml:space="preserve">MASSA PLASTICA PARA MARMORE/GRANITO                                                                                                                                                                                                                                                                                                                                                                                                                                                                       </t>
  </si>
  <si>
    <t xml:space="preserve">MASTRO SIMPLES GALVANIZADO DIAMETRO NOMINAL 1 1/2", COMPRIMENTO 3 M                                                                                                                                                                                                                                                                                                                                                                                                                                       </t>
  </si>
  <si>
    <t>123,00</t>
  </si>
  <si>
    <t xml:space="preserve">MASTRO SIMPLES GALVANIZADO DIAMETRO NOMINAL 2", COMPRIMENTO 3 M                                                                                                                                                                                                                                                                                                                                                                                                                                           </t>
  </si>
  <si>
    <t>138,35</t>
  </si>
  <si>
    <t xml:space="preserve">MATERIAL FILTRANTE (PEDREGULHO) 0,6 A 25,46 MM (POSTO PEDREIRA/FORNECEDOR, SEM FRETE)                                                                                                                                                                                                                                                                                                                                                                                                                     </t>
  </si>
  <si>
    <t>795,59</t>
  </si>
  <si>
    <t xml:space="preserve">MATERIAL FILTRANTE (PEDREGULHO) 38 A 25,4 MM (POSTO PEDREIRA/FORNECEDOR, SEM FRETE)                                                                                                                                                                                                                                                                                                                                                                                                                       </t>
  </si>
  <si>
    <t>811,70</t>
  </si>
  <si>
    <t xml:space="preserve">MECANICO DE EQUIPAMENTOS PESADOS                                                                                                                                                                                                                                                                                                                                                                                                                                                                          </t>
  </si>
  <si>
    <t xml:space="preserve">MECANICO DE EQUIPAMENTOS PESADOS (MENSALISTA)                                                                                                                                                                                                                                                                                                                                                                                                                                                             </t>
  </si>
  <si>
    <t>2.534,63</t>
  </si>
  <si>
    <t xml:space="preserve">MECANICO DE REFRIGERACAO                                                                                                                                                                                                                                                                                                                                                                                                                                                                                  </t>
  </si>
  <si>
    <t xml:space="preserve">MECANICO DE REFRIGERACAO (MENSALISTA)                                                                                                                                                                                                                                                                                                                                                                                                                                                                     </t>
  </si>
  <si>
    <t>2.546,43</t>
  </si>
  <si>
    <t xml:space="preserve">MEDIDOR DE NIVEL ESTATICO E DINAMICO PARA POCO, COMPRIMENTO DE 200 M                                                                                                                                                                                                                                                                                                                                                                                                                                      </t>
  </si>
  <si>
    <t>1.789,11</t>
  </si>
  <si>
    <t xml:space="preserve">MEIA CANA DE MADEIRA CEDRINHO OU EQUIVALENTE DA REGIAO, ACABAMENTO PARA FORRO PAULISTA, *2,5 X 2,5* CM                                                                                                                                                                                                                                                                                                                                                                                                    </t>
  </si>
  <si>
    <t xml:space="preserve">MEIA CANA DE MADEIRA PINUS OU EQUIVALENTE DA REGIAO, ACABAMENTO PARA FORRO PAULISTA, *2,5 X 2,5* CM                                                                                                                                                                                                                                                                                                                                                                                                       </t>
  </si>
  <si>
    <t>1,93</t>
  </si>
  <si>
    <t xml:space="preserve">MEIA CANALETA CONCRETO ESTRUTURAL 14 X 19 X 19 CM, FBK 14 MPA (NBR 6136)                                                                                                                                                                                                                                                                                                                                                                                                                                  </t>
  </si>
  <si>
    <t xml:space="preserve">MEIA CANALETA CONCRETO ESTRUTURAL 14 X 19 X 19 CM, FBK 4,5 MPA (NBR 6136)                                                                                                                                                                                                                                                                                                                                                                                                                                 </t>
  </si>
  <si>
    <t xml:space="preserve">MEIO BLOCO CONCRETO ESTRUTURAL 14 X 19 X 14 CM, FBK 14 MPA (NBR 6136)                                                                                                                                                                                                                                                                                                                                                                                                                                     </t>
  </si>
  <si>
    <t xml:space="preserve">MEIO BLOCO CONCRETO ESTRUTURAL 14 X 19 X 14 CM, FBK 4,5 MPA (NBR 6136)                                                                                                                                                                                                                                                                                                                                                                                                                                    </t>
  </si>
  <si>
    <t xml:space="preserve">MEIO BLOCO CONCRETO ESTRUTURAL 14 X 19 X 19 CM, FBK 14 MPA (NBR 6136)                                                                                                                                                                                                                                                                                                                                                                                                                                     </t>
  </si>
  <si>
    <t xml:space="preserve">MEIO BLOCO CONCRETO ESTRUTURAL 14 X 19 X 19 CM, FBK 4,5 MPA (NBR 6136)                                                                                                                                                                                                                                                                                                                                                                                                                                    </t>
  </si>
  <si>
    <t xml:space="preserve">MEIO BLOCO CONCRETO ESTRUTURAL 14 X 19 X 34 CM, FBK 14 MPA (NBR 6136)                                                                                                                                                                                                                                                                                                                                                                                                                                     </t>
  </si>
  <si>
    <t xml:space="preserve">MEIO BLOCO ESTRUTURAL CERAMICO 14 X 19 X 14 CM, 4,0 MPA (NBR 15270)                                                                                                                                                                                                                                                                                                                                                                                                                                       </t>
  </si>
  <si>
    <t xml:space="preserve">MEIO BLOCO ESTRUTURAL CERAMICO 14 X 19 X 14 CM, 6,0 MPA (NBR 15270)                                                                                                                                                                                                                                                                                                                                                                                                                                       </t>
  </si>
  <si>
    <t xml:space="preserve">MEIO BLOCO ESTRUTURAL CERAMICO 14 X 19 X 19 CM, 4,0 MPA (NBR 15270)                                                                                                                                                                                                                                                                                                                                                                                                                                       </t>
  </si>
  <si>
    <t xml:space="preserve">MEIO BLOCO ESTRUTURAL CERAMICO 14 X 19 X 19 CM, 6,0 MPA (NBR 15270)                                                                                                                                                                                                                                                                                                                                                                                                                                       </t>
  </si>
  <si>
    <t xml:space="preserve">MEIO BLOCO VEDACAO CONCRETO APARENTE 14 X 19 X 19 CM  (CLASSE C - NBR 6136)                                                                                                                                                                                                                                                                                                                                                                                                                               </t>
  </si>
  <si>
    <t xml:space="preserve">MEIO BLOCO VEDACAO CONCRETO APARENTE 19 X 19 X 19 CM (CLASSE C - NBR 6136)                                                                                                                                                                                                                                                                                                                                                                                                                                </t>
  </si>
  <si>
    <t xml:space="preserve">MEIO BLOCO VEDACAO CONCRETO APARENTE 9  X 19 X 19 CM (CLASSE C - NBR 6136)                                                                                                                                                                                                                                                                                                                                                                                                                                </t>
  </si>
  <si>
    <t xml:space="preserve">MEIO BLOCO VEDACAO CONCRETO 14 X 19 X 19 CM (CLASSE C - NBR 6136)                                                                                                                                                                                                                                                                                                                                                                                                                                         </t>
  </si>
  <si>
    <t xml:space="preserve">MEIO BLOCO VEDACAO CONCRETO 19 X 19 X 19 CM (CLASSE C - NBR 6136)                                                                                                                                                                                                                                                                                                                                                                                                                                         </t>
  </si>
  <si>
    <t xml:space="preserve">MEIO BLOCO VEDACAO CONCRETO 9 X 19 X 19 CM (CLASSE C - NBR 6136)                                                                                                                                                                                                                                                                                                                                                                                                                                          </t>
  </si>
  <si>
    <t xml:space="preserve">MEIO-FIO OU GUIA DE CONCRETO, PRE-MOLDADO, COMP 1 M, *30 X 15* CM (H X L)                                                                                                                                                                                                                                                                                                                                                                                                                                 </t>
  </si>
  <si>
    <t xml:space="preserve">MEIO-FIO OU GUIA DE CONCRETO, PRE-MOLDADO, COMP 1 M, *30 X 15/ 12* CM (H X L1/L2)                                                                                                                                                                                                                                                                                                                                                                                                                         </t>
  </si>
  <si>
    <t xml:space="preserve">MEIO-FIO OU GUIA DE CONCRETO, PRE-MOLDADO, COMP 80 CM, *45 X 18 /12* CM (H X L1/L2)                                                                                                                                                                                                                                                                                                                                                                                                                       </t>
  </si>
  <si>
    <t xml:space="preserve">MESA VIBRATORIA COM DIMENSOES DE 2,0 X 1,0 M, COM MOTOR ELETRICO DE 2 POLOS E POTENCIA DE 3 CV                                                                                                                                                                                                                                                                                                                                                                                                            </t>
  </si>
  <si>
    <t>7.950,00</t>
  </si>
  <si>
    <t xml:space="preserve">MESTRE DE OBRAS                                                                                                                                                                                                                                                                                                                                                                                                                                                                                           </t>
  </si>
  <si>
    <t xml:space="preserve">MESTRE DE OBRAS (MENSALISTA)                                                                                                                                                                                                                                                                                                                                                                                                                                                                              </t>
  </si>
  <si>
    <t>4.546,17</t>
  </si>
  <si>
    <t xml:space="preserve">METACAULIM DE ALTA REATIVIDADE/CAULIM CALCINADO                                                                                                                                                                                                                                                                                                                                                                                                                                                           </t>
  </si>
  <si>
    <t xml:space="preserve">MICRO-TRATOR CORTADOR DE GRAMA COM LARGURA DO CORTE DE 107 CM, COM  2 LAMINAS E DESCARTE LATERAL                                                                                                                                                                                                                                                                                                                                                                                                          </t>
  </si>
  <si>
    <t>10.515,52</t>
  </si>
  <si>
    <t xml:space="preserve">MICROESFERAS DE VIDRO PARA SINALIZACAO HORIZONTAL VIARIA, TIPO I-B (PREMIX) - NBR 16184                                                                                                                                                                                                                                                                                                                                                                                                                   </t>
  </si>
  <si>
    <t xml:space="preserve">MICROESFERAS DE VIDRO PARA SINALIZACAO HORIZONTAL VIARIA, TIPO II-A (DROP-ON) - NBR 16184                                                                                                                                                                                                                                                                                                                                                                                                                 </t>
  </si>
  <si>
    <t xml:space="preserve">MICTORIO COLETIVO ACO INOX (AISI 304), E = 0,8 MM, DE *100 X 40 X 30* CM (C X A X P)                                                                                                                                                                                                                                                                                                                                                                                                                      </t>
  </si>
  <si>
    <t>411,90</t>
  </si>
  <si>
    <t xml:space="preserve">MICTORIO COLETIVO ACO INOX (AISI 304), E = 0,8 MM, DE *100 X 50 X 35* CM (C X A X P)                                                                                                                                                                                                                                                                                                                                                                                                                      </t>
  </si>
  <si>
    <t>491,38</t>
  </si>
  <si>
    <t xml:space="preserve">MICTORIO INDIVIDUAL ACO INOX (AISI 304), E = 0,8 MM, DE *50  X 45  X 35* (C X A X P)                                                                                                                                                                                                                                                                                                                                                                                                                      </t>
  </si>
  <si>
    <t>543,08</t>
  </si>
  <si>
    <t xml:space="preserve">MICTORIO SIFONADO LOUCA BRANCA SEM COMPLEMENTOS                                                                                                                                                                                                                                                                                                                                                                                                                                                           </t>
  </si>
  <si>
    <t>250,07</t>
  </si>
  <si>
    <t xml:space="preserve">MICTORIO SIFONADO LOUCA COR SEM COMPLEMENTOS                                                                                                                                                                                                                                                                                                                                                                                                                                                              </t>
  </si>
  <si>
    <t>269,32</t>
  </si>
  <si>
    <t xml:space="preserve">MINICARREGADEIRA SOBRE RODAS, POTENCIA LIQUIDA DE *47* HP, CAPACIDADE NOMINAL DE OPERACAO DE *646* KG                                                                                                                                                                                                                                                                                                                                                                                                     </t>
  </si>
  <si>
    <t>140.000,00</t>
  </si>
  <si>
    <t xml:space="preserve">MINICARREGADEIRA SOBRE RODAS, POTENCIA LIQUIDA DE *72* HP, CAPACIDADE NOMINAL DE OPERACAO DE *1200* KG                                                                                                                                                                                                                                                                                                                                                                                                    </t>
  </si>
  <si>
    <t>216.061,07</t>
  </si>
  <si>
    <t xml:space="preserve">MINIESCAVADEIRA SOBRE ESTEIRAS, POTENCIA LIQUIDA DE *30* HP, PESO OPERACIONAL DE *3.500* KG                                                                                                                                                                                                                                                                                                                                                                                                               </t>
  </si>
  <si>
    <t>212.519,09</t>
  </si>
  <si>
    <t xml:space="preserve">MINIESCAVADEIRA SOBRE ESTEIRAS, POTENCIA LIQUIDA DE *42* HP, PESO OPERACIONAL DE *4.500* KG                                                                                                                                                                                                                                                                                                                                                                                                               </t>
  </si>
  <si>
    <t>259.273,29</t>
  </si>
  <si>
    <t xml:space="preserve">MINIESCAVADEIRA SOBRE ESTEIRAS, POTENCIA LIQUIDA DE *42* HP, PESO OPERACIONAL DE *5.300* KG                                                                                                                                                                                                                                                                                                                                                                                                               </t>
  </si>
  <si>
    <t>267.073,73</t>
  </si>
  <si>
    <t xml:space="preserve">MINUTERIA ELETRONICA COLETIVA COM POTENCIA MAXIMA RESISTIVA PARA LAMPADAS FLUORESCENTES DE *300* W ( 110 V ) / *600* W ( 110 V )                                                                                                                                                                                                                                                                                                                                                                          </t>
  </si>
  <si>
    <t>60,51</t>
  </si>
  <si>
    <t xml:space="preserve">MISTURADOR BASE PARA CHUVEIRO/BANHEIRA, 1/2 " OU 3/4 ", SOLDAVEL OU ROSCAVEL                                                                                                                                                                                                                                                                                                                                                                                                                              </t>
  </si>
  <si>
    <t>84,99</t>
  </si>
  <si>
    <t xml:space="preserve">MISTURADOR CROMADO DE MESA BICA BAIXA PARA LAVATORIO (REF 1875)                                                                                                                                                                                                                                                                                                                                                                                                                                           </t>
  </si>
  <si>
    <t>208,28</t>
  </si>
  <si>
    <t xml:space="preserve">MISTURADOR CROMADO DE PAREDE PARA LAVATORIO (REF 1178)                                                                                                                                                                                                                                                                                                                                                                                                                                                    </t>
  </si>
  <si>
    <t>337,22</t>
  </si>
  <si>
    <t xml:space="preserve">MISTURADOR DE ARGAMASSA, EIXO HORIZONTAL, CAPACIDADE DE MISTURA 160 KG, MOTOR ELETRICO TRIFASICO 220/380 V, POTENCIA 3 CV                                                                                                                                                                                                                                                                                                                                                                                 </t>
  </si>
  <si>
    <t>9.154,63</t>
  </si>
  <si>
    <t xml:space="preserve">MISTURADOR DE ARGAMASSA, EIXO HORIZONTAL, CAPACIDADE DE MISTURA 300 KG, MOTOR ELETRICO TRIFASICO 220/380 V, POTENCIA 5 CV                                                                                                                                                                                                                                                                                                                                                                                 </t>
  </si>
  <si>
    <t>9.682,56</t>
  </si>
  <si>
    <t xml:space="preserve">MISTURADOR DE ARGAMASSA, EIXO HORIZONTAL, CAPACIDADE DE MISTURA 600 KG, MOTOR ELETRICO TRIFASICO 220/380 V, POTENCIA 7,5 CV                                                                                                                                                                                                                                                                                                                                                                               </t>
  </si>
  <si>
    <t>11.520,95</t>
  </si>
  <si>
    <t xml:space="preserve">MISTURADOR DE PAREDE CROMADO PARA COZINHA BICA MOVEL COM AREJADOR (REF 1258)                                                                                                                                                                                                                                                                                                                                                                                                                              </t>
  </si>
  <si>
    <t>258,35</t>
  </si>
  <si>
    <t xml:space="preserve">MISTURADOR DUPLO HORIZONTAL DE ALTA TURBULENCIA, CAPACIDADE / VOLUME 2 X 500 LITROS, MOTORES ELETRICOS MINIMO 5 CV CADA,  PARA NATA CIMENTO, ARGAMASSA E OUTROS                                                                                                                                                                                                                                                                                                                                           </t>
  </si>
  <si>
    <t>45.824,01</t>
  </si>
  <si>
    <t xml:space="preserve">MISTURADOR MANUAL DE TINTAS PARA FURADEIRA, HASTE METALICA *60* CM, COM HELICE  (MEXEDOR DE TINTA)                                                                                                                                                                                                                                                                                                                                                                                                        </t>
  </si>
  <si>
    <t xml:space="preserve">MISTURADOR MONOCOMANDO PARA CHUVEIRO, BASE BRUTA E ACABAMENTO CROMADO                                                                                                                                                                                                                                                                                                                                                                                                                                     </t>
  </si>
  <si>
    <t>234,98</t>
  </si>
  <si>
    <t xml:space="preserve">MOLA AEREA FECHA PORTA, PARA PORTAS COM LARGURA ACIMA DE 110 CM                                                                                                                                                                                                                                                                                                                                                                                                                                           </t>
  </si>
  <si>
    <t xml:space="preserve">MOLA AEREA FECHA PORTA, PARA PORTAS COM LARGURA ATE 110 CM                                                                                                                                                                                                                                                                                                                                                                                                                                                </t>
  </si>
  <si>
    <t>140,00</t>
  </si>
  <si>
    <t xml:space="preserve">MOLA AEREA FECHA PORTA, PARA PORTAS COM LARGURA ATE 95 CM                                                                                                                                                                                                                                                                                                                                                                                                                                                 </t>
  </si>
  <si>
    <t>119,16</t>
  </si>
  <si>
    <t xml:space="preserve">MOLA HIDRAULICA DE PISO P/ VIDRO TEMPERADO 10MM                                                                                                                                                                                                                                                                                                                                                                                                                                                           </t>
  </si>
  <si>
    <t>1.122,72</t>
  </si>
  <si>
    <t xml:space="preserve">MONTADOR DE ELETROELETRONICOS                                                                                                                                                                                                                                                                                                                                                                                                                                                                             </t>
  </si>
  <si>
    <t xml:space="preserve">MONTADOR DE ELETROELETRONICOS (MENSALISTA)                                                                                                                                                                                                                                                                                                                                                                                                                                                                </t>
  </si>
  <si>
    <t>2.259,21</t>
  </si>
  <si>
    <t xml:space="preserve">MONTADOR DE ESTRUTURAS METALICAS                                                                                                                                                                                                                                                                                                                                                                                                                                                                          </t>
  </si>
  <si>
    <t xml:space="preserve">MONTADOR DE ESTRUTURAS METALICAS (MENSALISTA)                                                                                                                                                                                                                                                                                                                                                                                                                                                             </t>
  </si>
  <si>
    <t>1.584,74</t>
  </si>
  <si>
    <t xml:space="preserve">MONTADOR DE MAQUINAS                                                                                                                                                                                                                                                                                                                                                                                                                                                                                      </t>
  </si>
  <si>
    <t xml:space="preserve">MONTADOR DE MAQUINAS (MENSALISTA)                                                                                                                                                                                                                                                                                                                                                                                                                                                                         </t>
  </si>
  <si>
    <t>2.518,31</t>
  </si>
  <si>
    <t xml:space="preserve">MONTANTE EM BARRA CHATA ACO GALVANIZADO, *65 X 8* MM, ALTURA *1420* MM, PINTURA ELETROSTATICA, COR PRETA                                                                                                                                                                                                                                                                                                                                                                                                  </t>
  </si>
  <si>
    <t xml:space="preserve">MOTOBOMBA AUTOESCORVANTE MOTOR A GASOLINA, POTENCIA 6,0HP, BOCAIS 3" X 3", HM/Q = 5 MCA / 24 M3/H A 52,5 MCA / 5,0 M3/H                                                                                                                                                                                                                                                                                                                                                                                   </t>
  </si>
  <si>
    <t>1.741,43</t>
  </si>
  <si>
    <t xml:space="preserve">MOTOBOMBA AUTOESCORVANTE MOTOR ELETRICO TRIFASICO 7,4HP BOCA DIAMETRO DE SUCCAO X RECLAQUE: 2"X2", HM/ Q = 10 M / 73,5 M3/H A 28 M / 8,2 M3 /H                                                                                                                                                                                                                                                                                                                                                            </t>
  </si>
  <si>
    <t>4.652,79</t>
  </si>
  <si>
    <t xml:space="preserve">MOTOBOMBA AUTOESCORVANTE POTENCIA 5,42 HP, BOCAIS SUCCAO X RECALQUE 2" X 2", A GASOLINA, DIAMETRO DO ROTOR 122 MM HM/Q = 6 MCA / 33,0 M3/H A 28 MCA / 8,0 M3/H                                                                                                                                                                                                                                                                                                                                            </t>
  </si>
  <si>
    <t>2.312,60</t>
  </si>
  <si>
    <t xml:space="preserve">MOTOBOMBA CENTRIFUGA, MOTOR A GASOLINA, POTENCIA 5,42 HP, BOCAIS 1 1/2" X 1", DIAMETRO ROTOR 143 MM HM/Q = 6 MCA / 16,8 M3/H A 38 MCA / 6,6 M3/H                                                                                                                                                                                                                                                                                                                                                          </t>
  </si>
  <si>
    <t>2.173,57</t>
  </si>
  <si>
    <t xml:space="preserve">MOTOBOMBA TRASH (PARA AGUA SUJA) AUTO ESCORVANTE, MOTOR GASOLINA DE 6,41 HP, DIAMETROS DE SUCCAO X RECALQUE: 3" X 3", HM/Q: 10/60 A 23/0                                                                                                                                                                                                                                                                                                                                                                  </t>
  </si>
  <si>
    <t>2.680,27</t>
  </si>
  <si>
    <t xml:space="preserve">MOTONIVELADORA POTENCIA BASICA LIQUIDA (PRIMEIRA MARCHA) 125 HP , PESO BRUTO 13843 KG, LARGURA DA LAMINA DE 3,7 M                                                                                                                                                                                                                                                                                                                                                                                         </t>
  </si>
  <si>
    <t>538.000,00</t>
  </si>
  <si>
    <t xml:space="preserve">MOTONIVELADORA POTENCIA BASICA LIQUIDA (PRIMEIRA MARCHA) 171 HP, PESO BRUTO 14768 KG, LARGURA DA LAMINA DE 3,7 M                                                                                                                                                                                                                                                                                                                                                                                          </t>
  </si>
  <si>
    <t>668.532,08</t>
  </si>
  <si>
    <t xml:space="preserve">MOTONIVELADORA POTENCIA BASICA LIQUIDA (PRIMEIRA MARCHA) 186 HP, PESO BRUTO 15785 KG, LARGURA DA LAMINA DE 4,3 M                                                                                                                                                                                                                                                                                                                                                                                          </t>
  </si>
  <si>
    <t>703.716,26</t>
  </si>
  <si>
    <t xml:space="preserve">MOTOR A DIESEL PARA VIBRADOR DE IMERSAO, DE *4,7* CV                                                                                                                                                                                                                                                                                                                                                                                                                                                      </t>
  </si>
  <si>
    <t>2.573,75</t>
  </si>
  <si>
    <t xml:space="preserve">MOTOR A GASOLINA PARA VIBRADOR DE IMERSAO, 4 TEMPOS, DE 5,5 CV                                                                                                                                                                                                                                                                                                                                                                                                                                            </t>
  </si>
  <si>
    <t>1.276,24</t>
  </si>
  <si>
    <t xml:space="preserve">MOTOR ELETRICO PARA VIBRADOR DE IMERSAO, DE 2 CV, MONOFASICO, 110/220 V                                                                                                                                                                                                                                                                                                                                                                                                                                   </t>
  </si>
  <si>
    <t>1.051,38</t>
  </si>
  <si>
    <t xml:space="preserve">MOTOR ELETRICO PARA VIBRADOR DE IMERSAO, DE 2 CV, TRIFASICO, 220/380 V                                                                                                                                                                                                                                                                                                                                                                                                                                    </t>
  </si>
  <si>
    <t>1.028,51</t>
  </si>
  <si>
    <t xml:space="preserve">MOTORISTA DE CAMINHAO                                                                                                                                                                                                                                                                                                                                                                                                                                                                                     </t>
  </si>
  <si>
    <t xml:space="preserve">MOTORISTA DE CAMINHAO (MENSALISTA)                                                                                                                                                                                                                                                                                                                                                                                                                                                                        </t>
  </si>
  <si>
    <t>1.839,79</t>
  </si>
  <si>
    <t xml:space="preserve">MOTORISTA DE CAMINHAO-BASCULANTE                                                                                                                                                                                                                                                                                                                                                                                                                                                                          </t>
  </si>
  <si>
    <t xml:space="preserve">MOTORISTA DE CAMINHAO-BASCULANTE (MENSALISTA)                                                                                                                                                                                                                                                                                                                                                                                                                                                             </t>
  </si>
  <si>
    <t>1.735,39</t>
  </si>
  <si>
    <t xml:space="preserve">MOTORISTA DE CAMINHAO-CARRETA                                                                                                                                                                                                                                                                                                                                                                                                                                                                             </t>
  </si>
  <si>
    <t xml:space="preserve">MOTORISTA DE CAMINHAO-CARRETA (MENSALISTA)                                                                                                                                                                                                                                                                                                                                                                                                                                                                </t>
  </si>
  <si>
    <t>2.456,92</t>
  </si>
  <si>
    <t xml:space="preserve">MOTORISTA DE CARRO DE PASSEIO                                                                                                                                                                                                                                                                                                                                                                                                                                                                             </t>
  </si>
  <si>
    <t xml:space="preserve">MOTORISTA DE CARRO DE PASSEIO (MENSALISTA)                                                                                                                                                                                                                                                                                                                                                                                                                                                                </t>
  </si>
  <si>
    <t>1.704,91</t>
  </si>
  <si>
    <t xml:space="preserve">MOTORISTA DE ONIBUS / MICRO-ONIBUS                                                                                                                                                                                                                                                                                                                                                                                                                                                                        </t>
  </si>
  <si>
    <t>11,38</t>
  </si>
  <si>
    <t xml:space="preserve">MOTORISTA DE ONIBUS / MICRO-ONIBUS (MENSALISTA)                                                                                                                                                                                                                                                                                                                                                                                                                                                           </t>
  </si>
  <si>
    <t>2.007,19</t>
  </si>
  <si>
    <t xml:space="preserve">MOTORISTA OPERADOR DE CAMINHAO COM MUNCK                                                                                                                                                                                                                                                                                                                                                                                                                                                                  </t>
  </si>
  <si>
    <t>12,21</t>
  </si>
  <si>
    <t xml:space="preserve">MOTORISTA OPERADOR DE CAMINHAO COM MUNCK (MENSALISTA)                                                                                                                                                                                                                                                                                                                                                                                                                                                     </t>
  </si>
  <si>
    <t>2.154,06</t>
  </si>
  <si>
    <t xml:space="preserve">MOTOSSERRA PORTATIL COM MOTOR A GASOLINA DE *60* CC                                                                                                                                                                                                                                                                                                                                                                                                                                                       </t>
  </si>
  <si>
    <t>1.802,45</t>
  </si>
  <si>
    <t xml:space="preserve">MOURAO CONCRETO CURVO, SECAO "T", H = 2,80 M + CURVA COM 0,45 M, COM FUROS PARA FIOS                                                                                                                                                                                                                                                                                                                                                                                                                      </t>
  </si>
  <si>
    <t>41,01</t>
  </si>
  <si>
    <t xml:space="preserve">MOURAO DE CONCRETO CURVO,10 X 10 CM, H= *2,60* M + CURVA DE 0,40 M                                                                                                                                                                                                                                                                                                                                                                                                                                        </t>
  </si>
  <si>
    <t xml:space="preserve">MOURAO DE CONCRETO RETO, *10 X 10* CM, H= 2,30 M                                                                                                                                                                                                                                                                                                                                                                                                                                                          </t>
  </si>
  <si>
    <t xml:space="preserve">MOURAO DE CONCRETO RETO, TIPO ESTICADOR, *10 X 10* CM, H= 2,50 M                                                                                                                                                                                                                                                                                                                                                                                                                                          </t>
  </si>
  <si>
    <t xml:space="preserve">MOURAO DE CONCRETO RETO, 10 X 10 CM, H= 2,00 M                                                                                                                                                                                                                                                                                                                                                                                                                                                            </t>
  </si>
  <si>
    <t xml:space="preserve">MOURAO DE CONCRETO RETO, 10 X 10 CM, H= 3,00 M                                                                                                                                                                                                                                                                                                                                                                                                                                                            </t>
  </si>
  <si>
    <t xml:space="preserve">MUDA DE ARBUSTO FLORIFERO, CLUSIA/GARDENIA/MOREIA BRANCA/ AZALEIA OU EQUIVALENTE DA REGIAO, H= *50 A 70* CM                                                                                                                                                                                                                                                                                                                                                                                               </t>
  </si>
  <si>
    <t>71,83</t>
  </si>
  <si>
    <t xml:space="preserve">MUDA DE ARBUSTO FOLHAGEM, SANSAO-DO-CAMPO OU EQUIVALENTE DA REGIAO, H= *50 A 70* CM                                                                                                                                                                                                                                                                                                                                                                                                                       </t>
  </si>
  <si>
    <t>44,54</t>
  </si>
  <si>
    <t xml:space="preserve">MUDA DE ARBUSTO, BUXINHO, H= *50* M                                                                                                                                                                                                                                                                                                                                                                                                                                                                       </t>
  </si>
  <si>
    <t>172,41</t>
  </si>
  <si>
    <t xml:space="preserve">MUDA DE ARBUSTO, PINGO DE OURO/ VIOLETEIRA, H = *10 A 20* CM                                                                                                                                                                                                                                                                                                                                                                                                                                              </t>
  </si>
  <si>
    <t xml:space="preserve">MUDA DE ARVORE ORNAMENTAL, OITI/AROEIRA SALSA/ANGICO/IPE/JACARANDA OU EQUIVALENTE  DA REGIAO, H= *1* M                                                                                                                                                                                                                                                                                                                                                                                                    </t>
  </si>
  <si>
    <t>53,16</t>
  </si>
  <si>
    <t xml:space="preserve">MUDA DE ARVORE ORNAMENTAL, OITI/AROEIRA SALSA/ANGICO/IPE/JACARANDA OU EQUIVALENTE  DA REGIAO, H= *2* M                                                                                                                                                                                                                                                                                                                                                                                                    </t>
  </si>
  <si>
    <t>109,19</t>
  </si>
  <si>
    <t xml:space="preserve">MUDA DE PALMEIRA, ARECA, H= *1,50* CM                                                                                                                                                                                                                                                                                                                                                                                                                                                                     </t>
  </si>
  <si>
    <t>107,75</t>
  </si>
  <si>
    <t xml:space="preserve">MUDA DE RASTEIRA/FORRACAO, AMENDOIM RASTEIRO/ONZE HORAS/AZULZINHA/IMPATIENS OU EQUIVALENTE DA REGIAO                                                                                                                                                                                                                                                                                                                                                                                                      </t>
  </si>
  <si>
    <t xml:space="preserve">MUFLA TERMINAL PRIMARIA UNIPOLAR USO EXTERNO PARA CABO 25/70MM2 ISOL, 3,6/6KV EM EPR - BORRACHA DE SILICONE                                                                                                                                                                                                                                                                                                                                                                                               </t>
  </si>
  <si>
    <t>191,74</t>
  </si>
  <si>
    <t xml:space="preserve">MUFLA TERMINAL PRIMARIA UNIPOLAR USO INTERNO PARA CABO 25/70MM2 ISOL 6/10KV EM EPR- BORRACHA DE SILICONE                                                                                                                                                                                                                                                                                                                                                                                                  </t>
  </si>
  <si>
    <t>234,26</t>
  </si>
  <si>
    <t xml:space="preserve">MUFLA TERMINAL PRIMARIA UNIPOLAR USO INTERNO PARA CABO 35/120MM2 ISOLACAO 15/25KV EM EPR - BORRACHA DE SILICONE                                                                                                                                                                                                                                                                                                                                                                                           </t>
  </si>
  <si>
    <t>247,41</t>
  </si>
  <si>
    <t xml:space="preserve">MUFLA TERMINAL PRIMARIA UNIPOLAR USO INTERNO PARA CABO 35/70MM2 ISOLACAO 8,7/15KV EM EPR - BORRACHA DE SILICONE                                                                                                                                                                                                                                                                                                                                                                                           </t>
  </si>
  <si>
    <t>238,13</t>
  </si>
  <si>
    <t xml:space="preserve">MULTIEXERCITADOR COM SEIS FUNCOES, EM TUBO DE ACO CARBONO, PINTURA NO PROCESSO ELETROSTATICO - EQUIPAMENTO DE GINASTICA PARA ACADEMIA AO AR LIVRE / ACADEMIA DA TERCEIRA IDADE - ATI * COLETADO CAIXA *                                                                                                                                                                                                                                                                                                   </t>
  </si>
  <si>
    <t>5.382,14</t>
  </si>
  <si>
    <t xml:space="preserve">NIPEL PVC, ROSCAVEL, 1 1/2",  AGUA FRIA PREDIAL                                                                                                                                                                                                                                                                                                                                                                                                                                                           </t>
  </si>
  <si>
    <t xml:space="preserve">NIPEL PVC, ROSCAVEL, 1 1/4",  AGUA FRIA PREDIAL                                                                                                                                                                                                                                                                                                                                                                                                                                                           </t>
  </si>
  <si>
    <t xml:space="preserve">NIPEL PVC, ROSCAVEL, 1/2",  AGUA FRIA PREDIAL                                                                                                                                                                                                                                                                                                                                                                                                                                                             </t>
  </si>
  <si>
    <t xml:space="preserve">NIPEL PVC, ROSCAVEL, 1",  AGUA FRIA PREDIAL                                                                                                                                                                                                                                                                                                                                                                                                                                                               </t>
  </si>
  <si>
    <t xml:space="preserve">NIPEL PVC, ROSCAVEL, 2",  AGUA FRIA PREDIAL                                                                                                                                                                                                                                                                                                                                                                                                                                                               </t>
  </si>
  <si>
    <t xml:space="preserve">NIPEL PVC, ROSCAVEL, 3/4",  AGUA FRIA PREDIAL                                                                                                                                                                                                                                                                                                                                                                                                                                                             </t>
  </si>
  <si>
    <t xml:space="preserve">NIPLE DE FERRO GALVANIZADO, COM ROSCA BSP, DE 1 1/2"                                                                                                                                                                                                                                                                                                                                                                                                                                                      </t>
  </si>
  <si>
    <t xml:space="preserve">NIPLE DE FERRO GALVANIZADO, COM ROSCA BSP, DE 1 1/4"                                                                                                                                                                                                                                                                                                                                                                                                                                                      </t>
  </si>
  <si>
    <t xml:space="preserve">NIPLE DE FERRO GALVANIZADO, COM ROSCA BSP, DE 1/2"                                                                                                                                                                                                                                                                                                                                                                                                                                                        </t>
  </si>
  <si>
    <t xml:space="preserve">NIPLE DE FERRO GALVANIZADO, COM ROSCA BSP, DE 1"                                                                                                                                                                                                                                                                                                                                                                                                                                                          </t>
  </si>
  <si>
    <t>5,84</t>
  </si>
  <si>
    <t xml:space="preserve">NIPLE DE FERRO GALVANIZADO, COM ROSCA BSP, DE 2 1/2"                                                                                                                                                                                                                                                                                                                                                                                                                                                      </t>
  </si>
  <si>
    <t xml:space="preserve">NIPLE DE FERRO GALVANIZADO, COM ROSCA BSP, DE 2"                                                                                                                                                                                                                                                                                                                                                                                                                                                          </t>
  </si>
  <si>
    <t>17,77</t>
  </si>
  <si>
    <t xml:space="preserve">NIPLE DE FERRO GALVANIZADO, COM ROSCA BSP, DE 3/4"                                                                                                                                                                                                                                                                                                                                                                                                                                                        </t>
  </si>
  <si>
    <t xml:space="preserve">NIPLE DE FERRO GALVANIZADO, COM ROSCA BSP, DE 3"                                                                                                                                                                                                                                                                                                                                                                                                                                                          </t>
  </si>
  <si>
    <t xml:space="preserve">NIPLE DE FERRO GALVANIZADO, COM ROSCA BSP, DE 4"                                                                                                                                                                                                                                                                                                                                                                                                                                                          </t>
  </si>
  <si>
    <t xml:space="preserve">NIPLE DE FERRO GALVANIZADO, COM ROSCA BSP, DE 5"                                                                                                                                                                                                                                                                                                                                                                                                                                                          </t>
  </si>
  <si>
    <t>157,28</t>
  </si>
  <si>
    <t xml:space="preserve">NIPLE DE FERRO GALVANIZADO, COM ROSCA BSP, DE 6"                                                                                                                                                                                                                                                                                                                                                                                                                                                          </t>
  </si>
  <si>
    <t>261,34</t>
  </si>
  <si>
    <t xml:space="preserve">NIPLE DE REDUCAO DE FERRO GALVANIZADO, COM ROSCA BSP, DE 1 1/2" X 1 1/4"                                                                                                                                                                                                                                                                                                                                                                                                                                  </t>
  </si>
  <si>
    <t xml:space="preserve">NIPLE DE REDUCAO DE FERRO GALVANIZADO, COM ROSCA BSP, DE 1 1/2" X 1"                                                                                                                                                                                                                                                                                                                                                                                                                                      </t>
  </si>
  <si>
    <t xml:space="preserve">NIPLE DE REDUCAO DE FERRO GALVANIZADO, COM ROSCA BSP, DE 1 1/2" X 3/4"                                                                                                                                                                                                                                                                                                                                                                                                                                    </t>
  </si>
  <si>
    <t xml:space="preserve">NIPLE DE REDUCAO DE FERRO GALVANIZADO, COM ROSCA BSP, DE 1 1/4" X 1/2"                                                                                                                                                                                                                                                                                                                                                                                                                                    </t>
  </si>
  <si>
    <t xml:space="preserve">NIPLE DE REDUCAO DE FERRO GALVANIZADO, COM ROSCA BSP, DE 1 1/4" X 1"                                                                                                                                                                                                                                                                                                                                                                                                                                      </t>
  </si>
  <si>
    <t>11,79</t>
  </si>
  <si>
    <t xml:space="preserve">NIPLE DE REDUCAO DE FERRO GALVANIZADO, COM ROSCA BSP, DE 1 1/4" X 3/4"                                                                                                                                                                                                                                                                                                                                                                                                                                    </t>
  </si>
  <si>
    <t xml:space="preserve">NIPLE DE REDUCAO DE FERRO GALVANIZADO, COM ROSCA BSP, DE 1/2" X 1/4"                                                                                                                                                                                                                                                                                                                                                                                                                                      </t>
  </si>
  <si>
    <t xml:space="preserve">NIPLE DE REDUCAO DE FERRO GALVANIZADO, COM ROSCA BSP, DE 1" X 1/2"                                                                                                                                                                                                                                                                                                                                                                                                                                        </t>
  </si>
  <si>
    <t xml:space="preserve">NIPLE DE REDUCAO DE FERRO GALVANIZADO, COM ROSCA BSP, DE 1" X 3/4"                                                                                                                                                                                                                                                                                                                                                                                                                                        </t>
  </si>
  <si>
    <t xml:space="preserve">NIPLE DE REDUCAO DE FERRO GALVANIZADO, COM ROSCA BSP, DE 2 1/2" X 2"                                                                                                                                                                                                                                                                                                                                                                                                                                      </t>
  </si>
  <si>
    <t xml:space="preserve">NIPLE DE REDUCAO DE FERRO GALVANIZADO, COM ROSCA BSP, DE 2" X 1 1/2"                                                                                                                                                                                                                                                                                                                                                                                                                                      </t>
  </si>
  <si>
    <t xml:space="preserve">NIPLE DE REDUCAO DE FERRO GALVANIZADO, COM ROSCA BSP, DE 2" X 1 1/4"                                                                                                                                                                                                                                                                                                                                                                                                                                      </t>
  </si>
  <si>
    <t xml:space="preserve">NIPLE DE REDUCAO DE FERRO GALVANIZADO, COM ROSCA BSP, DE 2" X 1"                                                                                                                                                                                                                                                                                                                                                                                                                                          </t>
  </si>
  <si>
    <t xml:space="preserve">NIPLE DE REDUCAO DE FERRO GALVANIZADO, COM ROSCA BSP, DE 3/4" X 1/2"                                                                                                                                                                                                                                                                                                                                                                                                                                      </t>
  </si>
  <si>
    <t xml:space="preserve">NIPLE DE REDUCAO DE FERRO GALVANIZADO, COM ROSCA BSP, DE 3" X 2 1/2"                                                                                                                                                                                                                                                                                                                                                                                                                                      </t>
  </si>
  <si>
    <t>68,82</t>
  </si>
  <si>
    <t xml:space="preserve">NIPLE DE REDUCAO DE FERRO GALVANIZADO, COM ROSCA BSP, DE 3" X 2"                                                                                                                                                                                                                                                                                                                                                                                                                                          </t>
  </si>
  <si>
    <t>60,78</t>
  </si>
  <si>
    <t xml:space="preserve">NIPLE SEXTAVADO EM ACO CARBONO, COM ROSCA BSP, PRESSAO 3.000 LBS, DN 1 1/2"                                                                                                                                                                                                                                                                                                                                                                                                                               </t>
  </si>
  <si>
    <t xml:space="preserve">NIPLE SEXTAVADO EM ACO CARBONO, COM ROSCA BSP, PRESSAO 3.000 LBS, DN 1 1/4"                                                                                                                                                                                                                                                                                                                                                                                                                               </t>
  </si>
  <si>
    <t>17,11</t>
  </si>
  <si>
    <t xml:space="preserve">NIPLE SEXTAVADO EM ACO CARBONO, COM ROSCA BSP, PRESSAO 3.000 LBS, DN 1/2"                                                                                                                                                                                                                                                                                                                                                                                                                                 </t>
  </si>
  <si>
    <t xml:space="preserve">NIPLE SEXTAVADO EM ACO CARBONO, COM ROSCA BSP, PRESSAO 3.000 LBS, DN 1"                                                                                                                                                                                                                                                                                                                                                                                                                                   </t>
  </si>
  <si>
    <t xml:space="preserve">NIPLE SEXTAVADO EM ACO CARBONO, COM ROSCA BSP, PRESSAO 3.000 LBS, DN 2 1/2"                                                                                                                                                                                                                                                                                                                                                                                                                               </t>
  </si>
  <si>
    <t>66,29</t>
  </si>
  <si>
    <t xml:space="preserve">NIPLE SEXTAVADO EM ACO CARBONO, COM ROSCA BSP, PRESSAO 3.000 LBS, DN 2"                                                                                                                                                                                                                                                                                                                                                                                                                                   </t>
  </si>
  <si>
    <t>41,73</t>
  </si>
  <si>
    <t xml:space="preserve">NIPLE SEXTAVADO EM ACO CARBONO, COM ROSCA BSP, PRESSAO 3.000 LBS, DN 3/4"                                                                                                                                                                                                                                                                                                                                                                                                                                 </t>
  </si>
  <si>
    <t>7,55</t>
  </si>
  <si>
    <t xml:space="preserve">NIVELADOR                                                                                                                                                                                                                                                                                                                                                                                                                                                                                                 </t>
  </si>
  <si>
    <t>6,51</t>
  </si>
  <si>
    <t xml:space="preserve">NIVELADOR (MENSALISTA)                                                                                                                                                                                                                                                                                                                                                                                                                                                                                    </t>
  </si>
  <si>
    <t>1.150,87</t>
  </si>
  <si>
    <t xml:space="preserve">NUMERO / ALGARISMO PARA PORTA, TAMANHO *40* MM, EM ZAMAC, (MODELO DE 0 A 9), FIXACAO POR PARAFUSOS                                                                                                                                                                                                                                                                                                                                                                                                        </t>
  </si>
  <si>
    <t xml:space="preserve">NUMERO / ALGARISMO PARA RESIDENCIA (FACHADA), TAMANHO *120* MM, EM ZAMAC, (MODELO DE 0 A 9), FIXACAO POR PARAFUSOS                                                                                                                                                                                                                                                                                                                                                                                        </t>
  </si>
  <si>
    <t xml:space="preserve">OCULOS DE SEGURANCA CONTRA IMPACTOS COM LENTE INCOLOR, ARMACAO NYLON, COM PROTECAO UVA E UVB                                                                                                                                                                                                                                                                                                                                                                                                              </t>
  </si>
  <si>
    <t xml:space="preserve">OLEO COMBUSTIVEL BPF A GRANEL                                                                                                                                                                                                                                                                                                                                                                                                                                                                             </t>
  </si>
  <si>
    <t xml:space="preserve">OLEO DE LINHACA                                                                                                                                                                                                                                                                                                                                                                                                                                                                                           </t>
  </si>
  <si>
    <t>18,23</t>
  </si>
  <si>
    <t xml:space="preserve">OLEO DIESEL COMBUSTIVEL COMUM                                                                                                                                                                                                                                                                                                                                                                                                                                                                             </t>
  </si>
  <si>
    <t xml:space="preserve">OLEO LUBRIFICANTE PARA MOTORES DE EQUIPAMENTOS PESADOS (CAMINHOES, TRATORES, RETROS E ETC)                                                                                                                                                                                                                                                                                                                                                                                                                </t>
  </si>
  <si>
    <t xml:space="preserve">OLHO MAGICO / VISOR PARA PORTA DE *25 A 46* MM DE ESPESSURA, ANGULO DE VISAO APROXIMADO DE 200 GRAUS, LATAO CROMADO, COM FECHO JANELA                                                                                                                                                                                                                                                                                                                                                                     </t>
  </si>
  <si>
    <t xml:space="preserve">OPERADOR DE BATE-ESTACAS                                                                                                                                                                                                                                                                                                                                                                                                                                                                                  </t>
  </si>
  <si>
    <t xml:space="preserve">OPERADOR DE BATE-ESTACAS (MENSALISTA)                                                                                                                                                                                                                                                                                                                                                                                                                                                                     </t>
  </si>
  <si>
    <t>1.934,23</t>
  </si>
  <si>
    <t xml:space="preserve">OPERADOR DE BETONEIRA (CAMINHAO)                                                                                                                                                                                                                                                                                                                                                                                                                                                                          </t>
  </si>
  <si>
    <t xml:space="preserve">OPERADOR DE BETONEIRA (CAMINHAO) (MENSALISTA)                                                                                                                                                                                                                                                                                                                                                                                                                                                             </t>
  </si>
  <si>
    <t>1.658,83</t>
  </si>
  <si>
    <t xml:space="preserve">OPERADOR DE BETONEIRA ESTACIONARIA / MISTURADOR (MENSALISTA)                                                                                                                                                                                                                                                                                                                                                                                                                                              </t>
  </si>
  <si>
    <t>1.600,82</t>
  </si>
  <si>
    <t xml:space="preserve">OPERADOR DE BETONEIRA ESTACIONARIA/MISTURADOR                                                                                                                                                                                                                                                                                                                                                                                                                                                             </t>
  </si>
  <si>
    <t>9,06</t>
  </si>
  <si>
    <t xml:space="preserve">OPERADOR DE COMPRESSOR DE AR OU COMPRESSORISTA                                                                                                                                                                                                                                                                                                                                                                                                                                                            </t>
  </si>
  <si>
    <t xml:space="preserve">OPERADOR DE COMPRESSOR DE AR OU COMPRESSORISTA (MENSALISTA)                                                                                                                                                                                                                                                                                                                                                                                                                                               </t>
  </si>
  <si>
    <t>1.744,68</t>
  </si>
  <si>
    <t xml:space="preserve">OPERADOR DE DEMARCADORA DE FAIXAS DE TRAFEGO                                                                                                                                                                                                                                                                                                                                                                                                                                                              </t>
  </si>
  <si>
    <t>11,57</t>
  </si>
  <si>
    <t xml:space="preserve">OPERADOR DE DEMARCADORA DE FAIXAS DE TRAFEGO (MENSALISTA)                                                                                                                                                                                                                                                                                                                                                                                                                                                 </t>
  </si>
  <si>
    <t>2.041,62</t>
  </si>
  <si>
    <t xml:space="preserve">OPERADOR DE ESCAVADEIRA                                                                                                                                                                                                                                                                                                                                                                                                                                                                                   </t>
  </si>
  <si>
    <t xml:space="preserve">OPERADOR DE ESCAVADEIRA (MENSALISTA)                                                                                                                                                                                                                                                                                                                                                                                                                                                                      </t>
  </si>
  <si>
    <t xml:space="preserve">OPERADOR DE GUINCHO                                                                                                                                                                                                                                                                                                                                                                                                                                                                                       </t>
  </si>
  <si>
    <t xml:space="preserve">OPERADOR DE GUINCHO OU GUINCHEIRO (MENSALISTA)                                                                                                                                                                                                                                                                                                                                                                                                                                                            </t>
  </si>
  <si>
    <t>1.608,74</t>
  </si>
  <si>
    <t xml:space="preserve">OPERADOR DE GUINDASTE                                                                                                                                                                                                                                                                                                                                                                                                                                                                                     </t>
  </si>
  <si>
    <t xml:space="preserve">OPERADOR DE GUINDASTE (MENSALISTA)                                                                                                                                                                                                                                                                                                                                                                                                                                                                        </t>
  </si>
  <si>
    <t xml:space="preserve">OPERADOR DE JATO ABRASIVO OU JATISTA                                                                                                                                                                                                                                                                                                                                                                                                                                                                      </t>
  </si>
  <si>
    <t xml:space="preserve">OPERADOR DE JATO ABRASIVO OU JATISTA (MENSALISTA)                                                                                                                                                                                                                                                                                                                                                                                                                                                         </t>
  </si>
  <si>
    <t>2.451,71</t>
  </si>
  <si>
    <t xml:space="preserve">OPERADOR DE MAQUINAS E TRATORES DIVERSOS (TERRAPLANAGEM)                                                                                                                                                                                                                                                                                                                                                                                                                                                  </t>
  </si>
  <si>
    <t xml:space="preserve">OPERADOR DE MAQUINAS E TRATORES DIVERSOS (TERRAPLANAGEM) (MENSALISTA)                                                                                                                                                                                                                                                                                                                                                                                                                                     </t>
  </si>
  <si>
    <t xml:space="preserve">OPERADOR DE MARTELETE OU MARTELETEIRO                                                                                                                                                                                                                                                                                                                                                                                                                                                                     </t>
  </si>
  <si>
    <t xml:space="preserve">OPERADOR DE MARTELETE OU MARTELETEIRO (MENSALISTA)                                                                                                                                                                                                                                                                                                                                                                                                                                                        </t>
  </si>
  <si>
    <t>1.344,04</t>
  </si>
  <si>
    <t xml:space="preserve">OPERADOR DE MESA VIBROACABADORA (MENSALISTA)                                                                                                                                                                                                                                                                                                                                                                                                                                                              </t>
  </si>
  <si>
    <t>1.894,08</t>
  </si>
  <si>
    <t xml:space="preserve">OPERADOR DE MOTO SCRAPER                                                                                                                                                                                                                                                                                                                                                                                                                                                                                  </t>
  </si>
  <si>
    <t xml:space="preserve">OPERADOR DE MOTO SCRAPER (MENSALISTA)                                                                                                                                                                                                                                                                                                                                                                                                                                                                     </t>
  </si>
  <si>
    <t>2.076,43</t>
  </si>
  <si>
    <t xml:space="preserve">OPERADOR DE MOTONIVELADORA                                                                                                                                                                                                                                                                                                                                                                                                                                                                                </t>
  </si>
  <si>
    <t xml:space="preserve">OPERADOR DE MOTONIVELADORA (MENSALISTA)                                                                                                                                                                                                                                                                                                                                                                                                                                                                   </t>
  </si>
  <si>
    <t>2.547,40</t>
  </si>
  <si>
    <t xml:space="preserve">OPERADOR DE PA CARREGADEIRA                                                                                                                                                                                                                                                                                                                                                                                                                                                                               </t>
  </si>
  <si>
    <t xml:space="preserve">OPERADOR DE PA CARREGADEIRA (MENSALISTA)                                                                                                                                                                                                                                                                                                                                                                                                                                                                  </t>
  </si>
  <si>
    <t>1.860,27</t>
  </si>
  <si>
    <t xml:space="preserve">OPERADOR DE PAVIMENTADORA                                                                                                                                                                                                                                                                                                                                                                                                                                                                                 </t>
  </si>
  <si>
    <t xml:space="preserve">OPERADOR DE PAVIMENTADORA/MESA VIBROACABADORA (MENSALISTA)                                                                                                                                                                                                                                                                                                                                                                                                                                                </t>
  </si>
  <si>
    <t>2.143,71</t>
  </si>
  <si>
    <t xml:space="preserve">OPERADOR DE ROLO COMPACTADOR                                                                                                                                                                                                                                                                                                                                                                                                                                                                              </t>
  </si>
  <si>
    <t xml:space="preserve">OPERADOR DE ROLO COMPACTADOR (MENSALISTA)                                                                                                                                                                                                                                                                                                                                                                                                                                                                 </t>
  </si>
  <si>
    <t xml:space="preserve">OPERADOR DE TRATOR - EXCLUSIVE AGROPECUARIA                                                                                                                                                                                                                                                                                                                                                                                                                                                               </t>
  </si>
  <si>
    <t xml:space="preserve">OPERADOR DE TRATOR - EXCLUSIVE AGROPECUARIA (MENSALISTA)                                                                                                                                                                                                                                                                                                                                                                                                                                                  </t>
  </si>
  <si>
    <t xml:space="preserve">OPERADOR DE USINA DE ASFALTO, DE SOLOS OU DE CONCRETO                                                                                                                                                                                                                                                                                                                                                                                                                                                     </t>
  </si>
  <si>
    <t xml:space="preserve">OPERADOR DE USINA DE ASFALTO, DE SOLOS OU DE CONCRETO (MENSALISTA)                                                                                                                                                                                                                                                                                                                                                                                                                                        </t>
  </si>
  <si>
    <t>1.840,94</t>
  </si>
  <si>
    <t xml:space="preserve">OXIGENIO, RECARGA PARA CILINDRO DE CONJUNTO OXICORTE GRANDE                                                                                                                                                                                                                                                                                                                                                                                                                                               </t>
  </si>
  <si>
    <t>12,05</t>
  </si>
  <si>
    <t xml:space="preserve">PA CARREGADEIRA SOBRE RODAS, POTENCIA BRUTA *127* CV, CAPACIDADE DA CACAMBA DE 2,0 A 2,4 M3, PESO OPERACIONAL DE 10330 KG                                                                                                                                                                                                                                                                                                                                                                                 </t>
  </si>
  <si>
    <t>230.880,00</t>
  </si>
  <si>
    <t xml:space="preserve">PA CARREGADEIRA SOBRE RODAS, POTENCIA LIQUIDA 128 HP, CAPACIDADE DA CACAMBA DE 1,7 A 2,8 M3, PESO OPERACIONAL DE 11632 KG                                                                                                                                                                                                                                                                                                                                                                                 </t>
  </si>
  <si>
    <t>260.000,00</t>
  </si>
  <si>
    <t xml:space="preserve">PA CARREGADEIRA SOBRE RODAS, POTENCIA LIQUIDA 197 HP, CAPACIDADE DA CACAMBA DE 2,5 A 3,5 M3, PESO OPERACIONAL DE 18338 KG                                                                                                                                                                                                                                                                                                                                                                                 </t>
  </si>
  <si>
    <t>360.533,31</t>
  </si>
  <si>
    <t xml:space="preserve">PA CARREGADEIRA SOBRE RODAS, POTENCIA LIQUIDA 213 HP, CAPACIDADE DA CACAMBA DE 1,9 A 3,5 M3, PESO OPERACIONAL DE 19234 KG                                                                                                                                                                                                                                                                                                                                                                                 </t>
  </si>
  <si>
    <t>410.453,31</t>
  </si>
  <si>
    <t xml:space="preserve">PA CARREGADEIRA SOBRE RODAS, POTENCIA 152 HP, CAPACIDADE DA CACAMBA DE 1,53 A 2,30 M3, PESO OPERACIONAL DE 10216 KG                                                                                                                                                                                                                                                                                                                                                                                       </t>
  </si>
  <si>
    <t>239.546,65</t>
  </si>
  <si>
    <t xml:space="preserve">PA DE LIXO PLASTICA, CABO LONGO                                                                                                                                                                                                                                                                                                                                                                                                                                                                           </t>
  </si>
  <si>
    <t xml:space="preserve">PAINEL DE LA DE VIDRO SEM REVESTIMENTO PSI 20, E = 25 MM, DE 1200 X 600 MM                                                                                                                                                                                                                                                                                                                                                                                                                                </t>
  </si>
  <si>
    <t xml:space="preserve">PAINEL DE LA DE VIDRO SEM REVESTIMENTO PSI 20, E = 50 MM, DE 1200 X 600 MM                                                                                                                                                                                                                                                                                                                                                                                                                                </t>
  </si>
  <si>
    <t>36,19</t>
  </si>
  <si>
    <t xml:space="preserve">PAINEL DE LA DE VIDRO SEM REVESTIMENTO PSI 40, E = 25 MM, DE 1200 X 600 MM                                                                                                                                                                                                                                                                                                                                                                                                                                </t>
  </si>
  <si>
    <t xml:space="preserve">PAINEL DE LA DE VIDRO SEM REVESTIMENTO PSI 40, E = 50 MM, DE 1200 X 600 MM                                                                                                                                                                                                                                                                                                                                                                                                                                </t>
  </si>
  <si>
    <t>59,30</t>
  </si>
  <si>
    <t xml:space="preserve">PAINEL ESTRUTURAL PARA LAJE SECA REVESTIDO EM PLACA CIMENTICIA, DE 1,20 X 2,50 M, E = 23 MM                                                                                                                                                                                                                                                                                                                                                                                                               </t>
  </si>
  <si>
    <t>62,88</t>
  </si>
  <si>
    <t xml:space="preserve">PAINEL ESTRUTURAL PARA LAJE SECA REVESTIDO EM PLACA CIMENTICIA, DE 1,20 X 2,50 M, E = 40 MM                                                                                                                                                                                                                                                                                                                                                                                                               </t>
  </si>
  <si>
    <t>117,09</t>
  </si>
  <si>
    <t xml:space="preserve">PAINEL ESTRUTURAL PARA LAJE SECA REVESTIDO EM PLACA CIMENTICIA, DE 1,20 X 2,50 M, E = 55 MM                                                                                                                                                                                                                                                                                                                                                                                                               </t>
  </si>
  <si>
    <t>154,37</t>
  </si>
  <si>
    <t xml:space="preserve">PAINEL ISOLANTE REVESTIDO EM ACO GALVALUME *0,5* MM COM PRE-PINTURA NAS DUAS FACES, NUCLEO EM POLIURETANO (PUR), E = 40/50 MM, PARA FECHAMENTOS VERTICAIS (INCLUI PARAFUSOS DE FIXACAO)                                                                                                                                                                                                                                                                                                                   </t>
  </si>
  <si>
    <t>139,31</t>
  </si>
  <si>
    <t xml:space="preserve">PAINEL ISOLANTE REVESTIDO EM ACO GALVALUME *0,5* MM COM PRE-PINTURA NAS DUAS FACES, NUCLEO EM POLIURETANO (PUR), E = 70/80 MM, PARA FECHAMENTOS VERTICAIS (INCLUI PARAFUSOS DE FIXACAO)                                                                                                                                                                                                                                                                                                                   </t>
  </si>
  <si>
    <t>164,78</t>
  </si>
  <si>
    <t xml:space="preserve">PAPEL KRAFT BETUMADO                                                                                                                                                                                                                                                                                                                                                                                                                                                                                      </t>
  </si>
  <si>
    <t xml:space="preserve">PAPELEIRA DE PAREDE EM METAL CROMADO SEM TAMPA                                                                                                                                                                                                                                                                                                                                                                                                                                                            </t>
  </si>
  <si>
    <t xml:space="preserve">PAPELEIRA PLASTICA TIPO DISPENSER PARA PAPEL HIGIENICO ROLAO                                                                                                                                                                                                                                                                                                                                                                                                                                              </t>
  </si>
  <si>
    <t xml:space="preserve">PAR DE TABELAS DE BASQUETE EM COMPENSADO NAVAL DE *1,80 X 1,20* M, COM ARO DE METAL E REDE (SEM SUPORTE DE FIXACAO)                                                                                                                                                                                                                                                                                                                                                                                       </t>
  </si>
  <si>
    <t>1.119,40</t>
  </si>
  <si>
    <t xml:space="preserve">PARA-RAIOS DE BAIXA TENSAO, TENSAO DE OPERACAO *280* V , CORRENTE MAXIMA *20* KA                                                                                                                                                                                                                                                                                                                                                                                                                          </t>
  </si>
  <si>
    <t>70,62</t>
  </si>
  <si>
    <t xml:space="preserve">PARA-RAIOS DE DISTRIBUICAO, TENSAO NOMINAL 15 KV, CORRENTE NOMINAL DE DESCARGA 5 KA                                                                                                                                                                                                                                                                                                                                                                                                                       </t>
  </si>
  <si>
    <t>208,43</t>
  </si>
  <si>
    <t xml:space="preserve">PARA-RAIOS DE DISTRIBUICAO, TENSAO NOMINAL 30 KV, CORRENTE NOMINAL DE DESCARGA 10 KA                                                                                                                                                                                                                                                                                                                                                                                                                      </t>
  </si>
  <si>
    <t>346,25</t>
  </si>
  <si>
    <t xml:space="preserve">PARA-RAIOS TIPO FRANKLIN 350 MM, EM LATAO CROMADO, DUAS DESCIDAS, PARA PROTECAO DE EDIFICACOES CONTRA DESCARGAS ATMOSFERICAS                                                                                                                                                                                                                                                                                                                                                                              </t>
  </si>
  <si>
    <t>80,29</t>
  </si>
  <si>
    <t xml:space="preserve">PARAFUSO CABECA TROMBETA E PONTA AGULHA (GN55), COMPRIMENTO 55 MM, EM ACO FOSFATIZADO, PARA FIXAR CHAPA DE GESSO EM PERFIL DRYWALL METALICO MAXIMO 0,7 MM                                                                                                                                                                                                                                                                                                                                                 </t>
  </si>
  <si>
    <t xml:space="preserve">PARAFUSO DE ACO TIPO CHUMBADOR PARABOLT, DIAMETRO 1/2", COMPRIMENTO 75 MM                                                                                                                                                                                                                                                                                                                                                                                                                                 </t>
  </si>
  <si>
    <t xml:space="preserve">PARAFUSO DE ACO TIPO CHUMBADOR PARABOLT, DIAMETRO 3/8", COMPRIMENTO 75 MM                                                                                                                                                                                                                                                                                                                                                                                                                                 </t>
  </si>
  <si>
    <t xml:space="preserve">PARAFUSO DE ACO ZINCADO COM ROSCA SOBERBA, CABECA CHATA E FENDA SIMPLES, DIAMETRO 2,5 MM, COMPRIMENTO * 9,5 * MM                                                                                                                                                                                                                                                                                                                                                                                          </t>
  </si>
  <si>
    <t xml:space="preserve">PARAFUSO DE ACO ZINCADO COM ROSCA SOBERBA, CABECA CHATA E FENDA SIMPLES, DIAMETRO 4,2 MM, COMPRIMENTO * 32 * MM                                                                                                                                                                                                                                                                                                                                                                                           </t>
  </si>
  <si>
    <t xml:space="preserve">PARAFUSO DE ACO ZINCADO COM ROSCA SOBERBA, CABECA CHATA E FENDA SIMPLES, DIAMETRO 4,8 MM, COMPRIMENTO 45 MM                                                                                                                                                                                                                                                                                                                                                                                               </t>
  </si>
  <si>
    <t xml:space="preserve">PARAFUSO DE FERRO POLIDO, SEXTAVADO, COM ROSCA INTEIRA, DIAMETRO 5/16", COMPRIMENTO 3/4", COM PORCA E ARRUELA LISA LEVE                                                                                                                                                                                                                                                                                                                                                                                   </t>
  </si>
  <si>
    <t xml:space="preserve">PARAFUSO DE FERRO POLIDO, SEXTAVADO, COM ROSCA PARCIAL, DIAMETRO 5/8", COMPRIMENTO 6", COM PORCA E ARRUELA DE PRESSAO MEDIA                                                                                                                                                                                                                                                                                                                                                                               </t>
  </si>
  <si>
    <t xml:space="preserve">PARAFUSO DE LATAO COM ACABAMENTO CROMADO PARA FIXAR PECA SANITARIA, INCLUI PORCA CEGA, ARRUELA E BUCHA DE NYLON TAMANHO S-10                                                                                                                                                                                                                                                                                                                                                                              </t>
  </si>
  <si>
    <t xml:space="preserve">PARAFUSO DE LATAO COM ROSCA SOBERBA, CABECA CHATA E FENDA SIMPLES, DIAMETRO 2,5 MM, COMPRIMENTO 12 MM                                                                                                                                                                                                                                                                                                                                                                                                     </t>
  </si>
  <si>
    <t xml:space="preserve">PARAFUSO DE LATAO COM ROSCA SOBERBA, CABECA CHATA E FENDA SIMPLES, DIAMETRO 3,2 MM, COMPRIMENTO 16 MM                                                                                                                                                                                                                                                                                                                                                                                                     </t>
  </si>
  <si>
    <t xml:space="preserve">PARAFUSO DE LATAO COM ROSCA SOBERBA, CABECA CHATA E FENDA SIMPLES, DIAMETRO 4,8 MM, COMPRIMENTO 65 MM                                                                                                                                                                                                                                                                                                                                                                                                     </t>
  </si>
  <si>
    <t xml:space="preserve">PARAFUSO DRY WALL, EM ACO FOSFATIZADO, CABECA TROMBETA E PONTA AGULHA (TA), COMPRIMENTO 25 MM                                                                                                                                                                                                                                                                                                                                                                                                             </t>
  </si>
  <si>
    <t xml:space="preserve">PARAFUSO DRY WALL, EM ACO FOSFATIZADO, CABECA TROMBETA E PONTA AGULHA (TA), COMPRIMENTO 35 MM                                                                                                                                                                                                                                                                                                                                                                                                             </t>
  </si>
  <si>
    <t xml:space="preserve">PARAFUSO DRY WALL, EM ACO FOSFATIZADO, CABECA TROMBETA E PONTA AGULHA (TA), COMPRIMENTO 45 MM                                                                                                                                                                                                                                                                                                                                                                                                             </t>
  </si>
  <si>
    <t xml:space="preserve">PARAFUSO DRY WALL, EM ACO FOSFATIZADO, CABECA TROMBETA E PONTA BROCA (TB), COMPRIMENTO 25 MM                                                                                                                                                                                                                                                                                                                                                                                                              </t>
  </si>
  <si>
    <t xml:space="preserve">PARAFUSO DRY WALL, EM ACO FOSFATIZADO, CABECA TROMBETA E PONTA BROCA (TB), COMPRIMENTO 35 MM                                                                                                                                                                                                                                                                                                                                                                                                              </t>
  </si>
  <si>
    <t xml:space="preserve">PARAFUSO DRY WALL, EM ACO FOSFATIZADO, CABECA TROMBETA E PONTA BROCA (TB), COMPRIMENTO 45 MM                                                                                                                                                                                                                                                                                                                                                                                                              </t>
  </si>
  <si>
    <t xml:space="preserve">PARAFUSO DRY WALL, EM ACO ZINCADO, CABECA LENTILHA E PONTA AGULHA (LA), LARGURA 4,2 MM, COMPRIMENTO 13 MM                                                                                                                                                                                                                                                                                                                                                                                                 </t>
  </si>
  <si>
    <t xml:space="preserve">PARAFUSO DRY WALL, EM ACO ZINCADO, CABECA LENTILHA E PONTA BROCA (LB), LARGURA 4,2 MM, COMPRIMENTO 13 MM                                                                                                                                                                                                                                                                                                                                                                                                  </t>
  </si>
  <si>
    <t xml:space="preserve">PARAFUSO EM ACO GALVANIZADO, TIPO MAQUINA, SEXTAVADO, SEM PORCA, DIAMETRO 1/2", COMPRIMENTO 2"                                                                                                                                                                                                                                                                                                                                                                                                            </t>
  </si>
  <si>
    <t xml:space="preserve">PARAFUSO FRANCES METRICO ZINCADO, DIAMETRO 12 MM, COMPRIMENTO 140MM, COM PORCA SEXTAVADA E ARRUELA DE PRESSAO MEDIA                                                                                                                                                                                                                                                                                                                                                                                       </t>
  </si>
  <si>
    <t xml:space="preserve">PARAFUSO FRANCES METRICO ZINCADO, DIAMETRO 12 MM, COMPRIMENTO 150 MM, COM PORCA SEXTAVADA E ARRUELA DE PRESSAO MEDIA                                                                                                                                                                                                                                                                                                                                                                                      </t>
  </si>
  <si>
    <t xml:space="preserve">PARAFUSO FRANCES M16 EM ACO GALVANIZADO, COMPRIMENTO = 150 MM, DIAMETRO = 16 MM, CABECA ABAULADA                                                                                                                                                                                                                                                                                                                                                                                                          </t>
  </si>
  <si>
    <t xml:space="preserve">PARAFUSO FRANCES M16 EM ACO GALVANIZADO, COMPRIMENTO = 45 MM, DIAMETRO = 16 MM, CABECA ABAULADA                                                                                                                                                                                                                                                                                                                                                                                                           </t>
  </si>
  <si>
    <t xml:space="preserve">PARAFUSO FRANCES ZINCADO, DIAMETRO 1/2'', COMPRIMENTO 2'', COM PORCA E ARRUELA                                                                                                                                                                                                                                                                                                                                                                                                                            </t>
  </si>
  <si>
    <t xml:space="preserve">PARAFUSO FRANCES ZINCADO, DIAMETRO 1/2", COMPRIMENTO 12", COM PORCA E ARRUELA LISA MEDIA                                                                                                                                                                                                                                                                                                                                                                                                                  </t>
  </si>
  <si>
    <t xml:space="preserve">PARAFUSO FRANCES ZINCADO, DIAMETRO 1/2", COMPRIMENTO 15", COM PORCA E ARRUELA LISA MEDIA                                                                                                                                                                                                                                                                                                                                                                                                                  </t>
  </si>
  <si>
    <t xml:space="preserve">PARAFUSO FRANCES ZINCADO, DIAMETRO 1/2", COMPRIMENTO 4", COM PORCA E ARRUELA                                                                                                                                                                                                                                                                                                                                                                                                                              </t>
  </si>
  <si>
    <t xml:space="preserve">PARAFUSO M16 EM ACO GALVANIZADO, COMPRIMENTO = 125 MM, DIAMETRO = 16 MM, ROSCA MAQUINA, CABECA QUADRADA                                                                                                                                                                                                                                                                                                                                                                                                   </t>
  </si>
  <si>
    <t>3,99</t>
  </si>
  <si>
    <t xml:space="preserve">PARAFUSO M16 EM ACO GALVANIZADO, COMPRIMENTO = 150 MM, DIAMETRO = 16 MM, ROSCA MAQUINA, CABECA QUADRADA                                                                                                                                                                                                                                                                                                                                                                                                   </t>
  </si>
  <si>
    <t xml:space="preserve">PARAFUSO M16 EM ACO GALVANIZADO, COMPRIMENTO = 200 MM, DIAMETRO = 16 MM, ROSCA MAQUINA, CABECA QUADRADA                                                                                                                                                                                                                                                                                                                                                                                                   </t>
  </si>
  <si>
    <t xml:space="preserve">PARAFUSO M16 EM ACO GALVANIZADO, COMPRIMENTO = 250 MM, DIAMETRO = 16 MM, ROSCA MAQUINA, CABECA QUADRADA                                                                                                                                                                                                                                                                                                                                                                                                   </t>
  </si>
  <si>
    <t xml:space="preserve">PARAFUSO M16 EM ACO GALVANIZADO, COMPRIMENTO = 300 MM, DIAMETRO = 16 MM, ROSCA DUPLA                                                                                                                                                                                                                                                                                                                                                                                                                      </t>
  </si>
  <si>
    <t>7,89</t>
  </si>
  <si>
    <t xml:space="preserve">PARAFUSO M16 EM ACO GALVANIZADO, COMPRIMENTO = 300 MM, DIAMETRO = 16 MM, ROSCA MAQUINA, CABECA QUADRADA                                                                                                                                                                                                                                                                                                                                                                                                   </t>
  </si>
  <si>
    <t>6,72</t>
  </si>
  <si>
    <t xml:space="preserve">PARAFUSO M16 EM ACO GALVANIZADO, COMPRIMENTO = 350 MM, DIAMETRO = 16 MM, ROSCA MAQUINA, CABECA QUADRADA                                                                                                                                                                                                                                                                                                                                                                                                   </t>
  </si>
  <si>
    <t xml:space="preserve">PARAFUSO M16 EM ACO GALVANIZADO, COMPRIMENTO = 400 MM, DIAMETRO = 16 MM, ROSCA DUPLA                                                                                                                                                                                                                                                                                                                                                                                                                      </t>
  </si>
  <si>
    <t>10,43</t>
  </si>
  <si>
    <t xml:space="preserve">PARAFUSO M16 EM ACO GALVANIZADO, COMPRIMENTO = 450 MM, DIAMETRO = 16 MM, ROSCA MAQUINA, CABECA QUADRADA                                                                                                                                                                                                                                                                                                                                                                                                   </t>
  </si>
  <si>
    <t xml:space="preserve">PARAFUSO M16 EM ACO GALVANIZADO, COMPRIMENTO = 500 MM, DIAMETRO = 16 MM, ROSCA MAQUINA, COM CABECA SEXTAVADA E PORCA                                                                                                                                                                                                                                                                                                                                                                                      </t>
  </si>
  <si>
    <t xml:space="preserve">PARAFUSO NIQUELADO COM ACABAMENTO CROMADO PARA FIXAR PECA SANITARIA, INCLUI PORCA CEGA, ARRUELA E BUCHA DE NYLON TAMANHO S-10                                                                                                                                                                                                                                                                                                                                                                             </t>
  </si>
  <si>
    <t xml:space="preserve">PARAFUSO NIQUELADO 3 1/2" COM ACABAMENTO CROMADO PARA FIXAR PECA SANITARIA, INCLUI PORCA CEGA, ARRUELA E BUCHA DE NYLON TAMANHO S-8                                                                                                                                                                                                                                                                                                                                                                       </t>
  </si>
  <si>
    <t xml:space="preserve">PARAFUSO ROSCA SOBERBA ZINCADO CABECA CHATA FENDA SIMPLES 3,2 X 20 MM (3/4 ")                                                                                                                                                                                                                                                                                                                                                                                                                             </t>
  </si>
  <si>
    <t xml:space="preserve">PARAFUSO ROSCA SOBERBA ZINCADO CABECA CHATA FENDA SIMPLES 3,5 X 25 MM (1 ")                                                                                                                                                                                                                                                                                                                                                                                                                               </t>
  </si>
  <si>
    <t xml:space="preserve">PARAFUSO ROSCA SOBERBA ZINCADO CABECA CHATA FENDA SIMPLES 3,8 X 30 MM (1.1/4 ")                                                                                                                                                                                                                                                                                                                                                                                                                           </t>
  </si>
  <si>
    <t xml:space="preserve">PARAFUSO ROSCA SOBERBA ZINCADO CABECA CHATA FENDA SIMPLES 4,8 X 40 MM (1.1/2 ")                                                                                                                                                                                                                                                                                                                                                                                                                           </t>
  </si>
  <si>
    <t xml:space="preserve">PARAFUSO ROSCA SOBERBA ZINCADO CABECA CHATA FENDA SIMPLES 5,5 X 50 MM (2 ")                                                                                                                                                                                                                                                                                                                                                                                                                               </t>
  </si>
  <si>
    <t xml:space="preserve">PARAFUSO ROSCA SOBERBA ZINCADO CABECA CHATA FENDA SIMPLES 5,5 X 65 MM (2.1/2 ")                                                                                                                                                                                                                                                                                                                                                                                                                           </t>
  </si>
  <si>
    <t xml:space="preserve">PARAFUSO ZINCADO ROSCA SOBERBA 5/16 " X 120 MM PARA TELHA FIBROCIMENTO                                                                                                                                                                                                                                                                                                                                                                                                                                    </t>
  </si>
  <si>
    <t xml:space="preserve">PARAFUSO ZINCADO ROSCA SOBERBA, CABECA SEXTAVADA, 5/16 " X 110 MM, PARA FIXACAO DE TELHA EM MADEIRA                                                                                                                                                                                                                                                                                                                                                                                                       </t>
  </si>
  <si>
    <t xml:space="preserve">PARAFUSO ZINCADO ROSCA SOBERBA, CABECA SEXTAVADA, 5/16 " X 150 MM, PARA FIXACAO DE TELHA EM MADEIRA                                                                                                                                                                                                                                                                                                                                                                                                       </t>
  </si>
  <si>
    <t xml:space="preserve">PARAFUSO ZINCADO ROSCA SOBERBA, CABECA SEXTAVADA, 5/16 " X 180 MM, PARA FIXACAO DE TELHA EM MADEIRA                                                                                                                                                                                                                                                                                                                                                                                                       </t>
  </si>
  <si>
    <t xml:space="preserve">PARAFUSO ZINCADO ROSCA SOBERBA, CABECA SEXTAVADA, 5/16 " X 200 MM, PARA FIXACAO DE TELHA EM MADEIRA                                                                                                                                                                                                                                                                                                                                                                                                       </t>
  </si>
  <si>
    <t xml:space="preserve">PARAFUSO ZINCADO ROSCA SOBERBA, CABECA SEXTAVADA, 5/16 " X 230 MM, PARA FIXACAO DE TELHA EM MADEIRA                                                                                                                                                                                                                                                                                                                                                                                                       </t>
  </si>
  <si>
    <t xml:space="preserve">PARAFUSO ZINCADO ROSCA SOBERBA, CABECA SEXTAVADA, 5/16 " X 250 MM, PARA FIXACAO DE TELHA EM MADEIRA                                                                                                                                                                                                                                                                                                                                                                                                       </t>
  </si>
  <si>
    <t>2,25</t>
  </si>
  <si>
    <t xml:space="preserve">PARAFUSO ZINCADO ROSCA SOBERBA, CABECA SEXTAVADA, 5/16 " X 50 MM, PARA FIXACAO DE TELHA EM MADEIRA                                                                                                                                                                                                                                                                                                                                                                                                        </t>
  </si>
  <si>
    <t xml:space="preserve">PARAFUSO ZINCADO ROSCA SOBERBA, CABECA SEXTAVADA, 5/16 " X 85 MM, PARA FIXACAO DE TELHA EM MADEIRA                                                                                                                                                                                                                                                                                                                                                                                                        </t>
  </si>
  <si>
    <t xml:space="preserve">PARAFUSO ZINCADO 5/16 " X 250 MM PARA FIXACAO DE TELHA DE FIBROCIMENTO CANALETE 49, INCLUI BUCHA NYLON S-10                                                                                                                                                                                                                                                                                                                                                                                               </t>
  </si>
  <si>
    <t xml:space="preserve">PARAFUSO ZINCADO 5/16 " X 85 MM PARA FIXACAO DE TELHA DE FIBROCIMENTO CANALETE 90, INCLUI BUCHA NYLON S-10                                                                                                                                                                                                                                                                                                                                                                                                </t>
  </si>
  <si>
    <t xml:space="preserve">PARAFUSO ZINCADO, AUTOBROCANTE, FLANGEADO, 4,2 X 19"                                                                                                                                                                                                                                                                                                                                                                                                                                                      </t>
  </si>
  <si>
    <t xml:space="preserve">PARAFUSO ZINCADO, SEXTAVADO, COM ROSCA INTEIRA, DIAMETRO 1/4", COMPRIMENTO 1/2"                                                                                                                                                                                                                                                                                                                                                                                                                           </t>
  </si>
  <si>
    <t xml:space="preserve">PARAFUSO ZINCADO, SEXTAVADO, COM ROSCA INTEIRA, DIAMETRO 3/8", COMPRIMENTO 2"                                                                                                                                                                                                                                                                                                                                                                                                                             </t>
  </si>
  <si>
    <t xml:space="preserve">PARAFUSO ZINCADO, SEXTAVADO, COM ROSCA INTEIRA, DIAMETRO 5/8", COMPRIMENTO 2 1/4"                                                                                                                                                                                                                                                                                                                                                                                                                         </t>
  </si>
  <si>
    <t xml:space="preserve">PARAFUSO ZINCADO, SEXTAVADO, COM ROSCA INTEIRA, DIAMETRO 5/8", COMPRIMENTO 3", COM PORCA E ARRUELA DE PRESSAO MEDIA                                                                                                                                                                                                                                                                                                                                                                                       </t>
  </si>
  <si>
    <t xml:space="preserve">PARAFUSO ZINCADO, SEXTAVADO, COM ROSCA SOBERBA, DIAMETRO 3/8", COMPRIMENTO 80 MM                                                                                                                                                                                                                                                                                                                                                                                                                          </t>
  </si>
  <si>
    <t xml:space="preserve">PARAFUSO ZINCADO, SEXTAVADO, COM ROSCA SOBERBA, DIAMETRO 5/16", COMPRIMENTO 40 MM                                                                                                                                                                                                                                                                                                                                                                                                                         </t>
  </si>
  <si>
    <t xml:space="preserve">PARAFUSO ZINCADO, SEXTAVADO, COM ROSCA SOBERBA, DIAMETRO 5/16", COMPRIMENTO 80 MM                                                                                                                                                                                                                                                                                                                                                                                                                         </t>
  </si>
  <si>
    <t xml:space="preserve">PARAFUSO ZINCADO, SEXTAVADO, GRAU 5, ROSCA INTEIRA, DIAMETRO 1 1/2", COMPRIMENTO 4"                                                                                                                                                                                                                                                                                                                                                                                                                       </t>
  </si>
  <si>
    <t xml:space="preserve">PARAFUSO, ASTM A307 - GRAU A, SEXTAVADO, ZINCADO, DIAMETRO 3/8" (9,52 MM), COMPRIMENTO 1 " (25,4 MM)                                                                                                                                                                                                                                                                                                                                                                                                      </t>
  </si>
  <si>
    <t xml:space="preserve">PARAFUSO, AUTO ATARRACHANTE, CABECA CHATA, FENDA SIMPLES, 1/4 (6,35 MM) X 25 MM                                                                                                                                                                                                                                                                                                                                                                                                                          </t>
  </si>
  <si>
    <t>21,42</t>
  </si>
  <si>
    <t xml:space="preserve">PARAFUSO, COMUM, ASTM A307, SEXTAVADO, DIAMETRO 1/2" (12,7 MM), COMPRIMENTO 1" (25,4 MM)                                                                                                                                                                                                                                                                                                                                                                                                                  </t>
  </si>
  <si>
    <t>84,82</t>
  </si>
  <si>
    <t xml:space="preserve">PARALELEPIPEDO GRANITICO OU BASALTICO, PARA PAVIMENTACAO, SEM FRETE,  *30 A 35* PECAS POR M2                                                                                                                                                                                                                                                                                                                                                                                                              </t>
  </si>
  <si>
    <t>1.254,00</t>
  </si>
  <si>
    <t>53,02</t>
  </si>
  <si>
    <t xml:space="preserve">PASTA DESENGRAXANTE PARA MAOS                                                                                                                                                                                                                                                                                                                                                                                                                                                                             </t>
  </si>
  <si>
    <t xml:space="preserve">PASTA LUBRIFICANTE PARA TUBOS E CONEXOES COM JUNTA ELASTICA (USO EM PVC, ACO, POLIETILENO E OUTROS) ( DE *400* G)                                                                                                                                                                                                                                                                                                                                                                                         </t>
  </si>
  <si>
    <t xml:space="preserve">PASTA LUBRIFICANTE PARA TUBOS E CONEXOES COM JUNTA ELASTICA (USO EM PVC, ACO, POLIETILENO E OUTROS) (POTE DE 3.500* G)                                                                                                                                                                                                                                                                                                                                                                                    </t>
  </si>
  <si>
    <t>113,46</t>
  </si>
  <si>
    <t xml:space="preserve">PASTA PARA SOLDA DE TUBOS E CONEXOES DE COBRE                                                                                                                                                                                                                                                                                                                                                                                                                                                             </t>
  </si>
  <si>
    <t xml:space="preserve">250G  </t>
  </si>
  <si>
    <t>23,95</t>
  </si>
  <si>
    <t xml:space="preserve">PASTA VEDA JUNTAS/ROSCA, LATA DE *500* G, PARA INSTALACOES DE GAS E OUTROS                                                                                                                                                                                                                                                                                                                                                                                                                                </t>
  </si>
  <si>
    <t xml:space="preserve">PASTILHA CERAMICA/PORCELANA, REVEST INT/EXT E  PISCINA, CORES BRANCA OU FRIAS, *2,5 X 2,5* CM                                                                                                                                                                                                                                                                                                                                                                                                             </t>
  </si>
  <si>
    <t xml:space="preserve">PASTILHA CERAMICA/PORCELANA, REVEST INT/EXT E  PISCINA, CORES FRIAS *5 X 5* CM                                                                                                                                                                                                                                                                                                                                                                                                                            </t>
  </si>
  <si>
    <t>75,05</t>
  </si>
  <si>
    <t xml:space="preserve">PASTILHA CERAMICA/PORCELANA, REVEST INT/EXT E  PISCINA, CORES QUENTES *5 X 5* CM                                                                                                                                                                                                                                                                                                                                                                                                                          </t>
  </si>
  <si>
    <t>87,56</t>
  </si>
  <si>
    <t xml:space="preserve">PASTILHA CERAMICA/PORCELANA, REVEST INT/EXT E  PISCINA, CORES QUENTES, *2,5 X 2,5* CM                                                                                                                                                                                                                                                                                                                                                                                                                     </t>
  </si>
  <si>
    <t>136,19</t>
  </si>
  <si>
    <t xml:space="preserve">PASTILHA DE VIDRO CRISTAL, NACIONAL, REVEST INT/EXT E PISCINA, TODAS AS CORES, E MAIOR OU IGUAL A 5 MM  *2,0 X 2,0* CM                                                                                                                                                                                                                                                                                                                                                                                    </t>
  </si>
  <si>
    <t>252,19</t>
  </si>
  <si>
    <t xml:space="preserve">PASTILHA DE VIDRO PIGMENTADA *2,0 X 2,0* CM, NACIONAL, PARA REVESTIMENTO INTERNO/EXTERNO E PISCINA, BRANCA OU CORES FRIAS, ESPESSURA MAIOR OU IGUAL A 5 MM                                                                                                                                                                                                                                                                                                                                                </t>
  </si>
  <si>
    <t>159,73</t>
  </si>
  <si>
    <t xml:space="preserve">PASTILHA DE VIDRO PIGMENTADA, NACIONAL, REVEST INT/EXT E PISCINA, CORES QUENTES, ESPESSURA MAIOR OU IGUAL A 5 MM  *2,0 X 2,0* CM                                                                                                                                                                                                                                                                                                                                                                          </t>
  </si>
  <si>
    <t>281,28</t>
  </si>
  <si>
    <t xml:space="preserve">PASTILHEIRO                                                                                                                                                                                                                                                                                                                                                                                                                                                                                               </t>
  </si>
  <si>
    <t xml:space="preserve">PASTILHEIRO (MENSALISTA)                                                                                                                                                                                                                                                                                                                                                                                                                                                                                  </t>
  </si>
  <si>
    <t>2.608,43</t>
  </si>
  <si>
    <t xml:space="preserve">PATCH CORD, CATEGORIA 5 E, EXTENSAO DE 1,50 M                                                                                                                                                                                                                                                                                                                                                                                                                                                             </t>
  </si>
  <si>
    <t xml:space="preserve">PATCH CORD, CATEGORIA 5 E, EXTENSAO DE 2,50 M                                                                                                                                                                                                                                                                                                                                                                                                                                                             </t>
  </si>
  <si>
    <t xml:space="preserve">PATCH CORD, CATEGORIA 6, EXTENSAO DE 1,50 M                                                                                                                                                                                                                                                                                                                                                                                                                                                               </t>
  </si>
  <si>
    <t xml:space="preserve">PATCH CORD, CATEGORIA 6, EXTENSAO DE 2,50 M                                                                                                                                                                                                                                                                                                                                                                                                                                                               </t>
  </si>
  <si>
    <t>19,11</t>
  </si>
  <si>
    <t xml:space="preserve">PATCH PANEL, 24 PORTAS, CATEGORIA 5E, COM RACKS DE 19" E 1 U DE ALTURA                                                                                                                                                                                                                                                                                                                                                                                                                                    </t>
  </si>
  <si>
    <t>180,95</t>
  </si>
  <si>
    <t xml:space="preserve">PATCH PANEL, 24 PORTAS, CATEGORIA 6, COM RACKS DE 19" E 1 U DE ALTURA                                                                                                                                                                                                                                                                                                                                                                                                                                     </t>
  </si>
  <si>
    <t>315,39</t>
  </si>
  <si>
    <t xml:space="preserve">PATCH PANEL, 48 PORTAS, CATEGORIA 5E, COM RACKS DE 19" E 2 U DE ALTURA                                                                                                                                                                                                                                                                                                                                                                                                                                    </t>
  </si>
  <si>
    <t>264,74</t>
  </si>
  <si>
    <t xml:space="preserve">PATCH PANEL, 48 PORTAS, CATEGORIA 6, COM RACKS DE 19" E 2 U DE ALTURA                                                                                                                                                                                                                                                                                                                                                                                                                                     </t>
  </si>
  <si>
    <t>425,31</t>
  </si>
  <si>
    <t xml:space="preserve">PECA DE MADEIRA APARELHADA *7,5 X 7,5* CM (3 X 3 ") MACARANDUBA, ANGELIM OU EQUIVALENTE DA REGIAO                                                                                                                                                                                                                                                                                                                                                                                                         </t>
  </si>
  <si>
    <t xml:space="preserve">PECA DE MADEIRA NAO APARELHADA *7,5 X 7,5* CM (3 X 3 ") MACARANDUBA, ANGELIM OU EQUIVALENTE DA REGIAO                                                                                                                                                                                                                                                                                                                                                                                                     </t>
  </si>
  <si>
    <t xml:space="preserve">PECA DE MADEIRA NATIVA / REGIONAL 7,5 X 7,5CM (3X3) NAO APARELHADA (P/FORMA)                                                                                                                                                                                                                                                                                                                                                                                                                              </t>
  </si>
  <si>
    <t xml:space="preserve">PECA DE MADEIRA NATIVA/REGIONAL 1 X 7CM NAO APARELHADA (P/FORMA)                                                                                                                                                                                                                                                                                                                                                                                                                                          </t>
  </si>
  <si>
    <t xml:space="preserve">PECA DE MADEIRA NATIVA/REGIONAL 2,5 X 7,0 CM (SARRAFO-P/FORMA)                                                                                                                                                                                                                                                                                                                                                                                                                                            </t>
  </si>
  <si>
    <t xml:space="preserve">PECA DE MADEIRA NATIVA/REGIONAL 7,5 X 12,50 CM (3X5") NAO APARELHADA (P/FORMA)                                                                                                                                                                                                                                                                                                                                                                                                                            </t>
  </si>
  <si>
    <t xml:space="preserve">PECA DE MADEIRA 2A QUALIDADE 2,5 X 15CM (1X6") NAO APARELHADA                                                                                                                                                                                                                                                                                                                                                                                                                                             </t>
  </si>
  <si>
    <t xml:space="preserve">PECA DE MADEIRA 3A QUALIDADE 2,5 X 10CM NAO APARELHADA                                                                                                                                                                                                                                                                                                                                                                                                                                                    </t>
  </si>
  <si>
    <t>2,22</t>
  </si>
  <si>
    <t xml:space="preserve">PECA DE MADEIRA 3A/4A NATIVA/REGIONAL 5 X 5 CM                                                                                                                                                                                                                                                                                                                                                                                                                                                            </t>
  </si>
  <si>
    <t xml:space="preserve">PECA DE MADEIRA 3A/4A QUALIDADE 2,5 X 5CM NAO APARELHADA                                                                                                                                                                                                                                                                                                                                                                                                                                                  </t>
  </si>
  <si>
    <t xml:space="preserve">PECA DE MADEIRA 3A/4A QUALIDADE 7,5 X 10CM NAO APARELHADA                                                                                                                                                                                                                                                                                                                                                                                                                                                 </t>
  </si>
  <si>
    <t xml:space="preserve">PEDRA ARDOSIA, CINZA, *40 X 40* CM, E= *1 CM                                                                                                                                                                                                                                                                                                                                                                                                                                                              </t>
  </si>
  <si>
    <t>26,29</t>
  </si>
  <si>
    <t xml:space="preserve">PEDRA ARDOSIA, CINZA, 20  X  40 CM,  E=  *1 CM                                                                                                                                                                                                                                                                                                                                                                                                                                                            </t>
  </si>
  <si>
    <t>23,72</t>
  </si>
  <si>
    <t xml:space="preserve">PEDRA ARDOSIA, CINZA, 30  X  30,  E= *1 CM                                                                                                                                                                                                                                                                                                                                                                                                                                                                </t>
  </si>
  <si>
    <t xml:space="preserve">PEDRA BRITADA GRADUADA, CLASSIFICADA (POSTO PEDREIRA/FORNECEDOR, SEM FRETE)                                                                                                                                                                                                                                                                                                                                                                                                                               </t>
  </si>
  <si>
    <t>74,47</t>
  </si>
  <si>
    <t xml:space="preserve">PEDRA BRITADA N. 0, OU PEDRISCO (4,8 A 9,5 MM) POSTO PEDREIRA/FORNECEDOR, SEM FRETE                                                                                                                                                                                                                                                                                                                                                                                                                       </t>
  </si>
  <si>
    <t>81,42</t>
  </si>
  <si>
    <t xml:space="preserve">PEDRA BRITADA N. 1 (9,5 a 19 MM) POSTO PEDREIRA/FORNECEDOR, SEM FRETE                                                                                                                                                                                                                                                                                                                                                                                                                                     </t>
  </si>
  <si>
    <t>63,77</t>
  </si>
  <si>
    <t xml:space="preserve">PEDRA BRITADA N. 2 (19 A 38 MM) POSTO PEDREIRA/FORNECEDOR, SEM FRETE                                                                                                                                                                                                                                                                                                                                                                                                                                      </t>
  </si>
  <si>
    <t xml:space="preserve">PEDRA BRITADA N. 3 (38 A 50 MM) POSTO PEDREIRA/FORNECEDOR, SEM FRETE                                                                                                                                                                                                                                                                                                                                                                                                                                      </t>
  </si>
  <si>
    <t xml:space="preserve">PEDRA BRITADA N. 4 (50 A 76 MM) POSTO PEDREIRA/FORNECEDOR, SEM FRETE                                                                                                                                                                                                                                                                                                                                                                                                                                      </t>
  </si>
  <si>
    <t>69,57</t>
  </si>
  <si>
    <t xml:space="preserve">PEDRA BRITADA N. 5 (76 A 100 MM) POSTO PEDREIRA/FORNECEDOR, SEM FRETE                                                                                                                                                                                                                                                                                                                                                                                                                                     </t>
  </si>
  <si>
    <t>71,50</t>
  </si>
  <si>
    <t xml:space="preserve">PEDRA BRITADA OU BICA CORRIDA, NAO CLASSIFICADA (POSTO PEDREIRA/FORNECEDOR, SEM FRETE)                                                                                                                                                                                                                                                                                                                                                                                                                    </t>
  </si>
  <si>
    <t>68,99</t>
  </si>
  <si>
    <t xml:space="preserve">PEDRA DE MAO OU PEDRA RACHAO PARA ARRIMO/FUNDACAO (POSTO PEDREIRA/FORNECEDOR, SEM FRETE)                                                                                                                                                                                                                                                                                                                                                                                                                  </t>
  </si>
  <si>
    <t>66,67</t>
  </si>
  <si>
    <t xml:space="preserve">PEDRA GRANITICA OU BASALTICA IRREGULAR, FAIXA GRANULOMETRICA 100 A 150 MM PARA PAVIMENTACAO OU CALCAMENTO POLIEDRICO, POSTO PEDREIRA / FORNECEDOR (SEM FRETE)                                                                                                                                                                                                                                                                                                                                             </t>
  </si>
  <si>
    <t>74,58</t>
  </si>
  <si>
    <t xml:space="preserve">PEDRA GRANITICA OU BASALTO, CACO, RETALHO, CAVACO, TIPO MIRACEMA, MADEIRA, PADUANA, RACHINHA, SANTA ISABEL OU OUTRAS SIMILARES, E=  *1,0 A *2,0 CM                                                                                                                                                                                                                                                                                                                                                        </t>
  </si>
  <si>
    <t>82,61</t>
  </si>
  <si>
    <t xml:space="preserve">PEDRA GRANITICA, SERRADA, TIPO MIRACEMA, MADEIRA, PADUANA, RACHINHA, SANTA ISABEL OU OUTRAS SIMILARES, *11,5 X  *23 CM, E=  *1,0 A *2,0 CM                                                                                                                                                                                                                                                                                                                                                                </t>
  </si>
  <si>
    <t>49,14</t>
  </si>
  <si>
    <t xml:space="preserve">PEDRA PORTUGUESA  OU PETIT PAVE, BRANCA OU PRETA                                                                                                                                                                                                                                                                                                                                                                                                                                                          </t>
  </si>
  <si>
    <t>95,33</t>
  </si>
  <si>
    <t xml:space="preserve">PEDRA QUARTZITO OU CALCARIO LAMINADO, CACO, TIPO CARIRI, ITACOLOMI, LAGOA SANTA, LUMINARIA, PIRENOPOLIS, SAO TOME OU OUTRAS SIMILARES DA REGIAO, E=  *1,5 A *2,5 CM                                                                                                                                                                                                                                                                                                                                       </t>
  </si>
  <si>
    <t>46,60</t>
  </si>
  <si>
    <t xml:space="preserve">PEDRA QUARTZITO OU CALCARIO LAMINADO, SERRADA, TIPO CARIRI, ITACOLOMI, LAGOA SANTA, LUMINARIA, PIRENOPOLIS, SAO TOME OU OUTRAS SIMILARES DA REGIAO, *20 X *40 CM, E=  *1,5 A *2,5 CM                                                                                                                                                                                                                                                                                                                      </t>
  </si>
  <si>
    <t>149,45</t>
  </si>
  <si>
    <t xml:space="preserve">PEDREGULHO OU PICARRA DE JAZIDA, AO NATURAL, PARA BASE DE PAVIMENTACAO (RETIRADO NA JAZIDA, SEM TRANSPORTE)                                                                                                                                                                                                                                                                                                                                                                                               </t>
  </si>
  <si>
    <t>61,84</t>
  </si>
  <si>
    <t xml:space="preserve">PEDREIRO                                                                                                                                                                                                                                                                                                                                                                                                                                                                                                  </t>
  </si>
  <si>
    <t xml:space="preserve">PEDREIRO (MENSALISTA)                                                                                                                                                                                                                                                                                                                                                                                                                                                                                     </t>
  </si>
  <si>
    <t xml:space="preserve">PEITORIL EM MARMORE, POLIDO, BRANCO COMUM, L= *15* CM, E=  *2,0* CM, COM PINGADEIRA                                                                                                                                                                                                                                                                                                                                                                                                                       </t>
  </si>
  <si>
    <t>68,48</t>
  </si>
  <si>
    <t xml:space="preserve">PEITORIL EM MARMORE, POLIDO, BRANCO COMUM, L= *15* CM, E=  *3* CM, CORTE RETO                                                                                                                                                                                                                                                                                                                                                                                                                             </t>
  </si>
  <si>
    <t>73,64</t>
  </si>
  <si>
    <t xml:space="preserve">PEITORIL PRE-MOLDADO EM GRANILITE, MARMORITE OU GRANITINA, L = *15* CM                                                                                                                                                                                                                                                                                                                                                                                                                                    </t>
  </si>
  <si>
    <t>69,56</t>
  </si>
  <si>
    <t xml:space="preserve">PEITORIL/ SOLEIRA EM MARMORE, POLIDO, BRANCO COMUM, L= *25* CM, E=  *3* CM, CORTE RETO                                                                                                                                                                                                                                                                                                                                                                                                                    </t>
  </si>
  <si>
    <t>101,93</t>
  </si>
  <si>
    <t xml:space="preserve">PELICULA REFLETIVA, GT 7 ANOS PARA SINALIZACAO VERTICAL                                                                                                                                                                                                                                                                                                                                                                                                                                                   </t>
  </si>
  <si>
    <t>46,50</t>
  </si>
  <si>
    <t xml:space="preserve">PENDURAL OU PRESILHA REGULADORA, EM ACO GALVANIZADO, COM CORPO, MOLA E REBITE, PARA PERFIL TIPO CANALETA DE ESTRUTURA EM FORROS DRYWALL                                                                                                                                                                                                                                                                                                                                                                   </t>
  </si>
  <si>
    <t xml:space="preserve">PENDURAL OU REGULADOR, COM MOLA, EM ACO GALVANIZADO, PARA PERFIL TIPO T CLICADO DE FORROS REMOVIVEL                                                                                                                                                                                                                                                                                                                                                                                                       </t>
  </si>
  <si>
    <t xml:space="preserve">PENEIRA ROTATIVA COM MOTOR ELETRICO TRIFASICO DE 2 CV, CILINDRO DE 1 M X 0,60 M, COM FUROS DE 3,17 MM                                                                                                                                                                                                                                                                                                                                                                                                     </t>
  </si>
  <si>
    <t>10.719,94</t>
  </si>
  <si>
    <t xml:space="preserve">PERFIL "I" DE ACO LAMINADO, "I" 102 X 12,7                                                                                                                                                                                                                                                                                                                                                                                                                                                                </t>
  </si>
  <si>
    <t xml:space="preserve">PERFIL "I" DE ACO LAMINADO, "I" 152 X 22                                                                                                                                                                                                                                                                                                                                                                                                                                                                  </t>
  </si>
  <si>
    <t>101,74</t>
  </si>
  <si>
    <t xml:space="preserve">PERFIL "I" DE ACO LAMINADO, "I" 203  X  34,3                                                                                                                                                                                                                                                                                                                                                                                                                                                              </t>
  </si>
  <si>
    <t>161,24</t>
  </si>
  <si>
    <t xml:space="preserve">PERFIL "I" DE ACO LAMINADO, "W" 150 X 22,5                                                                                                                                                                                                                                                                                                                                                                                                                                                                </t>
  </si>
  <si>
    <t xml:space="preserve">PERFIL "I" DE ACO LAMINADO, "W" 250 X 32,7                                                                                                                                                                                                                                                                                                                                                                                                                                                                </t>
  </si>
  <si>
    <t xml:space="preserve">PERFIL "I" DE ACO LAMINADO, "W" 250 X 44,8                                                                                                                                                                                                                                                                                                                                                                                                                                                                </t>
  </si>
  <si>
    <t>203,53</t>
  </si>
  <si>
    <t xml:space="preserve">PERFIL "I" DE ACO LAMINADO, "W" 310 X 52,0                                                                                                                                                                                                                                                                                                                                                                                                                                                                </t>
  </si>
  <si>
    <t xml:space="preserve">PERFIL "I" DE ACO LAMINADO, "W" 410 X 67                                                                                                                                                                                                                                                                                                                                                                                                                                                                  </t>
  </si>
  <si>
    <t xml:space="preserve">PERFIL "I" DE ACO LAMINADO, W 250 X 38,50                                                                                                                                                                                                                                                                                                                                                                                                                                                                 </t>
  </si>
  <si>
    <t xml:space="preserve">PERFIL "U" CHAPA ACO DOBRADA,  E = 3,04 MM , H = 20 CM, ABAS = 5 CM (4,47 KG/M)                                                                                                                                                                                                                                                                                                                                                                                                                           </t>
  </si>
  <si>
    <t xml:space="preserve">PERFIL "U" DE ACO LAMINADO, "U" 102 X 9,3                                                                                                                                                                                                                                                                                                                                                                                                                                                                 </t>
  </si>
  <si>
    <t>42,44</t>
  </si>
  <si>
    <t xml:space="preserve">PERFIL "U" DE ACO LAMINADO, "U" 152 X 15,6                                                                                                                                                                                                                                                                                                                                                                                                                                                                </t>
  </si>
  <si>
    <t xml:space="preserve">PERFIL "U" ENRIJECIDO DE  ACO GALVANIZADO, DOBRADO, 200 X 75 X 25 MM, E = 3,75 MM                                                                                                                                                                                                                                                                                                                                                                                                                         </t>
  </si>
  <si>
    <t xml:space="preserve">PERFIL "U" ENRIJECIDO DE ACO GALVANIZADO, DOBRADO, 150 X 60 X 20 MM, E = 3,00 MM                                                                                                                                                                                                                                                                                                                                                                                                                          </t>
  </si>
  <si>
    <t xml:space="preserve">PERFIL "U" SIMPLES DE ACO GALVANIZADO DOBRADO 75 X *40* MM, E = 2,65 MM                                                                                                                                                                                                                                                                                                                                                                                                                                   </t>
  </si>
  <si>
    <t xml:space="preserve">PERFIL CANALETA, FORMATO C, EM ACO ZINCADO, PARA ESTRUTURA FORRO DRYWALL, E = 0,5 MM, *46 X 18* (L X H), COMPRIMENTO 3 M                                                                                                                                                                                                                                                                                                                                                                                  </t>
  </si>
  <si>
    <t>4,15</t>
  </si>
  <si>
    <t xml:space="preserve">PERFIL CANTONEIRA L, LISA, EM ACO, 25 X 30 MM, E = 0,5 MM, PARA ESTRUTURA DRYWALL                                                                                                                                                                                                                                                                                                                                                                                                                         </t>
  </si>
  <si>
    <t xml:space="preserve">PERFIL CANTONEIRA L, PERFURADA, EM ACO, 23 X 23 MM, E = 0,5 MM, PARA ESTRUTURA DRYWALL                                                                                                                                                                                                                                                                                                                                                                                                                    </t>
  </si>
  <si>
    <t>2,44</t>
  </si>
  <si>
    <t xml:space="preserve">PERFIL CARTOLA DE ACO GALVANIZADO, *20 X 30 X 10* MM, E =  0,8 MM                                                                                                                                                                                                                                                                                                                                                                                                                                         </t>
  </si>
  <si>
    <t xml:space="preserve">PERFIL DE ALUMINIO ANODIZADO                                                                                                                                                                                                                                                                                                                                                                                                                                                                              </t>
  </si>
  <si>
    <t xml:space="preserve">PERFIL DE BORRACHA EPDM MACICO *12 X 15* MM PARA ESQUADRIAS                                                                                                                                                                                                                                                                                                                                                                                                                                               </t>
  </si>
  <si>
    <t>8,70</t>
  </si>
  <si>
    <t xml:space="preserve">PERFIL ELASTOMERICO PRE-FORMADO EM EPMD, PARA JUNTA DE DILATACAO DE PISOS COM POUCA SOLICITACAO, 15 MM DE LARGURA, MOVIMENTACAO DE *11 A 19* MM                                                                                                                                                                                                                                                                                                                                                           </t>
  </si>
  <si>
    <t>133,16</t>
  </si>
  <si>
    <t xml:space="preserve">PERFIL ELASTOMERICO PRE-FORMADO EM EPMD, PARA JUNTA DE DILATACAO DE USO GERAL EM MEDIAS SOLICITACOES, 8 MM DE LARGURA, MOVIMENTACAO DE *5 A 11* MM                                                                                                                                                                                                                                                                                                                                                        </t>
  </si>
  <si>
    <t>60,18</t>
  </si>
  <si>
    <t xml:space="preserve">PERFIL GUIA, FORMATO U, EM ACO ZINCADO, PARA ESTRUTURA PAREDE DRYWALL, E = 0,5 MM, 48  X 3000 MM (L X C)                                                                                                                                                                                                                                                                                                                                                                                                  </t>
  </si>
  <si>
    <t xml:space="preserve">PERFIL GUIA, FORMATO U, EM ACO ZINCADO, PARA ESTRUTURA PAREDE DRYWALL, E = 0,5 MM, 70 X 3000 MM (L X C)                                                                                                                                                                                                                                                                                                                                                                                                   </t>
  </si>
  <si>
    <t xml:space="preserve">PERFIL GUIA, FORMATO U, EM ACO ZINCADO, PARA ESTRUTURA PAREDE DRYWALL, E = 0,5 MM, 90 X 3000 MM (L X C)                                                                                                                                                                                                                                                                                                                                                                                                   </t>
  </si>
  <si>
    <t xml:space="preserve">PERFIL LONGARINA (PRINCIPAL), T CLICADO, EM ACO, BRANCO, PARA FORRO REMOVIVEL, 24 X 3750 MM (L X C)                                                                                                                                                                                                                                                                                                                                                                                                       </t>
  </si>
  <si>
    <t xml:space="preserve">PERFIL MONTANTE, FORMATO C, EM ACO ZINCADO, PARA ESTRUTURA PAREDE DRYWALL, E = 0,5 MM, 48 X 3000 MM (L X C)                                                                                                                                                                                                                                                                                                                                                                                               </t>
  </si>
  <si>
    <t xml:space="preserve">PERFIL MONTANTE, FORMATO C, EM ACO ZINCADO, PARA ESTRUTURA PAREDE DRYWALL, E = 0,5 MM, 70 X 3000 MM (L X C)                                                                                                                                                                                                                                                                                                                                                                                               </t>
  </si>
  <si>
    <t>6,41</t>
  </si>
  <si>
    <t xml:space="preserve">PERFIL MONTANTE, FORMATO C, EM ACO ZINCADO, PARA ESTRUTURA PAREDE DRYWALL, E = 0,5 MM, 90 X 3000 MM (L X C)                                                                                                                                                                                                                                                                                                                                                                                               </t>
  </si>
  <si>
    <t xml:space="preserve">PERFIL RODAPE DE IMPERMEABILIZACAO, FORMATO L, EM ACO ZINCADO, PARA ESTRUTURA DRYWALL, E = 0,5 MM, 220 X 3000 MM (H X C)                                                                                                                                                                                                                                                                                                                                                                                  </t>
  </si>
  <si>
    <t xml:space="preserve">PERFIL TABICA ABERTA, PERFURADA, FORMATO Z, EM ACO GALVANIZADO NATURAL, LARGURA APROXIMADA 40 MM, PARA ESTRUTURA FORRO DRYWALL                                                                                                                                                                                                                                                                                                                                                                            </t>
  </si>
  <si>
    <t xml:space="preserve">PERFIL TABICA FECHADA, LISA, FORMATO Z, EM ACO GALVANIZADO NATURAL, LARGURA TOTAL NA HORIZONTAL *40* MM, PARA ESTRUTURA FORRO DRYWALL                                                                                                                                                                                                                                                                                                                                                                     </t>
  </si>
  <si>
    <t>4,03</t>
  </si>
  <si>
    <t xml:space="preserve">PERFIL TIPO CANTONEIRA EM L, EM ACO GALVANIZADO, BRANCO, PARA FORRO REMOVIVEL, *23* X 3000 MM (L X C)                                                                                                                                                                                                                                                                                                                                                                                                     </t>
  </si>
  <si>
    <t xml:space="preserve">PERFIL TRAVESSA (SECUNDARIO), T CLICADO, EM ACO GALVANIZADO , BRANCO, PARA FORRO REMOVIVEL, 24 X 1250 MM (L X C)                                                                                                                                                                                                                                                                                                                                                                                          </t>
  </si>
  <si>
    <t xml:space="preserve">PERFIL TRAVESSA (SECUNDARIO), T CLICADO, EM ACO GALVANIZADO, BRANCO, PARA FORRO REMOVIVEL, 24 X 625 MM (L X C)                                                                                                                                                                                                                                                                                                                                                                                            </t>
  </si>
  <si>
    <t xml:space="preserve">PERFIL U / CANALETA DE ALUMINIO, DE ABAS IGUAIS, 1/2" (1,27 X 1,27 CM), PARA PORTA OU JANELA DE CORRER                                                                                                                                                                                                                                                                                                                                                                                                    </t>
  </si>
  <si>
    <t>8,33</t>
  </si>
  <si>
    <t xml:space="preserve">PERFIL UDC ("U" DOBRADO DE CHAPA) SIMPLES DE ACO LAMINADO, GALVANIZADO, ASTM A36, 127 X 50 MM, E= 3 MM                                                                                                                                                                                                                                                                                                                                                                                                    </t>
  </si>
  <si>
    <t xml:space="preserve">PERFILADO PERFURADO DUPLO 38 X 76 MM, CHAPA 22                                                                                                                                                                                                                                                                                                                                                                                                                                                            </t>
  </si>
  <si>
    <t>11,81</t>
  </si>
  <si>
    <t xml:space="preserve">PERFILADO PERFURADO SIMPLES 38 X 38 MM, CHAPA 22                                                                                                                                                                                                                                                                                                                                                                                                                                                          </t>
  </si>
  <si>
    <t xml:space="preserve">PERFILADO PERFURADO 19 X 38 MM, CHAPA 22                                                                                                                                                                                                                                                                                                                                                                                                                                                                  </t>
  </si>
  <si>
    <t xml:space="preserve">PERFURATRIZ COM TORRE METALICA PARA EXECUCAO DE ESTACA HELICE CONTINUA, PROFUNDIDADE MAXIMA DE 30 M, DIAMETRO MAXIMO DE 800 MM, POTENCIA INSTALADA DE 268 HP, MESA ROTATIVA COM TORQUE MAXIMO DE 170 KNM                                                                                                                                                                                                                                                                                                  </t>
  </si>
  <si>
    <t>2.110.394,72</t>
  </si>
  <si>
    <t xml:space="preserve">PERFURATRIZ COM TORRE METALICA PARA EXECUCAO DE ESTACA HELICE CONTINUA, PROFUNDIDADE MAXIMA DE 32 M, DIAMETRO MAXIMO DE 1000 MM, POTENCIA INSTALADA DE 350 HP, MESA ROTATIVA COM TORQUE MAXIMO DE 263 KNM                                                                                                                                                                                                                                                                                                 </t>
  </si>
  <si>
    <t>3.281.578,92</t>
  </si>
  <si>
    <t xml:space="preserve">PERFURATRIZ HIDRAULICA COM TRADO CURTO ACOPLADO, PROFUNDIDADE MAXIMA DE 20 M, DIAMETRO MAXIMO DE 1500 MM, POTENCIA INSTALADA DE 137 HP, MESA ROTATIVA COM TORQUE MAXIMO DE 30 KNM (INCLUI MONTAGEM, NAO INCLUI CAMINHAO)                                                                                                                                                                                                                                                                                  </t>
  </si>
  <si>
    <t>803.421,07</t>
  </si>
  <si>
    <t xml:space="preserve">PERFURATRIZ MANUAL, TORQUE MAXIMO 55 KGF.M, POTENCIA 5 CV, COM DIAMETRO MAXIMO 8 1/2" (INCLUI SUPORTE/CHASSI TIPO MESA)                                                                                                                                                                                                                                                                                                                                                                                   </t>
  </si>
  <si>
    <t>56.149,84</t>
  </si>
  <si>
    <t xml:space="preserve">PERFURATRIZ MANUAL, TORQUE MAXIMO 83 N.M, POTENCIA 5 CV, COM DIAMETRO MAXIMO 4" (NAO INCLUI SUPORTE / CHASSI)                                                                                                                                                                                                                                                                                                                                                                                             </t>
  </si>
  <si>
    <t>8.091,76</t>
  </si>
  <si>
    <t xml:space="preserve">PERFURATRIZ MANUAL, TORQUE MAXIMO 83 N.M, POTENCIA 5 CV, COM DIAMETRO MAXIMO 4", PARA SOLO GRAMPEADO (INCLUI SUPORTE OU CHASSI TIPO MESA)                                                                                                                                                                                                                                                                                                                                                                 </t>
  </si>
  <si>
    <t>25.330,75</t>
  </si>
  <si>
    <t xml:space="preserve">PERFURATRIZ PNEUMATICA MANUAL DE PESO MEDIO, 18KG, COMPRIMENTO DE CURSO DE 6 M, DIAMETRO DO PISTAO DE 5,5 CM                                                                                                                                                                                                                                                                                                                                                                                              </t>
  </si>
  <si>
    <t>13.853,75</t>
  </si>
  <si>
    <t xml:space="preserve">PERFURATRIZ ROTATIVA SOBRE ESTEIRA, TORQUE MAXIMO 2500 KGM, POTENCIA 110 HP, MOTOR DIESEL  (COLETADO CAIXA)                                                                                                                                                                                                                                                                                                                                                                                               </t>
  </si>
  <si>
    <t>688.110,33</t>
  </si>
  <si>
    <t xml:space="preserve">PERFURATRIZ SOBRE ESTEIRA, TORQUE MAXIMO DE 600 KGF, POTENCIA ENTRE 50 E 60 HP, DIAMETRO MAXIMO DE 10"                                                                                                                                                                                                                                                                                                                                                                                                    </t>
  </si>
  <si>
    <t>440.750,00</t>
  </si>
  <si>
    <t xml:space="preserve">PERFURATRIZ SOBRE ESTEIRA, TORQUE MAXIMO 600 KGF, PESO MEDIO 1000 KG, POTENCIA 20 HP, DIAMETRO MAXIMO 10"                                                                                                                                                                                                                                                                                                                                                                                                 </t>
  </si>
  <si>
    <t>459.861,69</t>
  </si>
  <si>
    <t xml:space="preserve">PIGMENTO EM PO PARA ARGAMASSAS, CIMENTOS E OUTROS                                                                                                                                                                                                                                                                                                                                                                                                                                                         </t>
  </si>
  <si>
    <t>28,93</t>
  </si>
  <si>
    <t xml:space="preserve">PILAR DE MADEIRA NAO APARELHADA *10 X 10* CM, MACARANDUBA, ANGELIM OU EQUIVALENTE DA REGIAO                                                                                                                                                                                                                                                                                                                                                                                                               </t>
  </si>
  <si>
    <t xml:space="preserve">PILAR DE MADEIRA NAO APARELHADA *15 X 15* CM, MACARANDUBA, ANGELIM OU EQUIVALENTE DA REGIAO                                                                                                                                                                                                                                                                                                                                                                                                               </t>
  </si>
  <si>
    <t>40,62</t>
  </si>
  <si>
    <t xml:space="preserve">PILAR DE MADEIRA NAO APARELHADA *20 X 20* CM, MACARANDUBA, ANGELIM OU EQUIVALENTE DA REGIAO                                                                                                                                                                                                                                                                                                                                                                                                               </t>
  </si>
  <si>
    <t xml:space="preserve">PINCEL CHATO (TRINCHA) CERDAS GRIS 1.1/2 " (38 MM)                                                                                                                                                                                                                                                                                                                                                                                                                                                        </t>
  </si>
  <si>
    <t xml:space="preserve">PINGADEIRA PLASTICA PARA TELHA DE FIBROCIMENTO CANALETE 49/KALHETA OU CANALETE 90/KALHETAO                                                                                                                                                                                                                                                                                                                                                                                                                </t>
  </si>
  <si>
    <t xml:space="preserve">PINO DE ACO COM ARRUELA CONICA, DIAMETRO ARRUELA = *23* MM E COMP HASTE = *27* MM (ACAO INDIRETA)                                                                                                                                                                                                                                                                                                                                                                                                         </t>
  </si>
  <si>
    <t xml:space="preserve">PINO DE ACO COM FURO, HASTE = 27 MM (ACAO DIRETA)                                                                                                                                                                                                                                                                                                                                                                                                                                                         </t>
  </si>
  <si>
    <t>38,74</t>
  </si>
  <si>
    <t xml:space="preserve">PINO DE ACO COM ROSCA 1/4 ", COMPRIMENTO DA HASTE = 30 MM E ROSCA = 20 MM (ACAO DIRETA)                                                                                                                                                                                                                                                                                                                                                                                                                   </t>
  </si>
  <si>
    <t>51,39</t>
  </si>
  <si>
    <t xml:space="preserve">PINO DE ACO LISO 1/4 ", HASTE = *36,5* MM (ACAO DIRETA)                                                                                                                                                                                                                                                                                                                                                                                                                                                   </t>
  </si>
  <si>
    <t>31,70</t>
  </si>
  <si>
    <t xml:space="preserve">PINO DE ACO LISO 1/4 ", HASTE = *53* MM (ACAO DIRETA)                                                                                                                                                                                                                                                                                                                                                                                                                                                     </t>
  </si>
  <si>
    <t>33,21</t>
  </si>
  <si>
    <t xml:space="preserve">PINO GUIA, RETO, COM CHAPA DE LATAO CROMADO, 3/4", PARA PORTA / JANELA DE CORRER                                                                                                                                                                                                                                                                                                                                                                                                                          </t>
  </si>
  <si>
    <t xml:space="preserve">PINO ROSCA EXTERNA, EM ACO GALVANIZADO, PARA ISOLADOR DE 15KV, DIAMETRO 25 MM, COMPRIMENTO *290* MM                                                                                                                                                                                                                                                                                                                                                                                                       </t>
  </si>
  <si>
    <t xml:space="preserve">PINO ROSCA EXTERNA, EM ACO GALVANIZADO, PARA ISOLADOR DE 25KV, DIAMETRO 35MM, COMPRIMENTO *320* MM                                                                                                                                                                                                                                                                                                                                                                                                        </t>
  </si>
  <si>
    <t>23,40</t>
  </si>
  <si>
    <t xml:space="preserve">PINTOR                                                                                                                                                                                                                                                                                                                                                                                                                                                                                                    </t>
  </si>
  <si>
    <t xml:space="preserve">PINTOR (MENSALISTA)                                                                                                                                                                                                                                                                                                                                                                                                                                                                                       </t>
  </si>
  <si>
    <t xml:space="preserve">PINTOR DE LETREIROS                                                                                                                                                                                                                                                                                                                                                                                                                                                                                       </t>
  </si>
  <si>
    <t xml:space="preserve">PINTOR DE LETREIROS (MENSALISTA)                                                                                                                                                                                                                                                                                                                                                                                                                                                                          </t>
  </si>
  <si>
    <t>2.578,20</t>
  </si>
  <si>
    <t xml:space="preserve">PINTOR PARA TINTA EPOXI                                                                                                                                                                                                                                                                                                                                                                                                                                                                                   </t>
  </si>
  <si>
    <t xml:space="preserve">PINTOR PARA TINTA EPOXI (MENSALISTA)                                                                                                                                                                                                                                                                                                                                                                                                                                                                      </t>
  </si>
  <si>
    <t>2.405,60</t>
  </si>
  <si>
    <t xml:space="preserve">PISO DE BORRACHA CANELADO EM PLACAS 50 X 50 CM, E = *3,5* MM, PARA COLA                                                                                                                                                                                                                                                                                                                                                                                                                                   </t>
  </si>
  <si>
    <t>50,56</t>
  </si>
  <si>
    <t xml:space="preserve">PISO DE BORRACHA ESPORTIVO EM PLACAS 50 X 50 CM, E = 15 MM, PARA ARGAMASSA, PRETO                                                                                                                                                                                                                                                                                                                                                                                                                         </t>
  </si>
  <si>
    <t>230,29</t>
  </si>
  <si>
    <t xml:space="preserve">PISO DE BORRACHA FRISADO OU PASTILHADO, PRETO, EM PLACAS 50 X 50 CM, E = 7 MM, PARA ARGAMASSA                                                                                                                                                                                                                                                                                                                                                                                                             </t>
  </si>
  <si>
    <t>139,88</t>
  </si>
  <si>
    <t xml:space="preserve">PISO DE BORRACHA PASTILHADO EM PLACAS 50 X 50 CM, E = *3,5* MM, PARA COLA, PRETO                                                                                                                                                                                                                                                                                                                                                                                                                          </t>
  </si>
  <si>
    <t>38,46</t>
  </si>
  <si>
    <t xml:space="preserve">PISO DE BORRACHA PASTILHADO EM PLACAS 50 X 50 CM, E = 15 MM, PARA ARGAMASSA, PRETO                                                                                                                                                                                                                                                                                                                                                                                                                        </t>
  </si>
  <si>
    <t>224,18</t>
  </si>
  <si>
    <t xml:space="preserve">PISO ELEVADO COM 2 PLACAS DE ACO COM ENCHIMENTO DE CONCRETO CELULAR, INCLUSO BASE/HASTE/CRUZETAS, 60 X 60 CM, H = *28* CM, RESISTENCIA CARGA CONCENTRADA 496 KG (COM COLOCACAO)                                                                                                                                                                                                                                                                                                                           </t>
  </si>
  <si>
    <t>234,81</t>
  </si>
  <si>
    <t xml:space="preserve">PISO EM CERAMICA ESMALTADA EXTRA, PEI MAIOR OU IGUAL A 4, FORMATO MAIOR QUE 2025 CM2                                                                                                                                                                                                                                                                                                                                                                                                                      </t>
  </si>
  <si>
    <t>32,41</t>
  </si>
  <si>
    <t xml:space="preserve">PISO EM CERAMICA ESMALTADA EXTRA, PEI MAIOR OU IGUAL A 4, FORMATO MENOR OU IGUAL A 2025 CM2                                                                                                                                                                                                                                                                                                                                                                                                               </t>
  </si>
  <si>
    <t xml:space="preserve">PISO EM CERAMICA ESMALTADA, COMERCIAL (PADRAO POPULAR), PEI MAIOR OU IGUAL A 3, FORMATO MENOR OU IGUAL A  2025 CM2                                                                                                                                                                                                                                                                                                                                                                                        </t>
  </si>
  <si>
    <t>13,19</t>
  </si>
  <si>
    <t xml:space="preserve">PISO EM GRANILITE, MARMORITE OU GRANITINA, AGREGADO COR PRETO, CINZA, PALHA OU BRANCO, E=  *8* MM (INCLUSO EXECUCAO)                                                                                                                                                                                                                                                                                                                                                                                      </t>
  </si>
  <si>
    <t xml:space="preserve">PISO EM GRANITO, POLIDO, TIPO AMENDOA/ AMARELO CAPRI/ AMARELO DOURADO CARIOCA OU OUTROS EQUIVALENTES DA REGIAO, FORMATO MENOR OU IGUAL A 3025 CM2, E=  *2* CM                                                                                                                                                                                                                                                                                                                                             </t>
  </si>
  <si>
    <t>320,00</t>
  </si>
  <si>
    <t xml:space="preserve">PISO EM GRANITO, POLIDO, TIPO ANDORINHA/ QUARTZ/ CASTELO/ CORUMBA OU OUTROS EQUIVALENTES DA REGIAO, FORMATO MENOR OU IGUAL A 3025 CM2, E=  *2* CM                                                                                                                                                                                                                                                                                                                                                         </t>
  </si>
  <si>
    <t>241,50</t>
  </si>
  <si>
    <t xml:space="preserve">PISO EM GRANITO, POLIDO, TIPO MARFIM, DALLAS, CARAVELAS OU OUTROS EQUIVALENTES DA REGIAO, FORMATO MENOR OU IGUAL A 3025 CM2, E=  *2* CM                                                                                                                                                                                                                                                                                                                                                                   </t>
  </si>
  <si>
    <t>308,59</t>
  </si>
  <si>
    <t xml:space="preserve">PISO EM GRANITO, POLIDO, TIPO PRETO SAO GABRIEL/ TIJUCA OU OUTROS EQUIVALENTES DA REGIAO, FORMATO MENOR OU IGUAL A 3025 CM2, E=  *2* CM                                                                                                                                                                                                                                                                                                                                                                   </t>
  </si>
  <si>
    <t>348,84</t>
  </si>
  <si>
    <t xml:space="preserve">PISO EM PORCELANATO RETIFICADO EXTRA, FORMATO MENOR OU IGUAL A 2025 CM2                                                                                                                                                                                                                                                                                                                                                                                                                                   </t>
  </si>
  <si>
    <t>43,20</t>
  </si>
  <si>
    <t xml:space="preserve">PISO EM REGUA VINILICA SEMIFLEXIVEL, ENCAIXE CLICADO, E = 4 MM (SEM COLOCACAO)                                                                                                                                                                                                                                                                                                                                                                                                                            </t>
  </si>
  <si>
    <t xml:space="preserve">PISO EPOXI AUTONIVELANTE, ESPESSURA *4* MM (INCLUSO EXECUCAO)                                                                                                                                                                                                                                                                                                                                                                                                                                             </t>
  </si>
  <si>
    <t>153,60</t>
  </si>
  <si>
    <t xml:space="preserve">PISO EPOXI MULTILAYER, ESPESSURA *2* MM (INCLUSO EXECUCAO)                                                                                                                                                                                                                                                                                                                                                                                                                                                </t>
  </si>
  <si>
    <t xml:space="preserve">PISO FULGET (GRANITO LAVADO) EM PLACAS DE *40 X 40* CM (SEM COLOCACAO)                                                                                                                                                                                                                                                                                                                                                                                                                                    </t>
  </si>
  <si>
    <t>115,20</t>
  </si>
  <si>
    <t xml:space="preserve">PISO FULGET (GRANITO LAVADO) EM PLACAS DE *75 X 75* CM (SEM COLOCACAO)                                                                                                                                                                                                                                                                                                                                                                                                                                    </t>
  </si>
  <si>
    <t>212,48</t>
  </si>
  <si>
    <t xml:space="preserve">PISO FULGET (GRANITO LAVADO) MOLDADO IN LOCO (INCLUSO EXECUCAO)                                                                                                                                                                                                                                                                                                                                                                                                                                           </t>
  </si>
  <si>
    <t xml:space="preserve">PISO INDUSTRIAL EM CONCRETO ARMADO DE ACABAMENTO POLIDO, ESPESSURA 12 CM (CIMENTO QUEIMADO) (INCLUSO EXECUCAO)                                                                                                                                                                                                                                                                                                                                                                                            </t>
  </si>
  <si>
    <t>125,44</t>
  </si>
  <si>
    <t xml:space="preserve">PISO KORODUR (INCLUSO EXECUCAO)                                                                                                                                                                                                                                                                                                                                                                                                                                                                           </t>
  </si>
  <si>
    <t>96,00</t>
  </si>
  <si>
    <t xml:space="preserve">PISO PODOTATIL DE CONCRETO - DIRECIONAL E ALERTA, *40 X 40 X 2,5* CM                                                                                                                                                                                                                                                                                                                                                                                                                                      </t>
  </si>
  <si>
    <t xml:space="preserve">PISO PORCELANATO, BORDA RETA, EXTRA, FORMATO MAIOR QUE 2025 CM2                                                                                                                                                                                                                                                                                                                                                                                                                                           </t>
  </si>
  <si>
    <t>51,02</t>
  </si>
  <si>
    <t xml:space="preserve">PISO TATIL ALERTA OU DIRECIONAL, DE BORRACHA, COLORIDO, 25 X 25 CM, E = 5 MM, PARA COLA                                                                                                                                                                                                                                                                                                                                                                                                                   </t>
  </si>
  <si>
    <t>153,74</t>
  </si>
  <si>
    <t xml:space="preserve">PISO TATIL DE ALERTA OU DIRECIONAL DE BORRACHA, PRETO, 25 X 25 CM, E = 5 MM, PARA COLA                                                                                                                                                                                                                                                                                                                                                                                                                    </t>
  </si>
  <si>
    <t>146,44</t>
  </si>
  <si>
    <t xml:space="preserve">PISO TATIL DE ALERTA OU DIRECIONAL, DE BORRACHA, COLORIDO, 25 X 25 CM, E = 12 MM, PARA ARGAMASSA                                                                                                                                                                                                                                                                                                                                                                                                          </t>
  </si>
  <si>
    <t>380,66</t>
  </si>
  <si>
    <t xml:space="preserve">PISO TATIL DE ALERTA OU DIRECIONAL, DE BORRACHA, PRETO, 25 X 25 CM, E = 12 MM, PARA ARGAMASSA                                                                                                                                                                                                                                                                                                                                                                                                             </t>
  </si>
  <si>
    <t>338,92</t>
  </si>
  <si>
    <t xml:space="preserve">PISO URETANO, VERSAO REVESTIMENTO AUTONIVELANTE, ESPESSURA VARIÁVEL DE 3 A 4 MM (INCLUSO EXECUCAO)                                                                                                                                                                                                                                                                                                                                                                                                        </t>
  </si>
  <si>
    <t>149,12</t>
  </si>
  <si>
    <t xml:space="preserve">PISO/ REVESTIMENTO EM GRANITO, POLIDO, TIPO ANDORINHA/ QUARTZ/ CASTELO/ CORUMBA OU OUTROS EQUIVALENTES DA REGIAO, FORMATO MAIOR OU IGUAL A 3025 CM2, E = *2* CM                                                                                                                                                                                                                                                                                                                                           </t>
  </si>
  <si>
    <t>254,92</t>
  </si>
  <si>
    <t xml:space="preserve">PISO/ REVESTIMENTO EM MARMORE, POLIDO, BRANCO COMUM, FORMATO MAIOR OU IGUAL A 3025 CM2, E = *2* CM                                                                                                                                                                                                                                                                                                                                                                                                        </t>
  </si>
  <si>
    <t>282,14</t>
  </si>
  <si>
    <t xml:space="preserve">PISO/ REVESTIMENTO EM MARMORE, POLIDO, BRANCO COMUM, FORMATO MENOR OU IGUAL A 3025 CM2, E = *2* CM                                                                                                                                                                                                                                                                                                                                                                                                        </t>
  </si>
  <si>
    <t>290,00</t>
  </si>
  <si>
    <t xml:space="preserve">PLACA / CHAPA DE GESSO ACARTONADO, ACABAMENTO VINILICO LISO EM UMA DAS FACES, COR BRANCA, BORDA QUADRADA, E = 9,5 MM, 625 X 1250 MM (L X C), PARA FORRO REMOVIVEL                                                                                                                                                                                                                                                                                                                                         </t>
  </si>
  <si>
    <t>45,60</t>
  </si>
  <si>
    <t xml:space="preserve">PLACA / CHAPA DE GESSO ACARTONADO, ACABAMENTO VINILICO LISO EM UMA DAS FACES, COR BRANCA, BORDA QUADRADA, E = 9,5 MM, 625 X 625 MM (L X C), PARA FORRO REMOVIVEL                                                                                                                                                                                                                                                                                                                                          </t>
  </si>
  <si>
    <t>52,67</t>
  </si>
  <si>
    <t xml:space="preserve">PLACA CIMENTICIA LISA E = 10 MM, DE 1,20 X 3,00 M (SEM AMIANTO)                                                                                                                                                                                                                                                                                                                                                                                                                                           </t>
  </si>
  <si>
    <t xml:space="preserve">PLACA CIMENTICIA LISA E = 6 MM, DE 1,20 X 3,00 M (SEM AMIANTO)                                                                                                                                                                                                                                                                                                                                                                                                                                            </t>
  </si>
  <si>
    <t>43,53</t>
  </si>
  <si>
    <t xml:space="preserve">PLACA DE ACO ESMALTADA PARA  IDENTIFICACAO DE RUA, *45 CM X 20* CM                                                                                                                                                                                                                                                                                                                                                                                                                                        </t>
  </si>
  <si>
    <t xml:space="preserve">PLACA DE ACRILICO TRANSPARENTE ADESIVADA PARA SINALIZACAO DE PORTAS, BORDA POLIDA, DE *25 X 8*, E = 6 MM (NAO INCLUI ACESSORIOS PARA FIXACAO)                                                                                                                                                                                                                                                                                                                                                             </t>
  </si>
  <si>
    <t>46,45</t>
  </si>
  <si>
    <t xml:space="preserve">PLACA DE FIBRA MINERAL PARA FORRO, DE 1250 X 625 MM, E = 15 MM, BORDA RETA, COM PINTURA ANTIMOFO (NAO INCLUI PERFIS)                                                                                                                                                                                                                                                                                                                                                                                      </t>
  </si>
  <si>
    <t>32,05</t>
  </si>
  <si>
    <t xml:space="preserve">PLACA DE FIBRA MINERAL PARA FORRO, DE 625 X 625 MM, E = 15 MM, BORDA REBAIXADA PARA PERFIL 24 MM, COM PINTURA ANTIMOFO (NAO INCLUI PERFIS)                                                                                                                                                                                                                                                                                                                                                                </t>
  </si>
  <si>
    <t xml:space="preserve">PLACA DE FIBRA MINERAL PARA FORRO, DE 625 X 625 MM, E = 15 MM, BORDA RETA, COM PINTURA ANTIMOFO (NAO INCLUI PERFIS)                                                                                                                                                                                                                                                                                                                                                                                       </t>
  </si>
  <si>
    <t xml:space="preserve">PLACA DE GESSO PARA FORRO, DE  *60 X 60* CM E ESPESSURA DE 12 MM (30 MM NAS BORDAS) SEM COLOCACAO                                                                                                                                                                                                                                                                                                                                                                                                         </t>
  </si>
  <si>
    <t>12,60</t>
  </si>
  <si>
    <t xml:space="preserve">PLACA DE INAUGURACAO EM BRONZE *35X 50*CM                                                                                                                                                                                                                                                                                                                                                                                                                                                                 </t>
  </si>
  <si>
    <t>2.400,02</t>
  </si>
  <si>
    <t xml:space="preserve">PLACA DE INAUGURACAO METALICA, *40* CM X *60* CM                                                                                                                                                                                                                                                                                                                                                                                                                                                          </t>
  </si>
  <si>
    <t>1.507,51</t>
  </si>
  <si>
    <t xml:space="preserve">PLACA DE OBRA (PARA CONSTRUCAO CIVIL) EM CHAPA GALVANIZADA *N. 22*, DE *2,0 X 1,125* M                                                                                                                                                                                                                                                                                                                                                                                                                    </t>
  </si>
  <si>
    <t xml:space="preserve">PLACA DE SINALIZACAO DE SEGURANCA CONTRA INCENDIO - ALERTA, TRIANGULAR, BASE DE *30* CM, EM PVC *2* MM ANTI-CHAMAS (SIMBOLOS, CORES E PICTOGRAMAS CONFORME NBR 13434)                                                                                                                                                                                                                                                                                                                                     </t>
  </si>
  <si>
    <t xml:space="preserve">PLACA DE SINALIZACAO DE SEGURANCA CONTRA INCENDIO, FOTOLUMINESCENTE, QUADRADA, *14 X 14* CM, EM PVC *2* MM ANTI-CHAMAS (SIMBOLOS, CORES E PICTOGRAMAS CONFORME NBR 13434)                                                                                                                                                                                                                                                                                                                                 </t>
  </si>
  <si>
    <t xml:space="preserve">PLACA DE SINALIZACAO DE SEGURANCA CONTRA INCENDIO, FOTOLUMINESCENTE, QUADRADA, *20 X 20* CM, EM PVC *2* MM ANTI-CHAMAS (SIMBOLOS, CORES E PICTOGRAMAS CONFORME NBR 13434)                                                                                                                                                                                                                                                                                                                                 </t>
  </si>
  <si>
    <t>17,35</t>
  </si>
  <si>
    <t xml:space="preserve">PLACA DE SINALIZACAO DE SEGURANCA CONTRA INCENDIO, FOTOLUMINESCENTE, RETANGULAR, *12 X 40* CM, EM PVC *2* MM ANTI-CHAMAS (SIMBOLOS, CORES E PICTOGRAMAS CONFORME NBR 13434)                                                                                                                                                                                                                                                                                                                               </t>
  </si>
  <si>
    <t>21,28</t>
  </si>
  <si>
    <t xml:space="preserve">PLACA DE SINALIZACAO DE SEGURANCA CONTRA INCENDIO, FOTOLUMINESCENTE, RETANGULAR, *13 X 26* CM, EM PVC *2* MM ANTI-CHAMAS (SIMBOLOS, CORES E PICTOGRAMAS CONFORME NBR 13434)                                                                                                                                                                                                                                                                                                                               </t>
  </si>
  <si>
    <t xml:space="preserve">PLACA DE SINALIZACAO DE SEGURANCA CONTRA INCENDIO, FOTOLUMINESCENTE, RETANGULAR, *20 X 40* CM, EM PVC *2* MM ANTI-CHAMAS (SIMBOLOS, CORES E PICTOGRAMAS CONFORME NBR 13434)                                                                                                                                                                                                                                                                                                                               </t>
  </si>
  <si>
    <t>27,96</t>
  </si>
  <si>
    <t xml:space="preserve">PLACA DE SINALIZACAO EM CHAPA DE ACO NUM 16 COM PINTURA REFLETIVA                                                                                                                                                                                                                                                                                                                                                                                                                                         </t>
  </si>
  <si>
    <t>1.155,01</t>
  </si>
  <si>
    <t xml:space="preserve">PLACA DE SINALIZACAO EM CHAPA DE ALUMINIO COM PINTURA REFLETIVA, E = 2 MM                                                                                                                                                                                                                                                                                                                                                                                                                                 </t>
  </si>
  <si>
    <t>1.440,01</t>
  </si>
  <si>
    <t xml:space="preserve">PLACA DE VENTILACAO PARA TELHA DE FIBROCIMENTO CANALETE 49 KALHETA                                                                                                                                                                                                                                                                                                                                                                                                                                        </t>
  </si>
  <si>
    <t xml:space="preserve">PLACA DE VENTILACAO PARA TELHA DE FIBROCIMENTO, CANALETE 90 OU KALHETAO                                                                                                                                                                                                                                                                                                                                                                                                                                   </t>
  </si>
  <si>
    <t xml:space="preserve">PLACA NUMERACAO RESIDENCIAL EM CHAPA GALVANIZADA ESMALTADA 12 X 18 CM                                                                                                                                                                                                                                                                                                                                                                                                                                     </t>
  </si>
  <si>
    <t>75,00</t>
  </si>
  <si>
    <t xml:space="preserve">PLACA ORIENTATIVA SOBRE EXERCÍCIOS, 2,00M X 1,00M, EM TUBO DE ACO CARBONO, PINTURA NO PROCESSO ELETROSTATICO - PARA ACADEMIA AO AR LIVRE / ACADEMIA DA TERCEIRA IDADE - ATI * COLETADO CAIXA *                                                                                                                                                                                                                                                                                                            </t>
  </si>
  <si>
    <t>1.422,31</t>
  </si>
  <si>
    <t xml:space="preserve">PLACA VINILICA SEMIFLEXIVEL PARA PISOS, E = 3,2 MM, 30 X 30 CM (SEM COLOCACAO)                                                                                                                                                                                                                                                                                                                                                                                                                            </t>
  </si>
  <si>
    <t>108,11</t>
  </si>
  <si>
    <t xml:space="preserve">PLACA VINILICA SEMIFLEXIVEL PARA REVESTIMENTO DE PISOS E PAREDES, E = 2 MM (SEM COLOCACAO)                                                                                                                                                                                                                                                                                                                                                                                                                </t>
  </si>
  <si>
    <t xml:space="preserve">PLACA/PISO DE CONCRETO POROSO/ PAVIMENTO PERMEAVEL/BLOCO DRENANTE DE CONCRETO, 40 CM X 40 CM, E = 6 CM, COR NATURAL                                                                                                                                                                                                                                                                                                                                                                                       </t>
  </si>
  <si>
    <t>47,71</t>
  </si>
  <si>
    <t xml:space="preserve">PLACA/TAMPA CEGA EM LATAO ESCOVADO PARA CONDULETE EM LIGA DE ALUMINIO 4 X 4"                                                                                                                                                                                                                                                                                                                                                                                                                              </t>
  </si>
  <si>
    <t xml:space="preserve">PLUG OU BUJAO DE FERRO GALVANIZADO, DE 1 1/2"                                                                                                                                                                                                                                                                                                                                                                                                                                                             </t>
  </si>
  <si>
    <t xml:space="preserve">PLUG OU BUJAO DE FERRO GALVANIZADO, DE 1 1/4"                                                                                                                                                                                                                                                                                                                                                                                                                                                             </t>
  </si>
  <si>
    <t xml:space="preserve">PLUG OU BUJAO DE FERRO GALVANIZADO, DE 1/2"                                                                                                                                                                                                                                                                                                                                                                                                                                                               </t>
  </si>
  <si>
    <t xml:space="preserve">PLUG OU BUJAO DE FERRO GALVANIZADO, DE 1"                                                                                                                                                                                                                                                                                                                                                                                                                                                                 </t>
  </si>
  <si>
    <t xml:space="preserve">PLUG OU BUJAO DE FERRO GALVANIZADO, DE 2 1/2"                                                                                                                                                                                                                                                                                                                                                                                                                                                             </t>
  </si>
  <si>
    <t>21,08</t>
  </si>
  <si>
    <t xml:space="preserve">PLUG OU BUJAO DE FERRO GALVANIZADO, DE 2"                                                                                                                                                                                                                                                                                                                                                                                                                                                                 </t>
  </si>
  <si>
    <t xml:space="preserve">PLUG OU BUJAO DE FERRO GALVANIZADO, DE 3/4"                                                                                                                                                                                                                                                                                                                                                                                                                                                               </t>
  </si>
  <si>
    <t xml:space="preserve">PLUG OU BUJAO DE FERRO GALVANIZADO, DE 3"                                                                                                                                                                                                                                                                                                                                                                                                                                                                 </t>
  </si>
  <si>
    <t xml:space="preserve">PLUG OU BUJAO DE FERRO GALVANIZADO, DE 4"                                                                                                                                                                                                                                                                                                                                                                                                                                                                 </t>
  </si>
  <si>
    <t xml:space="preserve">PLUG PVC P/ ESG PREDIAL  75MM                                                                                                                                                                                                                                                                                                                                                                                                                                                                             </t>
  </si>
  <si>
    <t>6,73</t>
  </si>
  <si>
    <t xml:space="preserve">PLUG PVC P/ ESG PREDIAL 100MM                                                                                                                                                                                                                                                                                                                                                                                                                                                                             </t>
  </si>
  <si>
    <t xml:space="preserve">PLUG PVC P/ ESG PREDIAL 50MM                                                                                                                                                                                                                                                                                                                                                                                                                                                                              </t>
  </si>
  <si>
    <t xml:space="preserve">PLUG PVC ROSCAVEL,  1/2",  AGUA FRIA PREDIAL (NBR 5648)                                                                                                                                                                                                                                                                                                                                                                                                                                                   </t>
  </si>
  <si>
    <t xml:space="preserve">PLUG PVC,  JE, DN 100 MM, PARA REDE COLETORA ESGOTO (NBR 10569)                                                                                                                                                                                                                                                                                                                                                                                                                                           </t>
  </si>
  <si>
    <t xml:space="preserve">PLUG PVC,  JE, DN 300 MM, PARA REDE COLETORA ESGOTO (NBR 10569)                                                                                                                                                                                                                                                                                                                                                                                                                                           </t>
  </si>
  <si>
    <t>89,06</t>
  </si>
  <si>
    <t xml:space="preserve">PLUG PVC,  JE, DN 400 MM, PARA REDE COLETORA ESGOTO ( NBR 10569)                                                                                                                                                                                                                                                                                                                                                                                                                                          </t>
  </si>
  <si>
    <t>145,26</t>
  </si>
  <si>
    <t xml:space="preserve">PLUG PVC, JE, DN 150 MM, PARA REDE COLETORA ESGOTO (NBR 10569)                                                                                                                                                                                                                                                                                                                                                                                                                                            </t>
  </si>
  <si>
    <t>24,98</t>
  </si>
  <si>
    <t xml:space="preserve">PLUG PVC, JE, DN 200 MM, PARA REDE COLETORA ESGOTO (NBR 10569)                                                                                                                                                                                                                                                                                                                                                                                                                                            </t>
  </si>
  <si>
    <t>35,95</t>
  </si>
  <si>
    <t xml:space="preserve">PLUG PVC, JE, DN 250 MM, PARA REDE COLETORA ESGOTO (NBR 10569)                                                                                                                                                                                                                                                                                                                                                                                                                                            </t>
  </si>
  <si>
    <t>65,90</t>
  </si>
  <si>
    <t xml:space="preserve">PLUG PVC, JE, DN 350 MM, PARA REDE COLETORA ESGOTO (NBR 10569)                                                                                                                                                                                                                                                                                                                                                                                                                                            </t>
  </si>
  <si>
    <t>129,62</t>
  </si>
  <si>
    <t xml:space="preserve">PLUG PVC, ROSCAVEL 1", PARA AGUA FRIA PREDIAL                                                                                                                                                                                                                                                                                                                                                                                                                                                             </t>
  </si>
  <si>
    <t>1,28</t>
  </si>
  <si>
    <t xml:space="preserve">PLUG PVC, ROSCAVEL 3/4", PARA  AGUA FRIA PREDIAL                                                                                                                                                                                                                                                                                                                                                                                                                                                          </t>
  </si>
  <si>
    <t xml:space="preserve">PLUG PVC, ROSCAVEL, 1 1/2",  AGUA FRIA PREDIAL                                                                                                                                                                                                                                                                                                                                                                                                                                                            </t>
  </si>
  <si>
    <t xml:space="preserve">PLUG PVC, ROSCAVEL, 1 1/4",  AGUA FRIA PREDIAL                                                                                                                                                                                                                                                                                                                                                                                                                                                            </t>
  </si>
  <si>
    <t xml:space="preserve">PLUG PVC, ROSCAVEL, 2",  AGUA FRIA PREDIAL                                                                                                                                                                                                                                                                                                                                                                                                                                                                </t>
  </si>
  <si>
    <t xml:space="preserve">PO DE MARMORE (POSTO PEDREIRA/FORNECEDOR, SEM FRETE)                                                                                                                                                                                                                                                                                                                                                                                                                                                      </t>
  </si>
  <si>
    <t xml:space="preserve">PO DE PEDRA (POSTO PEDREIRA/FORNECEDOR, SEM FRETE)                                                                                                                                                                                                                                                                                                                                                                                                                                                        </t>
  </si>
  <si>
    <t>60,87</t>
  </si>
  <si>
    <t xml:space="preserve">POCEIRO / ESCAVADOR DE VALAS E TUBULOES                                                                                                                                                                                                                                                                                                                                                                                                                                                                   </t>
  </si>
  <si>
    <t xml:space="preserve">POCEIRO / ESCAVADOR DE VALAS E TUBULOES (MENSALISTA)                                                                                                                                                                                                                                                                                                                                                                                                                                                      </t>
  </si>
  <si>
    <t xml:space="preserve">POLIDORA DE PISO (POLITRIZ) ELETRICA, MOTOR MONOFASICO DE 4 HP, PESO DE 100 KG, DIAMETRO DO TRABALHO DE 450 MM                                                                                                                                                                                                                                                                                                                                                                                            </t>
  </si>
  <si>
    <t>6.346,57</t>
  </si>
  <si>
    <t xml:space="preserve">POLIESTIRENO EXPANDIDO/EPS (ISOPOR), PEROLAS, PARA CONCRETO LEVE                                                                                                                                                                                                                                                                                                                                                                                                                                          </t>
  </si>
  <si>
    <t>45,12</t>
  </si>
  <si>
    <t xml:space="preserve">POLIESTIRENO EXPANDIDO/EPS (ISOPOR), TIPO 2F, BLOCO                                                                                                                                                                                                                                                                                                                                                                                                                                                       </t>
  </si>
  <si>
    <t>347,14</t>
  </si>
  <si>
    <t xml:space="preserve">POLIESTIRENO EXPANDIDO/EPS (ISOPOR), TIPO 2F, PLACA, ISOLAMENTO TERMOACUSTICO, E = 10 MM, 1000 X 500 MM                                                                                                                                                                                                                                                                                                                                                                                                   </t>
  </si>
  <si>
    <t xml:space="preserve">POLIESTIRENO EXPANDIDO/EPS (ISOPOR), TIPO 2F, PLACA, ISOLAMENTO TERMOACUSTICO, E = 20 MM, 1000 X 500 MM                                                                                                                                                                                                                                                                                                                                                                                                   </t>
  </si>
  <si>
    <t xml:space="preserve">POLIESTIRENO EXPANDIDO/EPS (ISOPOR), TIPO 2F, PLACA, ISOLAMENTO TERMOACUSTICO, E = 50 MM, 1000 X 500 MM                                                                                                                                                                                                                                                                                                                                                                                                   </t>
  </si>
  <si>
    <t xml:space="preserve">POLVORA NEGRA                                                                                                                                                                                                                                                                                                                                                                                                                                                                                             </t>
  </si>
  <si>
    <t>61,79</t>
  </si>
  <si>
    <t xml:space="preserve">PONTEIRO PARA MARTELO ROMPEDOR, DIAMETRO = *28* MM, COMPRIMENTO = *520* MM, ENCAIXE SEXTAVADO                                                                                                                                                                                                                                                                                                                                                                                                             </t>
  </si>
  <si>
    <t>152,37</t>
  </si>
  <si>
    <t xml:space="preserve">PORCA OLHAL EM ACO GALVANIZADO, DIAMETRO NOMINAL DE 16 MM                                                                                                                                                                                                                                                                                                                                                                                                                                                 </t>
  </si>
  <si>
    <t xml:space="preserve">PORCA OLHAL EM ACO GALVANIZADO, ESPESSURA 16MM, ABERTURA 21MM                                                                                                                                                                                                                                                                                                                                                                                                                                             </t>
  </si>
  <si>
    <t xml:space="preserve">PORCA UNIAO/JUNCAO ZINCADA SEXTAVADA 1/4 ", CHAVE 7/16 ", COMPRIMENTO = 25 MM                                                                                                                                                                                                                                                                                                                                                                                                                             </t>
  </si>
  <si>
    <t xml:space="preserve">PORCA ZINCADA, QUADRADA, DIAMETRO 3/8"                                                                                                                                                                                                                                                                                                                                                                                                                                                                    </t>
  </si>
  <si>
    <t xml:space="preserve">PORCA ZINCADA, QUADRADA, DIAMETRO 5/8"                                                                                                                                                                                                                                                                                                                                                                                                                                                                    </t>
  </si>
  <si>
    <t xml:space="preserve">PORCA ZINCADA, SEXTAVADA, DIAMETRO 1/2"                                                                                                                                                                                                                                                                                                                                                                                                                                                                   </t>
  </si>
  <si>
    <t xml:space="preserve">PORCA ZINCADA, SEXTAVADA, DIAMETRO 1/4"                                                                                                                                                                                                                                                                                                                                                                                                                                                                   </t>
  </si>
  <si>
    <t xml:space="preserve">PORCA ZINCADA, SEXTAVADA, DIAMETRO 1"                                                                                                                                                                                                                                                                                                                                                                                                                                                                     </t>
  </si>
  <si>
    <t xml:space="preserve">PORCA ZINCADA, SEXTAVADA, DIAMETRO 3/8"                                                                                                                                                                                                                                                                                                                                                                                                                                                                   </t>
  </si>
  <si>
    <t xml:space="preserve">PORCA ZINCADA, SEXTAVADA, DIAMETRO 5/16"                                                                                                                                                                                                                                                                                                                                                                                                                                                                  </t>
  </si>
  <si>
    <t xml:space="preserve">PORCA ZINCADA, SEXTAVADA, DIAMETRO 5/8"                                                                                                                                                                                                                                                                                                                                                                                                                                                                   </t>
  </si>
  <si>
    <t xml:space="preserve">PORTA CADEADO,  3 1/2", EM ACO ZINCADO, PRETO, PARA PORTAO E JANELA                                                                                                                                                                                                                                                                                                                                                                                                                                       </t>
  </si>
  <si>
    <t xml:space="preserve">PORTA CORTA-FOGO PARA SAIDA DE EMERGENCIA, COM FECHADURA, VAO LUZ DE 90 X 210 CM, CLASSE P-90 (NBR 11742)                                                                                                                                                                                                                                                                                                                                                                                                 </t>
  </si>
  <si>
    <t>1.545,85</t>
  </si>
  <si>
    <t xml:space="preserve">PORTA DE ABRIR EM ACO COM DIVISAO HORIZONTAL  PARA VIDROS, COM FUNDO ANTICORROSIVO/PRIMER DE PROTECAO, SEM GUARNICAO/ALIZAR/VISTA, VIDROS NAO INCLUSOS, 87 X 210 CM                                                                                                                                                                                                                                                                                                                                       </t>
  </si>
  <si>
    <t>695,32</t>
  </si>
  <si>
    <t xml:space="preserve">PORTA DE ABRIR EM ACO TIPO VENEZIANA, COM FUNDO ANTICORROSIVO / PRIMER DE PROTECAO, SEM GUARNICAO/ALIZAR/VISTA, 87 X 210 CM                                                                                                                                                                                                                                                                                                                                                                               </t>
  </si>
  <si>
    <t>859,90</t>
  </si>
  <si>
    <t xml:space="preserve">PORTA DE ABRIR EM ALUMINIO COM DIVISAO HORIZONTAL  PARA VIDROS,  ACABAMENTO ANODIZADO NATURAL, VIDROS INCLUSOS, SEM GUARNICAO/ALIZAR/VISTA , 87 X 210 CM                                                                                                                                                                                                                                                                                                                                                  </t>
  </si>
  <si>
    <t>872,24</t>
  </si>
  <si>
    <t xml:space="preserve">PORTA DE ABRIR EM ALUMINIO COM LAMBRI HORIZONTAL/LAMINADA, ACABAMENTO ANODIZADO NATURAL, SEM GUARNICAO/ALIZAR/VISTA                                                                                                                                                                                                                                                                                                                                                                                       </t>
  </si>
  <si>
    <t>707,23</t>
  </si>
  <si>
    <t xml:space="preserve">PORTA DE ABRIR EM ALUMINIO TIPO VENEZIANA, ACABAMENTO ANODIZADO NATURAL, SEM GUARNICAO/ALIZAR/VISTA                                                                                                                                                                                                                                                                                                                                                                                                       </t>
  </si>
  <si>
    <t>488,42</t>
  </si>
  <si>
    <t xml:space="preserve">PORTA DE ABRIR EM ALUMINIO TIPO VENEZIANA, ACABAMENTO ANODIZADO NATURAL, SEM GUARNICAO/ALIZAR/VISTA, 87 X 210 CM                                                                                                                                                                                                                                                                                                                                                                                          </t>
  </si>
  <si>
    <t>894,39</t>
  </si>
  <si>
    <t xml:space="preserve">PORTA DE ABRIR EM GRADIL COM BARRA CHATA 3 CM X 1/4", COM REQUADRO E GUARNICAO - COMPLETO - ACABAMENTO NATURAL                                                                                                                                                                                                                                                                                                                                                                                            </t>
  </si>
  <si>
    <t>747,27</t>
  </si>
  <si>
    <t xml:space="preserve">PORTA DE CORRER EM ALUMINIO, DUAS FOLHAS MOVEIS COM VIDRO, FECHADURA E PUXADOR EMBUTIDO, ACABAMENTO ANODIZADO NATURAL, SEM GUARNICAO/ALIZAR/VISTA                                                                                                                                                                                                                                                                                                                                                         </t>
  </si>
  <si>
    <t xml:space="preserve">PORTA DE ENROLAR MANUAL COMPLETA, ARTICULADA RAIADA LARGA, EM ACO GALVANIZADO NATURAL, CHAPA NUMERO 24 (SEM INSTALACAO)                                                                                                                                                                                                                                                                                                                                                                                   </t>
  </si>
  <si>
    <t>117,70</t>
  </si>
  <si>
    <t xml:space="preserve">PORTA DE ENROLAR MANUAL COMPLETA, PERFIL MEIA CANA CEGA, EM ACO GALVANIZADO COM PINTURA ELETROSTATICA, CHAPA NUMERO 24 " (SEM INSTALACAO)                                                                                                                                                                                                                                                                                                                                                                 </t>
  </si>
  <si>
    <t>150,25</t>
  </si>
  <si>
    <t xml:space="preserve">PORTA DE ENROLAR MANUAL COMPLETA, PERFIL MEIA CANA CEGA, EM ACO GALVANIZADO NATURAL, CHAPA NUMERO 24 (SEM INSTALACAO)                                                                                                                                                                                                                                                                                                                                                                                     </t>
  </si>
  <si>
    <t xml:space="preserve">PORTA DE ENROLAR MANUAL COMPLETA, PERFIL MEIA CANA VAZADA TIJOLINHO, EM ACO GALVANIZADO NATURAL, CHAPA NUMERO 24 (SEM INSTALACAO)                                                                                                                                                                                                                                                                                                                                                                         </t>
  </si>
  <si>
    <t>186,81</t>
  </si>
  <si>
    <t xml:space="preserve">PORTA DE MADEIRA QUADRICULADA PARA VIDRO, DE CORRER (EUCALIPTO OU EQUIVALENTE REGIONAL), E = *3,5* CM                                                                                                                                                                                                                                                                                                                                                                                                     </t>
  </si>
  <si>
    <t>228,03</t>
  </si>
  <si>
    <t xml:space="preserve">PORTA DE MADEIRA TIPO VENEZIANA (EUCALIPTO OU EQUIVALENTE REGIONAL), E = *3,5* CM                                                                                                                                                                                                                                                                                                                                                                                                                         </t>
  </si>
  <si>
    <t>153,92</t>
  </si>
  <si>
    <t xml:space="preserve">PORTA DE MADEIRA-DE-LEI QUADRICULADA PARA VIDRO, DE CORRER (ANGELIM OU EQUIVALENTE REGIONAL), E = *3,5* CM                                                                                                                                                                                                                                                                                                                                                                                                </t>
  </si>
  <si>
    <t>376,63</t>
  </si>
  <si>
    <t xml:space="preserve">PORTA DE MADEIRA-DE-LEI TIPO MEXICANA SEM EMENDA (ANGELIM OU EQUIVALENTE REGIONAL), E = *3,5* CM                                                                                                                                                                                                                                                                                                                                                                                                          </t>
  </si>
  <si>
    <t>312,80</t>
  </si>
  <si>
    <t xml:space="preserve">PORTA DE MADEIRA-DE-LEI TIPO VENEZIANA (ANGELIM OU EQUIVALENTE REGIONAL), E = *3,5* CM                                                                                                                                                                                                                                                                                                                                                                                                                    </t>
  </si>
  <si>
    <t>217,70</t>
  </si>
  <si>
    <t xml:space="preserve">PORTA DE MADEIRA, FOLHA LEVE (NBR 15930) DE 60 X 210 CM, E = *35* MM, NUCLEO COLMEIA, CAPA LISA EM HDF, ACABAMENTO EM PRIMER PARA PINTURA                                                                                                                                                                                                                                                                                                                                                                 </t>
  </si>
  <si>
    <t xml:space="preserve">PORTA DE MADEIRA, FOLHA LEVE (NBR 15930) DE 70 X 210 CM, E = *35* MM, NUCLEO COLMEIA, CAPA LISA EM HDF, ACABAMENTO EM PRIMER PARA PINTURA                                                                                                                                                                                                                                                                                                                                                                 </t>
  </si>
  <si>
    <t>118,84</t>
  </si>
  <si>
    <t xml:space="preserve">PORTA DE MADEIRA, FOLHA LEVE (NBR 15930) DE 80 X 210 CM, E = *35* MM, NUCLEO COLMEIA, CAPA LISA EM HDF, ACABAMENTO EM PRIMER PARA PINTURA                                                                                                                                                                                                                                                                                                                                                                 </t>
  </si>
  <si>
    <t>125,76</t>
  </si>
  <si>
    <t xml:space="preserve">PORTA DE MADEIRA, FOLHA LEVE (NBR 15930), E = *35* MM, NUCLEO COLMEIA, CAPA LISA EM HDF, ACABAMENTO MELAMINICO EM PADRAO MADEIRA                                                                                                                                                                                                                                                                                                                                                                          </t>
  </si>
  <si>
    <t>96,87</t>
  </si>
  <si>
    <t xml:space="preserve">PORTA DE MADEIRA, FOLHA MEDIA (NBR 15930) DE 100 X 210 CM, E = 35 MM, NUCLEO SARRAFEADO, CAPA LISA EM HDF, ACABAMENTO EM LAMINADO NATURAL PARA VERNIZ                                                                                                                                                                                                                                                                                                                                                     </t>
  </si>
  <si>
    <t>251,38</t>
  </si>
  <si>
    <t xml:space="preserve">PORTA DE MADEIRA, FOLHA MEDIA (NBR 15930) DE 100 X 210 CM, E = 35 MM, NUCLEO SARRAFEADO, CAPA LISA EM HDF, ACABAMENTO EM PRIMER PARA PINTURA                                                                                                                                                                                                                                                                                                                                                              </t>
  </si>
  <si>
    <t>218,24</t>
  </si>
  <si>
    <t xml:space="preserve">PORTA DE MADEIRA, FOLHA MEDIA (NBR 15930) DE 60 X 210 CM, E = 35 MM, NUCLEO SARRAFEADO, CAPA FRISADA EM HDF, ACABAMENTO MELAMINICO EM PADRAO MADEIRA                                                                                                                                                                                                                                                                                                                                                      </t>
  </si>
  <si>
    <t>192,34</t>
  </si>
  <si>
    <t xml:space="preserve">PORTA DE MADEIRA, FOLHA MEDIA (NBR 15930) DE 60 X 210 CM, E = 35 MM, NUCLEO SARRAFEADO, CAPA LISA EM HDF, ACABAMENTO EM PRIMER PARA PINTURA                                                                                                                                                                                                                                                                                                                                                               </t>
  </si>
  <si>
    <t>205,07</t>
  </si>
  <si>
    <t xml:space="preserve">PORTA DE MADEIRA, FOLHA MEDIA (NBR 15930) DE 60 X 210 CM, E = 35 MM, NUCLEO SARRAFEADO, CAPA LISA EM HDF, ACABAMENTO LAMINADO NATURAL PARA VERNIZ                                                                                                                                                                                                                                                                                                                                                         </t>
  </si>
  <si>
    <t>212,61</t>
  </si>
  <si>
    <t xml:space="preserve">PORTA DE MADEIRA, FOLHA MEDIA (NBR 15930) DE 70 X 210 CM, E = 35 MM, NUCLEO SARRAFEADO, CAPA FRISADA EM HDF, ACABAMENTO MELAMINICO EM PADRAO MADEIRA                                                                                                                                                                                                                                                                                                                                                      </t>
  </si>
  <si>
    <t>207,14</t>
  </si>
  <si>
    <t xml:space="preserve">PORTA DE MADEIRA, FOLHA MEDIA (NBR 15930) DE 70 X 210 CM, E = 35 MM, NUCLEO SARRAFEADO, CAPA LISA EM HDF, ACABAMENTO EM LAMINADO NATURAL PARA VERNIZ                                                                                                                                                                                                                                                                                                                                                      </t>
  </si>
  <si>
    <t>146,48</t>
  </si>
  <si>
    <t xml:space="preserve">PORTA DE MADEIRA, FOLHA MEDIA (NBR 15930) DE 70 X 210 CM, E = 35 MM, NUCLEO SARRAFEADO, CAPA LISA EM HDF, ACABAMENTO EM PRIMER PARA PINTURA                                                                                                                                                                                                                                                                                                                                                               </t>
  </si>
  <si>
    <t>229,18</t>
  </si>
  <si>
    <t xml:space="preserve">PORTA DE MADEIRA, FOLHA MEDIA (NBR 15930) DE 80 X 210 CM, E = 35 MM, NUCLEO SARRAFEADO, CAPA FRISADA EM HDF, ACABAMENTO MELAMINICO EM PADRAO MADEIRA                                                                                                                                                                                                                                                                                                                                                      </t>
  </si>
  <si>
    <t>251,53</t>
  </si>
  <si>
    <t xml:space="preserve">PORTA DE MADEIRA, FOLHA MEDIA (NBR 15930) DE 80 X 210 CM, E = 35 MM, NUCLEO SARRAFEADO, CAPA LISA EM HDF, ACABAMENTO EM LAMINADO NATURAL PARA VERNIZ                                                                                                                                                                                                                                                                                                                                                      </t>
  </si>
  <si>
    <t>249,45</t>
  </si>
  <si>
    <t xml:space="preserve">PORTA DE MADEIRA, FOLHA MEDIA (NBR 15930) DE 80 X 210 CM, E = 35 MM, NUCLEO SARRAFEADO, CAPA LISA EM HDF, ACABAMENTO EM PRIMER PARA PINTURA                                                                                                                                                                                                                                                                                                                                                               </t>
  </si>
  <si>
    <t>221,19</t>
  </si>
  <si>
    <t xml:space="preserve">PORTA DE MADEIRA, FOLHA MEDIA (NBR 15930) DE 90 X 210 CM, E = 35 MM, NUCLEO SARRAFEADO, CAPA LISA EM HDF, ACABAMENTO EM LAMINADO NATURAL PARA VERNIZ                                                                                                                                                                                                                                                                                                                                                      </t>
  </si>
  <si>
    <t xml:space="preserve">PORTA DE MADEIRA, FOLHA MEDIA (NBR 15930) DE 90 X 210 CM, E = 35 MM, NUCLEO SARRAFEADO, CAPA LISA EM HDF, ACABAMENTO EM PRIMER PARA PINTURA                                                                                                                                                                                                                                                                                                                                                               </t>
  </si>
  <si>
    <t>234,99</t>
  </si>
  <si>
    <t xml:space="preserve">PORTA DE MADEIRA, FOLHA MEDIA (NBR 15930), E = 35 MM, NUCLEO SARRAFEADO, CAPA FRISADA EM HDF, ACABAMENTO MELAMINICO EM PADRAO MADEIRA                                                                                                                                                                                                                                                                                                                                                                     </t>
  </si>
  <si>
    <t>134,30</t>
  </si>
  <si>
    <t xml:space="preserve">PORTA DE MADEIRA, FOLHA PESADA (NBR 15930) DE 80 X 210 CM, E = 35 MM, NUCLEO SOLIDO, CAPA LISA EM HDF, ACABAMENTO EM LAMINADO NATURAL PARA VERNIZ                                                                                                                                                                                                                                                                                                                                                         </t>
  </si>
  <si>
    <t>325,51</t>
  </si>
  <si>
    <t xml:space="preserve">PORTA DE MADEIRA, FOLHA PESADA (NBR 15930) DE 80 X 210 CM, E = 35 MM, NUCLEO SOLIDO, CAPA LISA EM HDF, ACABAMENTO EM PRIMER PARA PINTURA                                                                                                                                                                                                                                                                                                                                                                  </t>
  </si>
  <si>
    <t>230,81</t>
  </si>
  <si>
    <t xml:space="preserve">PORTA DE MADEIRA, FOLHA PESADA (NBR 15930) DE 90 X 210 CM, E = 35 MM, NUCLEO SOLIDO, CAPA LISA EM HDF, ACABAMENTO EM LAMINADO NATURAL PARA VERNIZ                                                                                                                                                                                                                                                                                                                                                         </t>
  </si>
  <si>
    <t>353,62</t>
  </si>
  <si>
    <t xml:space="preserve">PORTA DE MADEIRA, FOLHA PESADA (NBR 15930) DE 90 X 210 CM, E = 35 MM, NUCLEO SOLIDO, CAPA LISA EM HDF, ACABAMENTO EM PRIMER PARA PINTURA                                                                                                                                                                                                                                                                                                                                                                  </t>
  </si>
  <si>
    <t xml:space="preserve">PORTA DENTE PARA FRESADORA                                                                                                                                                                                                                                                                                                                                                                                                                                                                                </t>
  </si>
  <si>
    <t>291,24</t>
  </si>
  <si>
    <t xml:space="preserve">PORTA GRADE DE ENROLAR MANUAL COMPLETA, PERFIL TUBULAR TIJOLINHO 3/4 ", EM ACO GALVANIZADO NATURAL (SEM INSTALACAO)                                                                                                                                                                                                                                                                                                                                                                                       </t>
  </si>
  <si>
    <t>229,10</t>
  </si>
  <si>
    <t xml:space="preserve">PORTA TOALHA BANHO EM METAL CROMADO, TIPO BARRA                                                                                                                                                                                                                                                                                                                                                                                                                                                           </t>
  </si>
  <si>
    <t>51,13</t>
  </si>
  <si>
    <t xml:space="preserve">PORTA TOALHA ROSTO EM METAL CROMADO, TIPO ARGOLA                                                                                                                                                                                                                                                                                                                                                                                                                                                          </t>
  </si>
  <si>
    <t>32,83</t>
  </si>
  <si>
    <t xml:space="preserve">PORTA VIDRO TEMPERADO INCOLOR, 2 FOLHAS DE CORRER, E = 10 MM (SEM FERRAGENS E SEM COLOCACAO)                                                                                                                                                                                                                                                                                                                                                                                                              </t>
  </si>
  <si>
    <t>208,55</t>
  </si>
  <si>
    <t xml:space="preserve">PORTAO BASCULANTE MANUAL EM ACO GALVANIZADO NATURAL, TIPO LAMBRIL COM REQUADRO/BATENTE, CHAPA NUMERO 26, INCLUI FECHADURA (SEM INSTALACAO)                                                                                                                                                                                                                                                                                                                                                                </t>
  </si>
  <si>
    <t>960,30</t>
  </si>
  <si>
    <t xml:space="preserve">PORTAO BASCULANTE, MANUAL, EM CHAPA TIPO LAMBRIL QUADRADO, COM REQUADRO, ACABAMENTO NATURAL                                                                                                                                                                                                                                                                                                                                                                                                               </t>
  </si>
  <si>
    <t>737,35</t>
  </si>
  <si>
    <t xml:space="preserve">PORTAO DE ABRIR EM GRADIL DE METALON REDONDO DE 3/4"  VERTICAL, COM REQUADRO, ACABAMENTO NATURAL - COMPLETO                                                                                                                                                                                                                                                                                                                                                                                               </t>
  </si>
  <si>
    <t>669,18</t>
  </si>
  <si>
    <t xml:space="preserve">PORTAO DE CORRER EM CHAPA TIPO PAINEL LAMBRIL QUADRADO, COM PORTA SOCIAL COMPLETA INCLUIDA, COM REQUADRO, ACABAMENTO NATURAL, COM TRILHOS E ROLDANAS                                                                                                                                                                                                                                                                                                                                                      </t>
  </si>
  <si>
    <t xml:space="preserve">PORTAO DE CORRER EM GRADIL FIXO DE BARRA DE FERRO CHATA DE 3 X 1/4" NA VERTICAL, SEM REQUADRO, ACABAMENTO NATURAL, COM TRILHOS E ROLDANAS                                                                                                                                                                                                                                                                                                                                                                 </t>
  </si>
  <si>
    <t>882,85</t>
  </si>
  <si>
    <t xml:space="preserve">PORTINHOLA DE ABRIR EM ALUMINIO DE 60 X 80 CM, VENEZIANA VENTILADA 1 FOLHA, ACABAMENTO ANODIZADO NATURAL                                                                                                                                                                                                                                                                                                                                                                                                  </t>
  </si>
  <si>
    <t>243,53</t>
  </si>
  <si>
    <t xml:space="preserve">POSTE CONICO CONTINUO EM ACO GALVANIZADO, CURVO, BRACO DUPLO, ENGASTADO,  H = 9 M, DIAMETRO INFERIOR = *135* MM                                                                                                                                                                                                                                                                                                                                                                                           </t>
  </si>
  <si>
    <t>1.010,39</t>
  </si>
  <si>
    <t xml:space="preserve">POSTE CONICO CONTINUO EM ACO GALVANIZADO, CURVO, BRACO DUPLO, FLANGEADO,  H = 9 M, DIAMETRO INFERIOR = *135* MM                                                                                                                                                                                                                                                                                                                                                                                           </t>
  </si>
  <si>
    <t>1.148,37</t>
  </si>
  <si>
    <t xml:space="preserve">POSTE CONICO CONTINUO EM ACO GALVANIZADO, CURVO, BRACO SIMPLES, ENGASTADO,  H = 9 M, DIAMETRO INFERIOR = *135* MM                                                                                                                                                                                                                                                                                                                                                                                         </t>
  </si>
  <si>
    <t>976,67</t>
  </si>
  <si>
    <t xml:space="preserve">POSTE CONICO CONTINUO EM ACO GALVANIZADO, CURVO, BRACO SIMPLES, FLANGEADO,  H = 9 M, DIAMETRO INFERIOR = *135* MM                                                                                                                                                                                                                                                                                                                                                                                         </t>
  </si>
  <si>
    <t>975,26</t>
  </si>
  <si>
    <t xml:space="preserve">POSTE CONICO CONTINUO EM ACO GALVANIZADO, CURVO, BRACO SIMPLES, FLANGEADO, H = 7 M, DIAMETRO INFERIOR = *125* MM                                                                                                                                                                                                                                                                                                                                                                                          </t>
  </si>
  <si>
    <t>727,68</t>
  </si>
  <si>
    <t xml:space="preserve">POSTE CONICO CONTINUO EM ACO GALVANIZADO, RETO, ENGASTADO,  H = 7 M, DIAMETRO INFERIOR = *125* MM                                                                                                                                                                                                                                                                                                                                                                                                         </t>
  </si>
  <si>
    <t>736,92</t>
  </si>
  <si>
    <t xml:space="preserve">POSTE CONICO CONTINUO EM ACO GALVANIZADO, RETO, ENGASTADO,  H = 9 M, DIAMETRO INFERIOR = *145* MM                                                                                                                                                                                                                                                                                                                                                                                                         </t>
  </si>
  <si>
    <t>1.020,90</t>
  </si>
  <si>
    <t xml:space="preserve">POSTE CONICO CONTINUO EM ACO GALVANIZADO, RETO, FLANGEADO,  H = 3 M, DIAMETRO INFERIOR = *95* MM                                                                                                                                                                                                                                                                                                                                                                                                          </t>
  </si>
  <si>
    <t>251,26</t>
  </si>
  <si>
    <t xml:space="preserve">POSTE CONICO CONTINUO EM ACO GALVANIZADO, RETO, FLANGEADO, H = 6 M, DIAMETRO INFERIOR = *90* CM                                                                                                                                                                                                                                                                                                                                                                                                           </t>
  </si>
  <si>
    <t>597,25</t>
  </si>
  <si>
    <t xml:space="preserve">POSTE DE CONCRETO CIRCULAR, 100 KG, H = 5 M (NBR 8451)                                                                                                                                                                                                                                                                                                                                                                                                                                                    </t>
  </si>
  <si>
    <t>207,96</t>
  </si>
  <si>
    <t xml:space="preserve">POSTE DE CONCRETO CIRCULAR, 100 KG, H = 7 M (NBR 8451)                                                                                                                                                                                                                                                                                                                                                                                                                                                    </t>
  </si>
  <si>
    <t>303,37</t>
  </si>
  <si>
    <t xml:space="preserve">POSTE DE CONCRETO CIRCULAR, 150 KG, H = 10 M (NBR 8451)                                                                                                                                                                                                                                                                                                                                                                                                                                                   </t>
  </si>
  <si>
    <t>540,11</t>
  </si>
  <si>
    <t xml:space="preserve">POSTE DE CONCRETO CIRCULAR, 200 KG, H = 11 M (NBR 8451)                                                                                                                                                                                                                                                                                                                                                                                                                                                   </t>
  </si>
  <si>
    <t>752,13</t>
  </si>
  <si>
    <t xml:space="preserve">POSTE DE CONCRETO CIRCULAR, 200 KG, H = 17 M (NBR 8451)                                                                                                                                                                                                                                                                                                                                                                                                                                                   </t>
  </si>
  <si>
    <t>2.302,65</t>
  </si>
  <si>
    <t xml:space="preserve">POSTE DE CONCRETO CIRCULAR, 200 KG, H = 22,5 M (NBR 8451)                                                                                                                                                                                                                                                                                                                                                                                                                                                 </t>
  </si>
  <si>
    <t>4.556,00</t>
  </si>
  <si>
    <t xml:space="preserve">POSTE DE CONCRETO CIRCULAR, 200 KG, H = 7 M (NBR 8451)                                                                                                                                                                                                                                                                                                                                                                                                                                                    </t>
  </si>
  <si>
    <t>392,35</t>
  </si>
  <si>
    <t xml:space="preserve">POSTE DE CONCRETO CIRCULAR, 200 KG, H = 9 M (NBR 8451)                                                                                                                                                                                                                                                                                                                                                                                                                                                    </t>
  </si>
  <si>
    <t>530,64</t>
  </si>
  <si>
    <t xml:space="preserve">POSTE DE CONCRETO CIRCULAR, 300 KG, H = 11 M (NBR 8451)                                                                                                                                                                                                                                                                                                                                                                                                                                                   </t>
  </si>
  <si>
    <t>754,43</t>
  </si>
  <si>
    <t xml:space="preserve">POSTE DE CONCRETO CIRCULAR, 300 KG, H = 5 M (NBR 8451)                                                                                                                                                                                                                                                                                                                                                                                                                                                    </t>
  </si>
  <si>
    <t>278,72</t>
  </si>
  <si>
    <t xml:space="preserve">POSTE DE CONCRETO CIRCULAR, 300 KG, H = 7 M (NBR 8451)                                                                                                                                                                                                                                                                                                                                                                                                                                                    </t>
  </si>
  <si>
    <t>481,32</t>
  </si>
  <si>
    <t xml:space="preserve">POSTE DE CONCRETO CIRCULAR, 300 KG, H = 9 M (NBR 8451)                                                                                                                                                                                                                                                                                                                                                                                                                                                    </t>
  </si>
  <si>
    <t>587,19</t>
  </si>
  <si>
    <t xml:space="preserve">POSTE DE CONCRETO CIRCULAR, 400 KG, H = 11 M (NBR 8451)                                                                                                                                                                                                                                                                                                                                                                                                                                                   </t>
  </si>
  <si>
    <t>960,05</t>
  </si>
  <si>
    <t xml:space="preserve">POSTE DE CONCRETO CIRCULAR, 400 KG, H = 14 M (NBR 8451)                                                                                                                                                                                                                                                                                                                                                                                                                                                   </t>
  </si>
  <si>
    <t>1.602,64</t>
  </si>
  <si>
    <t xml:space="preserve">POSTE DE CONCRETO CIRCULAR, 400 KG, H = 9 M (NBR 8451)                                                                                                                                                                                                                                                                                                                                                                                                                                                    </t>
  </si>
  <si>
    <t>750,85</t>
  </si>
  <si>
    <t xml:space="preserve">POSTE DE CONCRETO CIRCULAR, 600 KG, H = 10 M (NBR 8451)                                                                                                                                                                                                                                                                                                                                                                                                                                                   </t>
  </si>
  <si>
    <t>1.036,10</t>
  </si>
  <si>
    <t xml:space="preserve">POSTE DE CONCRETO DUPLO T ,TIPO B, 500 KG, H = 9 M (NBR 8451)                                                                                                                                                                                                                                                                                                                                                                                                                                             </t>
  </si>
  <si>
    <t>805,07</t>
  </si>
  <si>
    <t xml:space="preserve">POSTE DE CONCRETO DUPLO T, TIPO B, 300 KG, H = 10 M (NBR 8451)                                                                                                                                                                                                                                                                                                                                                                                                                                            </t>
  </si>
  <si>
    <t>645,66</t>
  </si>
  <si>
    <t xml:space="preserve">POSTE DE CONCRETO DUPLO T, TIPO B, 300 KG, H = 9 M (NBR 8451)                                                                                                                                                                                                                                                                                                                                                                                                                                             </t>
  </si>
  <si>
    <t>536,00</t>
  </si>
  <si>
    <t xml:space="preserve">POSTE DE CONCRETO DUPLO T, TIPO D, 100 KG, H = 7 M (NBR 8451)                                                                                                                                                                                                                                                                                                                                                                                                                                             </t>
  </si>
  <si>
    <t>271,93</t>
  </si>
  <si>
    <t xml:space="preserve">POSTE DE CONCRETO DUPLO T, TIPO D, 200 KG, H = 9 M (NBR 8451)                                                                                                                                                                                                                                                                                                                                                                                                                                             </t>
  </si>
  <si>
    <t>436,84</t>
  </si>
  <si>
    <t xml:space="preserve">POSTE DE CONCRETO DUPLO T, 100 KG, H = 6 M, (NBR 8451)                                                                                                                                                                                                                                                                                                                                                                                                                                                    </t>
  </si>
  <si>
    <t>268,00</t>
  </si>
  <si>
    <t xml:space="preserve">POSTE DE CONCRETO DUPLO T, 200 KG, H = 11 M (NBR 8451)                                                                                                                                                                                                                                                                                                                                                                                                                                                    </t>
  </si>
  <si>
    <t>575,66</t>
  </si>
  <si>
    <t xml:space="preserve">POSTE DE CONCRETO DUPLO T, 200 KG, H = 8 M (NBR 8451)                                                                                                                                                                                                                                                                                                                                                                                                                                                     </t>
  </si>
  <si>
    <t>346,67</t>
  </si>
  <si>
    <t xml:space="preserve">POSTE DE CONCRETO DUPLO T, 300 KG, H = 12 M (NBR 8451)                                                                                                                                                                                                                                                                                                                                                                                                                                                    </t>
  </si>
  <si>
    <t>855,78</t>
  </si>
  <si>
    <t xml:space="preserve">POSTE DE CONCRETO DUPLO T, 400 KG,H = 12 M (NBR 8451)                                                                                                                                                                                                                                                                                                                                                                                                                                                     </t>
  </si>
  <si>
    <t>896,19</t>
  </si>
  <si>
    <t xml:space="preserve">POSTE DE CONCRETO PADRAO, 1 CAIXA, H = 7,5 M                                                                                                                                                                                                                                                                                                                                                                                                                                                              </t>
  </si>
  <si>
    <t>653,92</t>
  </si>
  <si>
    <t xml:space="preserve">POSTE DE CONCRETO PADRAO, 2 CAIXAS, H = 7,5 M                                                                                                                                                                                                                                                                                                                                                                                                                                                             </t>
  </si>
  <si>
    <t>857,60</t>
  </si>
  <si>
    <t xml:space="preserve">POSTE DE CONCRETO PADRAO, 3 CAIXAS , H = 7,5 M                                                                                                                                                                                                                                                                                                                                                                                                                                                            </t>
  </si>
  <si>
    <t>1.469,71</t>
  </si>
  <si>
    <t xml:space="preserve">POSTE DE CONCRETO PADRAO, 4 CAIXAS , H = 7,5 M                                                                                                                                                                                                                                                                                                                                                                                                                                                            </t>
  </si>
  <si>
    <t>2.465,60</t>
  </si>
  <si>
    <t xml:space="preserve">POSTE DECORATIVO PARA JARDIM EM ACO TUBULAR, SEM LUMINARIA, H = *2,5* M                                                                                                                                                                                                                                                                                                                                                                                                                                   </t>
  </si>
  <si>
    <t>148,73</t>
  </si>
  <si>
    <t xml:space="preserve">POSTE PADRAO SUBTERRANEO 100 A, H = 2,5 M                                                                                                                                                                                                                                                                                                                                                                                                                                                                 </t>
  </si>
  <si>
    <t>616,40</t>
  </si>
  <si>
    <t xml:space="preserve">POSTE PADRAO SUBTERRANEO 200 A, H = 2,5 M                                                                                                                                                                                                                                                                                                                                                                                                                                                                 </t>
  </si>
  <si>
    <t>1.479,36</t>
  </si>
  <si>
    <t xml:space="preserve">POZOLANA DE CLASSE C                                                                                                                                                                                                                                                                                                                                                                                                                                                                                      </t>
  </si>
  <si>
    <t>239,75</t>
  </si>
  <si>
    <t xml:space="preserve">PRANCHA DE MADEIRA APARELHADA *4 X 30* CM, MACARANDUBA, ANGELIM OU EQUIVALENTE DA REGIAO                                                                                                                                                                                                                                                                                                                                                                                                                  </t>
  </si>
  <si>
    <t xml:space="preserve">PRANCHA DE MADEIRA NAO APARELHADA *6 X 25* CM, MACARANDUBA, ANGELIM OU EQUIVALENTE DA REGIAO                                                                                                                                                                                                                                                                                                                                                                                                              </t>
  </si>
  <si>
    <t xml:space="preserve">PRANCHA DE MADEIRA NAO APARELHADA *6 X 30* CM, MACARANDUBA, ANGELIM OU EQUIVALENTE DA REGIAO                                                                                                                                                                                                                                                                                                                                                                                                              </t>
  </si>
  <si>
    <t xml:space="preserve">PRANCHA DE MADEIRA NAO APARELHADA *6 X 40* CM, MACARANDUBA, ANGELIM OU EQUIVALENTE DA REGIAO                                                                                                                                                                                                                                                                                                                                                                                                              </t>
  </si>
  <si>
    <t>40,86</t>
  </si>
  <si>
    <t xml:space="preserve">PRANCHAO DE MADEIRA APARELHADA *7,5 X 23* CM (3 X 9 ") MACARANDUBA, ANGELIM OU EQUIVALENTE DA REGIAO                                                                                                                                                                                                                                                                                                                                                                                                      </t>
  </si>
  <si>
    <t xml:space="preserve">PRANCHAO DE MADEIRA APARELHADA *8 X 30* CM, MACARANDUBA, ANGELIM OU EQUIVALENTE DA REGIAO                                                                                                                                                                                                                                                                                                                                                                                                                 </t>
  </si>
  <si>
    <t xml:space="preserve">PRANCHAO DE MADEIRA NAO APARELHADA *7,5 X 23* CM (3 x 9 ") MACARANDUBA, ANGELIM OU EQUIVALENTE DA REGIAO                                                                                                                                                                                                                                                                                                                                                                                                  </t>
  </si>
  <si>
    <t xml:space="preserve">PRANCHAO DE MADEIRA NAO APARELHADA *8 X 30* CM, MACARANDUBA, ANGELIM OU EQUIVALENTE DA REGIAO                                                                                                                                                                                                                                                                                                                                                                                                             </t>
  </si>
  <si>
    <t>32,22</t>
  </si>
  <si>
    <t xml:space="preserve">PREGO DE ACO POLIDO COM CABECA DUPLA 17 X 27 (2 1/2 X 11)                                                                                                                                                                                                                                                                                                                                                                                                                                                 </t>
  </si>
  <si>
    <t xml:space="preserve">PREGO DE ACO POLIDO COM CABECA 10 X 10 (7/8 X 17)                                                                                                                                                                                                                                                                                                                                                                                                                                                         </t>
  </si>
  <si>
    <t xml:space="preserve">PREGO DE ACO POLIDO COM CABECA 10 X 11 (1 X 17)                                                                                                                                                                                                                                                                                                                                                                                                                                                           </t>
  </si>
  <si>
    <t xml:space="preserve">PREGO DE ACO POLIDO COM CABECA 12 X 12                                                                                                                                                                                                                                                                                                                                                                                                                                                                    </t>
  </si>
  <si>
    <t>12,06</t>
  </si>
  <si>
    <t xml:space="preserve">PREGO DE ACO POLIDO COM CABECA 14 X 18 (1 1/2 X 14)                                                                                                                                                                                                                                                                                                                                                                                                                                                       </t>
  </si>
  <si>
    <t xml:space="preserve">PREGO DE ACO POLIDO COM CABECA 15 X 15 (1 1/4 X 13)                                                                                                                                                                                                                                                                                                                                                                                                                                                       </t>
  </si>
  <si>
    <t xml:space="preserve">PREGO DE ACO POLIDO COM CABECA 15 X 18 (1 1/2 X 13)                                                                                                                                                                                                                                                                                                                                                                                                                                                       </t>
  </si>
  <si>
    <t xml:space="preserve">PREGO DE ACO POLIDO COM CABECA 16 X 24 (2 1/4 X 12)                                                                                                                                                                                                                                                                                                                                                                                                                                                       </t>
  </si>
  <si>
    <t xml:space="preserve">PREGO DE ACO POLIDO COM CABECA 16 X 27 (2 1/2 X 12)                                                                                                                                                                                                                                                                                                                                                                                                                                                       </t>
  </si>
  <si>
    <t xml:space="preserve">PREGO DE ACO POLIDO COM CABECA 17 X 21 (2 X 11)                                                                                                                                                                                                                                                                                                                                                                                                                                                           </t>
  </si>
  <si>
    <t xml:space="preserve">PREGO DE ACO POLIDO COM CABECA 17 X 24 (2 1/4 X 11)                                                                                                                                                                                                                                                                                                                                                                                                                                                       </t>
  </si>
  <si>
    <t xml:space="preserve">PREGO DE ACO POLIDO COM CABECA 17 X 27 (2 1/2 X 11)                                                                                                                                                                                                                                                                                                                                                                                                                                                       </t>
  </si>
  <si>
    <t xml:space="preserve">PREGO DE ACO POLIDO COM CABECA 17 X 30 (2 3/4 X 11)                                                                                                                                                                                                                                                                                                                                                                                                                                                       </t>
  </si>
  <si>
    <t xml:space="preserve">PREGO DE ACO POLIDO COM CABECA 18 X 24 (2 1/4 X 10)                                                                                                                                                                                                                                                                                                                                                                                                                                                       </t>
  </si>
  <si>
    <t xml:space="preserve">PREGO DE ACO POLIDO COM CABECA 18 X 27 (2 1/2 X 10)                                                                                                                                                                                                                                                                                                                                                                                                                                                       </t>
  </si>
  <si>
    <t xml:space="preserve">PREGO DE ACO POLIDO COM CABECA 18 X 30 (2 3/4 X 10)                                                                                                                                                                                                                                                                                                                                                                                                                                                       </t>
  </si>
  <si>
    <t xml:space="preserve">PREGO DE ACO POLIDO COM CABECA 19  X 36 (3 1/4  X  9)                                                                                                                                                                                                                                                                                                                                                                                                                                                     </t>
  </si>
  <si>
    <t xml:space="preserve">PREGO DE ACO POLIDO COM CABECA 19 X 33 (3 X 9)                                                                                                                                                                                                                                                                                                                                                                                                                                                            </t>
  </si>
  <si>
    <t xml:space="preserve">PREGO DE ACO POLIDO COM CABECA 22 X 48 (4 1/4 X 5)                                                                                                                                                                                                                                                                                                                                                                                                                                                        </t>
  </si>
  <si>
    <t xml:space="preserve">PREGO DE ACO POLIDO SEM CABECA 15 X 15 (1 1/4 X 13)                                                                                                                                                                                                                                                                                                                                                                                                                                                       </t>
  </si>
  <si>
    <t xml:space="preserve">PRENDEDOR / TRAVA DE PORTA, MONTAGEM PISO / PORTA, EM LATAO / ZAMAC, CROMADO                                                                                                                                                                                                                                                                                                                                                                                                                              </t>
  </si>
  <si>
    <t>15,36</t>
  </si>
  <si>
    <t xml:space="preserve">PRESSAO DE PERNAS TRIPLO, EM TUBO DE ACO CARBONO, PINTURA NO PROCESSO ELETROSTATICO - EQUIPAMENTO DE GINASTICA PARA ACADEMIA AO AR LIVRE / ACADEMIA DA TERCEIRA IDADE - ATI * COLETADO CAIXA *                                                                                                                                                                                                                                                                                                            </t>
  </si>
  <si>
    <t>2.756,08</t>
  </si>
  <si>
    <t xml:space="preserve">PRIMER EPOXI                                                                                                                                                                                                                                                                                                                                                                                                                                                                                              </t>
  </si>
  <si>
    <t>169,76</t>
  </si>
  <si>
    <t xml:space="preserve">PRIMER PARA MANTA ASFALTICA A BASE DE ASFALTO MODIFICADO DILUIDO EM SOLVENTE, APLICACAO A FRIO                                                                                                                                                                                                                                                                                                                                                                                                            </t>
  </si>
  <si>
    <t xml:space="preserve">PRIMER UNIVERSAL, FUNDO ANTICORROSIVO TIPO ZARCAO                                                                                                                                                                                                                                                                                                                                                                                                                                                         </t>
  </si>
  <si>
    <t>482,00</t>
  </si>
  <si>
    <t xml:space="preserve">PROJETOR DE ARGAMASSA, CAPACIDADE DE PROJECAO 1,5 M3/H, ALCANCE DA PROJECAO 30 ATE 60 M, MOTOR ELETRICO TRIFASICO                                                                                                                                                                                                                                                                                                                                                                                         </t>
  </si>
  <si>
    <t>59.565,52</t>
  </si>
  <si>
    <t xml:space="preserve">PROJETOR DE ARGAMASSA, CAPACIDADE DE PROJECAO 2,0 M3/H, ALCANCE DA PROJECAO ATE 50 M, MOTOR ELETRICO TRIFASICO                                                                                                                                                                                                                                                                                                                                                                                            </t>
  </si>
  <si>
    <t>78.953,80</t>
  </si>
  <si>
    <t xml:space="preserve">PROJETOR PNEUMATICO DE ARGAMASSA PARA CHAPISCO E REBOCO COM RECIPIENTE ACOPLADO, TIPO CANEQUNHA, COM VOLUME DE 1,50 L, SEM COMPRESSOR                                                                                                                                                                                                                                                                                                                                                                     </t>
  </si>
  <si>
    <t>473,64</t>
  </si>
  <si>
    <t xml:space="preserve">PROJETOR RETANGULAR FECHADO PARA LAMPADA VAPOR DE MERCURIO/SODIO 250 W A 500 W, CABECEIRAS EM ALUMINIO FUNDIDO, CORPO EM ALUMINIO ANODIZADO, PARA LAMPADA E40 FECHAMENTO EM VIDRO TEMPERADO.                                                                                                                                                                                                                                                                                                              </t>
  </si>
  <si>
    <t>46,55</t>
  </si>
  <si>
    <t xml:space="preserve">PROLONGADOR/EXTENSOR PARA ROLO DE PINTURA 3 M                                                                                                                                                                                                                                                                                                                                                                                                                                                             </t>
  </si>
  <si>
    <t>42,66</t>
  </si>
  <si>
    <t xml:space="preserve">PROLONGAMENTO PVC PARA CAIXA SIFONADA  100 MM X 200 MM (NBR 5688)                                                                                                                                                                                                                                                                                                                                                                                                                                         </t>
  </si>
  <si>
    <t xml:space="preserve">PROLONGAMENTO PVC PARA CAIXA SIFONADA 100 MM X 100 MM (NBR 5688)                                                                                                                                                                                                                                                                                                                                                                                                                                          </t>
  </si>
  <si>
    <t xml:space="preserve">PROLONGAMENTO PVC PARA CAIXA SIFONADA, 100 MM X 150 MM (NBR 5688)                                                                                                                                                                                                                                                                                                                                                                                                                                         </t>
  </si>
  <si>
    <t xml:space="preserve">PROLONGAMENTO PVC PARA CAIXA SIFONADA, 150 MM X 150 MM (NBR 5688)                                                                                                                                                                                                                                                                                                                                                                                                                                         </t>
  </si>
  <si>
    <t xml:space="preserve">PROLONGAMENTO PVC PARA CAIXA SIFONADA, 150 MM X 200 MM (NBR 5688)                                                                                                                                                                                                                                                                                                                                                                                                                                         </t>
  </si>
  <si>
    <t xml:space="preserve">PROTETOR AUDITIVO TIPO CONCHA COM ABAFADOR DE RUIDOS, ATENUACAO ACIMA DE 22 DB                                                                                                                                                                                                                                                                                                                                                                                                                            </t>
  </si>
  <si>
    <t xml:space="preserve">PROTETOR AUDITIVO TIPO PLUG DE INSERCAO COM CORDAO, ATENUACAO SUPERIOR A 15 DB                                                                                                                                                                                                                                                                                                                                                                                                                            </t>
  </si>
  <si>
    <t xml:space="preserve">PROTETOR SOLAR FPS 30, EMBALAGEM 2 LITROS                                                                                                                                                                                                                                                                                                                                                                                                                                                                 </t>
  </si>
  <si>
    <t>204,00</t>
  </si>
  <si>
    <t xml:space="preserve">PROTETOR/PONTEIRA PLASTICA PARA PONTA DE VERGALHAO DE ATE 1", TIPO PROTETOR DE ESPERA                                                                                                                                                                                                                                                                                                                                                                                                                     </t>
  </si>
  <si>
    <t xml:space="preserve">PRUMO DE CENTRO EM ACO *400* G                                                                                                                                                                                                                                                                                                                                                                                                                                                                            </t>
  </si>
  <si>
    <t>20,90</t>
  </si>
  <si>
    <t xml:space="preserve">PRUMO DE PAREDE EM ACO 700 A 750 G                                                                                                                                                                                                                                                                                                                                                                                                                                                                        </t>
  </si>
  <si>
    <t>23,83</t>
  </si>
  <si>
    <t xml:space="preserve">PULSADOR CAMPAINHA 10A, 250V (APENAS MODULO)                                                                                                                                                                                                                                                                                                                                                                                                                                                              </t>
  </si>
  <si>
    <t xml:space="preserve">PULSADOR CAMPAINHA 10A, 250V, CONJUNTO MONTADO PARA EMBUTIR 4" X 2" (PLACA + SUPORTE + MODULO)                                                                                                                                                                                                                                                                                                                                                                                                            </t>
  </si>
  <si>
    <t>5,48</t>
  </si>
  <si>
    <t xml:space="preserve">PULSADOR MINUTERIA 10A, 250V (APENAS MODULO)                                                                                                                                                                                                                                                                                                                                                                                                                                                              </t>
  </si>
  <si>
    <t xml:space="preserve">PULSADOR MINUTERIA 10A, 250V, CONJUNTO MONTADO PARA EMBUTIR 4" X 2" (PLACA + SUPORTE + MODULO)                                                                                                                                                                                                                                                                                                                                                                                                            </t>
  </si>
  <si>
    <t xml:space="preserve">PULVERIZADOR DE TINTA ELETRICO / MAQUINA DE PINTURA AIRLESS, VAZAO *2* L/MIN (COLETADO CAIXA)                                                                                                                                                                                                                                                                                                                                                                                                             </t>
  </si>
  <si>
    <t>12.170,07</t>
  </si>
  <si>
    <t xml:space="preserve">PUXADOR CENTRAL, TIPO ALCA, EM ZAMAC CROMADO, COM ROSETAS, COMPRIMENTO *100* MM, PARA PORTA / JANELA EM MADEIRA OU METALICA - INCLUI PARAFUSOS                                                                                                                                                                                                                                                                                                                                                            </t>
  </si>
  <si>
    <t>10,89</t>
  </si>
  <si>
    <t xml:space="preserve">PUXADOR CONCHA DE EMBUTIR PARA JANELA / PORTA DE CORRER, EM LATAO CROMADO, COM FURO CENTRAL PARA CHAVE E FUROS PARA PARAFUSOS, *40 X 100* MM  (LARGURA X ALTURA) - SEM FECHADURA                                                                                                                                                                                                                                                                                                                          </t>
  </si>
  <si>
    <t xml:space="preserve">PUXADOR CONCHA DE EMBUTIR, EM LATAO CROMADO, PARA PORTA / JANELA DE CORRER, LISO, SEM FURO PARA CHAVE, COM FUROS PARA FIXAR PARAFUSOS, *30 X 90* MM (LARGURA X ALTURA)                                                                                                                                                                                                                                                                                                                                    </t>
  </si>
  <si>
    <t xml:space="preserve">PUXADOR TIPO PUNHO REDONDO, CENTRAL, EM LATAO CROMADO, COMPRIMENTO DE *110* MM, PARA JANELAS / PORTAS DE CORRER - INCLUI PARAFUSOS                                                                                                                                                                                                                                                                                                                                                                        </t>
  </si>
  <si>
    <t>26,23</t>
  </si>
  <si>
    <t xml:space="preserve">PUXADOR TUBULAR RETO, DUPLO, EM ALUMINIO POLIDO, DIAMETRO APROX.DE 1", COMPRIMENTO APROX. DE 400 MM, PARA PORTAS DE MADEIRA OU VIDRO                                                                                                                                                                                                                                                                                                                                                                      </t>
  </si>
  <si>
    <t>126,62</t>
  </si>
  <si>
    <t xml:space="preserve">QUADRO DE DISTRIBUICAO COM BARRAMENTO TRIFASICO, DE EMBUTIR, EM CHAPA DE ACO GALVANIZADO, PARA 12 DISJUNTORES DIN, 100 A                                                                                                                                                                                                                                                                                                                                                                                  </t>
  </si>
  <si>
    <t>240,69</t>
  </si>
  <si>
    <t xml:space="preserve">QUADRO DE DISTRIBUICAO COM BARRAMENTO TRIFASICO, DE EMBUTIR, EM CHAPA DE ACO GALVANIZADO, PARA 18 DISJUNTORES DIN, 100 A                                                                                                                                                                                                                                                                                                                                                                                  </t>
  </si>
  <si>
    <t>288,61</t>
  </si>
  <si>
    <t xml:space="preserve">QUADRO DE DISTRIBUICAO COM BARRAMENTO TRIFASICO, DE EMBUTIR, EM CHAPA DE ACO GALVANIZADO, PARA 24 DISJUNTORES DIN, 100 A                                                                                                                                                                                                                                                                                                                                                                                  </t>
  </si>
  <si>
    <t>386,20</t>
  </si>
  <si>
    <t xml:space="preserve">QUADRO DE DISTRIBUICAO COM BARRAMENTO TRIFASICO, DE EMBUTIR, EM CHAPA DE ACO GALVANIZADO, PARA 28 DISJUNTORES DIN, 100 A                                                                                                                                                                                                                                                                                                                                                                                  </t>
  </si>
  <si>
    <t>617,70</t>
  </si>
  <si>
    <t xml:space="preserve">QUADRO DE DISTRIBUICAO COM BARRAMENTO TRIFASICO, DE EMBUTIR, EM CHAPA DE ACO GALVANIZADO, PARA 30 DISJUNTORES DIN, 100 A                                                                                                                                                                                                                                                                                                                                                                                  </t>
  </si>
  <si>
    <t>624,32</t>
  </si>
  <si>
    <t xml:space="preserve">QUADRO DE DISTRIBUICAO COM BARRAMENTO TRIFASICO, DE EMBUTIR, EM CHAPA DE ACO GALVANIZADO, PARA 30 DISJUNTORES DIN, 150 A                                                                                                                                                                                                                                                                                                                                                                                  </t>
  </si>
  <si>
    <t>844,90</t>
  </si>
  <si>
    <t xml:space="preserve">QUADRO DE DISTRIBUICAO COM BARRAMENTO TRIFASICO, DE EMBUTIR, EM CHAPA DE ACO GALVANIZADO, PARA 30 DISJUNTORES DIN, 225 A                                                                                                                                                                                                                                                                                                                                                                                  </t>
  </si>
  <si>
    <t>974,24</t>
  </si>
  <si>
    <t xml:space="preserve">QUADRO DE DISTRIBUICAO COM BARRAMENTO TRIFASICO, DE EMBUTIR, EM CHAPA DE ACO GALVANIZADO, PARA 36 DISJUNTORES DIN, 100 A                                                                                                                                                                                                                                                                                                                                                                                  </t>
  </si>
  <si>
    <t>658,21</t>
  </si>
  <si>
    <t xml:space="preserve">QUADRO DE DISTRIBUICAO COM BARRAMENTO TRIFASICO, DE EMBUTIR, EM CHAPA DE ACO GALVANIZADO, PARA 40 DISJUNTORES DIN, 100 A                                                                                                                                                                                                                                                                                                                                                                                  </t>
  </si>
  <si>
    <t>658,38</t>
  </si>
  <si>
    <t xml:space="preserve">QUADRO DE DISTRIBUICAO COM BARRAMENTO TRIFASICO, DE EMBUTIR, EM CHAPA DE ACO GALVANIZADO, PARA 48 DISJUNTORES DIN, 100 A                                                                                                                                                                                                                                                                                                                                                                                  </t>
  </si>
  <si>
    <t>993,37</t>
  </si>
  <si>
    <t xml:space="preserve">QUADRO DE DISTRIBUICAO COM BARRAMENTO TRIFASICO, DE SOBREPOR, EM CHAPA DE ACO GALVANIZADO, PARA 12 DISJUNTORES DIN, 100 A                                                                                                                                                                                                                                                                                                                                                                                 </t>
  </si>
  <si>
    <t>301,17</t>
  </si>
  <si>
    <t xml:space="preserve">QUADRO DE DISTRIBUICAO COM BARRAMENTO TRIFASICO, DE SOBREPOR, EM CHAPA DE ACO GALVANIZADO, PARA 18 DISJUNTORES DIN, 100 A                                                                                                                                                                                                                                                                                                                                                                                 </t>
  </si>
  <si>
    <t>336,23</t>
  </si>
  <si>
    <t xml:space="preserve">QUADRO DE DISTRIBUICAO COM BARRAMENTO TRIFASICO, DE SOBREPOR, EM CHAPA DE ACO GALVANIZADO, PARA 24 DISJUNTORES DIN, 100 A                                                                                                                                                                                                                                                                                                                                                                                 </t>
  </si>
  <si>
    <t>429,61</t>
  </si>
  <si>
    <t xml:space="preserve">QUADRO DE DISTRIBUICAO COM BARRAMENTO TRIFASICO, DE SOBREPOR, EM CHAPA DE ACO GALVANIZADO, PARA 28 DISJUNTORES DIN, 100 A                                                                                                                                                                                                                                                                                                                                                                                 </t>
  </si>
  <si>
    <t>459,38</t>
  </si>
  <si>
    <t xml:space="preserve">QUADRO DE DISTRIBUICAO COM BARRAMENTO TRIFASICO, DE SOBREPOR, EM CHAPA DE ACO GALVANIZADO, PARA 30 DISJUNTORES DIN, 100 A                                                                                                                                                                                                                                                                                                                                                                                 </t>
  </si>
  <si>
    <t>596,29</t>
  </si>
  <si>
    <t xml:space="preserve">QUADRO DE DISTRIBUICAO COM BARRAMENTO TRIFASICO, DE SOBREPOR, EM CHAPA DE ACO GALVANIZADO, PARA 36 DISJUNTORES DIN, 100 A                                                                                                                                                                                                                                                                                                                                                                                 </t>
  </si>
  <si>
    <t>814,71</t>
  </si>
  <si>
    <t xml:space="preserve">QUADRO DE DISTRIBUICAO COM BARRAMENTO TRIFASICO, DE SOBREPOR, EM CHAPA DE ACO GALVANIZADO, PARA 40 DISJUNTORES DIN, 100 A                                                                                                                                                                                                                                                                                                                                                                                 </t>
  </si>
  <si>
    <t>818,45</t>
  </si>
  <si>
    <t xml:space="preserve">QUADRO DE DISTRIBUICAO COM BARRAMENTO TRIFASICO, DE SOBREPOR, EM CHAPA DE ACO GALVANIZADO, PARA 48 DISJUNTORES DIN, 100 A                                                                                                                                                                                                                                                                                                                                                                                 </t>
  </si>
  <si>
    <t>1.047,49</t>
  </si>
  <si>
    <t xml:space="preserve">QUADRO DE DISTRIBUICAO SEM BARRAMENTO, COM PORTA, DE EMBUTIR, EM CHAPA DE ACO GALVANIZADO, PARA 12 DISJUNTORES NEMA                                                                                                                                                                                                                                                                                                                                                                                       </t>
  </si>
  <si>
    <t>46,51</t>
  </si>
  <si>
    <t xml:space="preserve">QUADRO DE DISTRIBUICAO SEM BARRAMENTO, COM PORTA, DE EMBUTIR, EM CHAPA DE ACO GALVANIZADO, PARA 3 DISJUNTORES NEMA                                                                                                                                                                                                                                                                                                                                                                                        </t>
  </si>
  <si>
    <t xml:space="preserve">QUADRO DE DISTRIBUICAO SEM BARRAMENTO, COM PORTA, DE EMBUTIR, EM CHAPA DE ACO GALVANIZADO, PARA 6 DISJUNTORES NEMA                                                                                                                                                                                                                                                                                                                                                                                        </t>
  </si>
  <si>
    <t xml:space="preserve">QUADRO DE DISTRIBUICAO, COM BARRAMENTO TERRA / NEUTRO, DE EMBUTIR, PARA 16 DISJUNTORES DIN                                                                                                                                                                                                                                                                                                                                                                                                                </t>
  </si>
  <si>
    <t>102,65</t>
  </si>
  <si>
    <t xml:space="preserve">QUADRO DE DISTRIBUICAO, COM BARRAMENTO TERRA / NEUTRO, DE EMBUTIR, PARA 24 DISJUNTORES DIN                                                                                                                                                                                                                                                                                                                                                                                                                </t>
  </si>
  <si>
    <t>193,86</t>
  </si>
  <si>
    <t xml:space="preserve">QUADRO DE DISTRIBUICAO, COM BARRAMENTO TERRA / NEUTRO, DE EMBUTIR, PARA 36 DISJUNTORES DIN                                                                                                                                                                                                                                                                                                                                                                                                                </t>
  </si>
  <si>
    <t>273,29</t>
  </si>
  <si>
    <t xml:space="preserve">QUADRO DE DISTRIBUICAO, COM BARRAMENTO TERRA / NEUTRO, DE EMBUTIR, PARA 8 DISJUNTORES DIN                                                                                                                                                                                                                                                                                                                                                                                                                 </t>
  </si>
  <si>
    <t xml:space="preserve">QUADRO DE DISTRIBUICAO, SEM BARRAMENTO, EM PVC, DE EMBUTIR, PARA 16 DISJUNTORES DIN                                                                                                                                                                                                                                                                                                                                                                                                                       </t>
  </si>
  <si>
    <t>58,74</t>
  </si>
  <si>
    <t xml:space="preserve">QUADRO DE DISTRIBUICAO, SEM BARRAMENTO, EM PVC, DE EMBUTIR, PARA 24 DISJUNTORES DIN                                                                                                                                                                                                                                                                                                                                                                                                                       </t>
  </si>
  <si>
    <t>78,00</t>
  </si>
  <si>
    <t xml:space="preserve">QUADRO DE DISTRIBUICAO, SEM BARRAMENTO, EM PVC, DE EMBUTIR, PARA 36 DISJUNTORES DIN                                                                                                                                                                                                                                                                                                                                                                                                                       </t>
  </si>
  <si>
    <t>130,03</t>
  </si>
  <si>
    <t xml:space="preserve">QUADRO DE DISTRIBUICAO, SEM BARRAMENTO, EM PVC, DE EMBUTIR, PARA 4 DISJUNTORES DIN                                                                                                                                                                                                                                                                                                                                                                                                                        </t>
  </si>
  <si>
    <t xml:space="preserve">QUADRO DE DISTRIBUICAO, SEM BARRAMENTO, EM PVC, DE EMBUTIR, PARA 8 DISJUNTORES DIN                                                                                                                                                                                                                                                                                                                                                                                                                        </t>
  </si>
  <si>
    <t>25,88</t>
  </si>
  <si>
    <t xml:space="preserve">QUADRO DE DISTRIBUICAO, SEM BARRAMENTO, EM PVC, DE SOBREPOR, PARA 16 DISJUNTORES DIN                                                                                                                                                                                                                                                                                                                                                                                                                      </t>
  </si>
  <si>
    <t>66,22</t>
  </si>
  <si>
    <t xml:space="preserve">QUADRO DE DISTRIBUICAO, SEM BARRAMENTO, EM PVC, DE SOBREPOR, PARA 24 DISJUNTORES DIN                                                                                                                                                                                                                                                                                                                                                                                                                      </t>
  </si>
  <si>
    <t>109,97</t>
  </si>
  <si>
    <t xml:space="preserve">QUADRO DE DISTRIBUICAO, SEM BARRAMENTO, EM PVC, DE SOBREPOR, PARA 36 DISJUNTORES DIN                                                                                                                                                                                                                                                                                                                                                                                                                      </t>
  </si>
  <si>
    <t>152,39</t>
  </si>
  <si>
    <t xml:space="preserve">QUADRO DE DISTRIBUICAO, SEM BARRAMENTO, EM PVC, DE SOBREPOR, PARA 4 DISJUNTORES DIN                                                                                                                                                                                                                                                                                                                                                                                                                       </t>
  </si>
  <si>
    <t>25,04</t>
  </si>
  <si>
    <t xml:space="preserve">QUADRO DE DISTRIBUICAO, SEM BARRAMENTO, EM PVC, DE SOBREPOR, PARA 8 DISJUNTORES DIN                                                                                                                                                                                                                                                                                                                                                                                                                       </t>
  </si>
  <si>
    <t xml:space="preserve">QUEROSENE                                                                                                                                                                                                                                                                                                                                                                                                                                                                                                 </t>
  </si>
  <si>
    <t>12,62</t>
  </si>
  <si>
    <t xml:space="preserve">RALO FOFO COM REQUADRO, QUADRADO 150 X 150 MM                                                                                                                                                                                                                                                                                                                                                                                                                                                             </t>
  </si>
  <si>
    <t xml:space="preserve">RALO FOFO COM REQUADRO, QUADRADO 200 X 200 MM                                                                                                                                                                                                                                                                                                                                                                                                                                                             </t>
  </si>
  <si>
    <t>58,27</t>
  </si>
  <si>
    <t xml:space="preserve">RALO FOFO COM REQUADRO, QUADRADO 250 X 250 MM                                                                                                                                                                                                                                                                                                                                                                                                                                                             </t>
  </si>
  <si>
    <t>71,72</t>
  </si>
  <si>
    <t xml:space="preserve">RALO FOFO COM REQUADRO, QUADRADO 300 X 300 MM                                                                                                                                                                                                                                                                                                                                                                                                                                                             </t>
  </si>
  <si>
    <t>89,65</t>
  </si>
  <si>
    <t xml:space="preserve">RALO FOFO COM REQUADRO, QUADRADO 400 X 400 MM                                                                                                                                                                                                                                                                                                                                                                                                                                                             </t>
  </si>
  <si>
    <t>141,20</t>
  </si>
  <si>
    <t xml:space="preserve">RALO FOFO SEMIESFERICO, 100 MM, PARA LAJES/ CALHAS                                                                                                                                                                                                                                                                                                                                                                                                                                                        </t>
  </si>
  <si>
    <t xml:space="preserve">RALO FOFO SEMIESFERICO, 150 MM, PARA LAJES/ CALHAS                                                                                                                                                                                                                                                                                                                                                                                                                                                        </t>
  </si>
  <si>
    <t xml:space="preserve">RALO FOFO SEMIESFERICO, 200 MM, PARA LAJES/ CALHAS                                                                                                                                                                                                                                                                                                                                                                                                                                                        </t>
  </si>
  <si>
    <t>83,21</t>
  </si>
  <si>
    <t xml:space="preserve">RALO FOFO SEMIESFERICO, 75 MM, PARA LAJES/ CALHAS                                                                                                                                                                                                                                                                                                                                                                                                                                                         </t>
  </si>
  <si>
    <t>11,54</t>
  </si>
  <si>
    <t xml:space="preserve">RALO SECO PVC CONICO, 100 X 40 MM,  COM GRELHA REDONDA BRANCA                                                                                                                                                                                                                                                                                                                                                                                                                                             </t>
  </si>
  <si>
    <t xml:space="preserve">RALO SECO PVC CONICO, 100 X 40 MM, COM GRELHA QUADRADA                                                                                                                                                                                                                                                                                                                                                                                                                                                    </t>
  </si>
  <si>
    <t xml:space="preserve">RALO SECO PVC QUADRADO, 100 X 100 X 53 MM, SAIDA 40 MM, COM GRELHA BRANCA                                                                                                                                                                                                                                                                                                                                                                                                                                 </t>
  </si>
  <si>
    <t xml:space="preserve">RALO SIFONADO PVC CILINDRICO, 100 X 40 MM,  COM GRELHA REDONDA BRANCA                                                                                                                                                                                                                                                                                                                                                                                                                                     </t>
  </si>
  <si>
    <t xml:space="preserve">RALO SIFONADO PVC REDONDO CONICO, 100 X 40 MM, COM GRELHA  BRANCA REDONDA                                                                                                                                                                                                                                                                                                                                                                                                                                 </t>
  </si>
  <si>
    <t xml:space="preserve">RALO SIFONADO PVC, QUADRADO, 100 X 100 X 53 MM, SAIDA 40 MM, COM GRELHA BRANCA                                                                                                                                                                                                                                                                                                                                                                                                                            </t>
  </si>
  <si>
    <t xml:space="preserve">RASTELEIRO                                                                                                                                                                                                                                                                                                                                                                                                                                                                                                </t>
  </si>
  <si>
    <t xml:space="preserve">RASTELEIRO (MENSALISTA)                                                                                                                                                                                                                                                                                                                                                                                                                                                                                   </t>
  </si>
  <si>
    <t xml:space="preserve">REATOR ELETRONICO BIVOLT PARA 1 LAMPADA FLUORESCENTE DE 18/20 W                                                                                                                                                                                                                                                                                                                                                                                                                                           </t>
  </si>
  <si>
    <t xml:space="preserve">REATOR ELETRONICO BIVOLT PARA 1 LAMPADA FLUORESCENTE DE 36/40 W                                                                                                                                                                                                                                                                                                                                                                                                                                           </t>
  </si>
  <si>
    <t xml:space="preserve">REATOR ELETRONICO BIVOLT PARA 2 LAMPADAS FLUORESCENTES DE 14 W                                                                                                                                                                                                                                                                                                                                                                                                                                            </t>
  </si>
  <si>
    <t xml:space="preserve">REATOR ELETRONICO BIVOLT PARA 2 LAMPADAS FLUORESCENTES DE 18/20 W                                                                                                                                                                                                                                                                                                                                                                                                                                         </t>
  </si>
  <si>
    <t>16,24</t>
  </si>
  <si>
    <t xml:space="preserve">REATOR ELETRONICO BIVOLT PARA 2 LAMPADAS FLUORESCENTES DE 36/40 W                                                                                                                                                                                                                                                                                                                                                                                                                                         </t>
  </si>
  <si>
    <t xml:space="preserve">REATOR INTERNO/INTEGRADO PARA LAMPADA VAPOR METALICO 400 W, ALTO FATOR DE POTENCIA                                                                                                                                                                                                                                                                                                                                                                                                                        </t>
  </si>
  <si>
    <t>92,50</t>
  </si>
  <si>
    <t xml:space="preserve">REATOR P/ LAMPADA VAPOR DE SODIO 250W USO EXT                                                                                                                                                                                                                                                                                                                                                                                                                                                             </t>
  </si>
  <si>
    <t>105,53</t>
  </si>
  <si>
    <t xml:space="preserve">REATOR P/ 1 LAMPADA VAPOR DE MERCURIO 125W USO EXT                                                                                                                                                                                                                                                                                                                                                                                                                                                        </t>
  </si>
  <si>
    <t>48,36</t>
  </si>
  <si>
    <t xml:space="preserve">REATOR P/ 1 LAMPADA VAPOR DE MERCURIO 250W USO EXT                                                                                                                                                                                                                                                                                                                                                                                                                                                        </t>
  </si>
  <si>
    <t>57,68</t>
  </si>
  <si>
    <t xml:space="preserve">REATOR P/ 1 LAMPADA VAPOR DE MERCURIO 400W USO EXT                                                                                                                                                                                                                                                                                                                                                                                                                                                        </t>
  </si>
  <si>
    <t>66,44</t>
  </si>
  <si>
    <t xml:space="preserve">REBITE DE ALUMINIO VAZADO DE REPUXO, 3,2 X 8 MM (1KG = 1025 UNIDADES)                                                                                                                                                                                                                                                                                                                                                                                                                                     </t>
  </si>
  <si>
    <t>38,04</t>
  </si>
  <si>
    <t xml:space="preserve">REBOLO ABRASIVO RETO DE USO GERAL GRAO 36, DE 6 X 1 " (DIAMETRO X ALTURA)                                                                                                                                                                                                                                                                                                                                                                                                                                 </t>
  </si>
  <si>
    <t>54,12</t>
  </si>
  <si>
    <t xml:space="preserve">REBOLO ABRASIVO RETO DE USO GERAL GRAO 36, DE 6 X 3/4 " (DIAMETRO X ALTURA)                                                                                                                                                                                                                                                                                                                                                                                                                               </t>
  </si>
  <si>
    <t>43,22</t>
  </si>
  <si>
    <t xml:space="preserve">RECICLADORA DE ASFALTO A FRIO SOBRE RODAS, LARG. FRESAGEM 2,00 M, POT. 315 KW/422 HP                                                                                                                                                                                                                                                                                                                                                                                                                      </t>
  </si>
  <si>
    <t>2.941.741,03</t>
  </si>
  <si>
    <t xml:space="preserve">REDUCAO EXCENTRICA PVC NBR 10569 P/REDE COLET ESG PB JE 125 X 100MM                                                                                                                                                                                                                                                                                                                                                                                                                                       </t>
  </si>
  <si>
    <t xml:space="preserve">REDUCAO EXCENTRICA PVC NBR 10569 P/REDE COLET ESG PB JE 150 X 100MM                                                                                                                                                                                                                                                                                                                                                                                                                                       </t>
  </si>
  <si>
    <t>56,11</t>
  </si>
  <si>
    <t xml:space="preserve">REDUCAO EXCENTRICA PVC NBR 10569 P/REDE COLET ESG PB JE 150 X 125MM                                                                                                                                                                                                                                                                                                                                                                                                                                       </t>
  </si>
  <si>
    <t xml:space="preserve">REDUCAO EXCENTRICA PVC NBR 10569 P/REDE COLET ESG PB JE 200 X 150MM                                                                                                                                                                                                                                                                                                                                                                                                                                       </t>
  </si>
  <si>
    <t>90,31</t>
  </si>
  <si>
    <t xml:space="preserve">REDUCAO EXCENTRICA PVC NBR 10569 P/REDE COLET ESG PB JE 250 X 200MM                                                                                                                                                                                                                                                                                                                                                                                                                                       </t>
  </si>
  <si>
    <t>184,25</t>
  </si>
  <si>
    <t xml:space="preserve">REDUCAO EXCENTRICA PVC NBR 10569 P/REDE COLET ESG PB JE 300 X 250MM                                                                                                                                                                                                                                                                                                                                                                                                                                       </t>
  </si>
  <si>
    <t>339,97</t>
  </si>
  <si>
    <t xml:space="preserve">REDUCAO EXCENTRICA PVC NBR 10569 P/REDE COLET ESG PB JE 350 X 300MM                                                                                                                                                                                                                                                                                                                                                                                                                                       </t>
  </si>
  <si>
    <t>480,21</t>
  </si>
  <si>
    <t xml:space="preserve">REDUCAO EXCENTRICA PVC NBR 10569 P/REDE COLET ESG PB JE 400 X 300MM                                                                                                                                                                                                                                                                                                                                                                                                                                       </t>
  </si>
  <si>
    <t>612,45</t>
  </si>
  <si>
    <t xml:space="preserve">REDUCAO EXCENTRICA PVC NBR 10569 P/REDE COLET ESG PB JE 400 X 350MM                                                                                                                                                                                                                                                                                                                                                                                                                                       </t>
  </si>
  <si>
    <t>618,16</t>
  </si>
  <si>
    <t xml:space="preserve">REDUCAO EXCENTRICA PVC P/ ESG PREDIAL DN 100 X 50MM                                                                                                                                                                                                                                                                                                                                                                                                                                                       </t>
  </si>
  <si>
    <t xml:space="preserve">REDUCAO EXCENTRICA PVC P/ ESG PREDIAL DN 100 X 75MM                                                                                                                                                                                                                                                                                                                                                                                                                                                       </t>
  </si>
  <si>
    <t xml:space="preserve">REDUCAO EXCENTRICA PVC P/ ESG PREDIAL DN 75 X 50MM                                                                                                                                                                                                                                                                                                                                                                                                                                                        </t>
  </si>
  <si>
    <t xml:space="preserve">REDUCAO EXCENTRICA PVC, SERIE R, DN 100 X 75 MM, PARA ESGOTO PREDIAL                                                                                                                                                                                                                                                                                                                                                                                                                                      </t>
  </si>
  <si>
    <t xml:space="preserve">REDUCAO EXCENTRICA PVC, SERIE R, DN 150 X 100 MM, PARA ESGOTO PREDIAL                                                                                                                                                                                                                                                                                                                                                                                                                                     </t>
  </si>
  <si>
    <t>29,94</t>
  </si>
  <si>
    <t xml:space="preserve">REDUCAO EXCENTRICA PVC, SERIE R, DN 75 X 50 MM, PARA ESGOTO PREDIAL                                                                                                                                                                                                                                                                                                                                                                                                                                       </t>
  </si>
  <si>
    <t xml:space="preserve">REDUCAO FIXA TIPO STORZ, ENGATE RAPIDO 2.1/2" X 1.1/2", EM LATAO, PARA INSTALACAO PREDIAL COMBATE A INCENDIO PREDIAL                                                                                                                                                                                                                                                                                                                                                                                      </t>
  </si>
  <si>
    <t>90,32</t>
  </si>
  <si>
    <t xml:space="preserve">REDUCAO PVC PBA, JE, BB, DN 75 X 50 / DE 85 X 60 MM, PARA REDE DE AGUA                                                                                                                                                                                                                                                                                                                                                                                                                                    </t>
  </si>
  <si>
    <t>38,34</t>
  </si>
  <si>
    <t xml:space="preserve">REDUCAO PVC PBA, JE, PB, DN 100 X 50 / DE 110 X 60 MM, PARA REDE DE AGUA                                                                                                                                                                                                                                                                                                                                                                                                                                  </t>
  </si>
  <si>
    <t xml:space="preserve">REDUCAO PVC PBA, JE, PB, DN 100 X 75 / DE 110 X 85 MM, PARA REDE DE AGUA                                                                                                                                                                                                                                                                                                                                                                                                                                  </t>
  </si>
  <si>
    <t xml:space="preserve">REDUCAO PVC PBA, JE, PB, DN 75 X 50 / DE 85 X 60 MM, PARA REDE DE AGUA                                                                                                                                                                                                                                                                                                                                                                                                                                    </t>
  </si>
  <si>
    <t xml:space="preserve">REDUTOR TIPO THINNER PARA ACABAMENTO                                                                                                                                                                                                                                                                                                                                                                                                                                                                      </t>
  </si>
  <si>
    <t xml:space="preserve">REFLETOR REDONDO EM ALUMINIO ANODIZADO PARA LAMPADA VAPOR DE MERCURIO/SODIO, CORPO EM ALUMINIO COM PINTURA EPOXI, PARA LAMPADA E-27 DE 300 W, COM SUPORTE REDONDO E ALCA REGULAVEL PARA FIXACAO.                                                                                                                                                                                                                                                                                                          </t>
  </si>
  <si>
    <t>61,04</t>
  </si>
  <si>
    <t xml:space="preserve">REGISTRO DE ESFERA DE PASSEIO, PVC PARA POLIETILENO, 20 MM                                                                                                                                                                                                                                                                                                                                                                                                                                                </t>
  </si>
  <si>
    <t xml:space="preserve">REGISTRO DE ESFERA PVC, COM BORBOLETA, COM ROSCA EXTERNA, DE 1/2"                                                                                                                                                                                                                                                                                                                                                                                                                                         </t>
  </si>
  <si>
    <t xml:space="preserve">REGISTRO DE ESFERA PVC, COM BORBOLETA, COM ROSCA EXTERNA, DE 3/4"                                                                                                                                                                                                                                                                                                                                                                                                                                         </t>
  </si>
  <si>
    <t xml:space="preserve">REGISTRO DE ESFERA PVC, COM CABECA QUADRADA, COM ROSCA EXTERNA, 1/2"                                                                                                                                                                                                                                                                                                                                                                                                                                      </t>
  </si>
  <si>
    <t xml:space="preserve">REGISTRO DE ESFERA PVC, COM CABECA QUADRADA, COM ROSCA EXTERNA, 3/4"                                                                                                                                                                                                                                                                                                                                                                                                                                      </t>
  </si>
  <si>
    <t xml:space="preserve">REGISTRO DE ESFERA, PVC, COM VOLANTE, VS, ROSCAVEL, DN 1 1/2", COM CORPO DIVIDIDO                                                                                                                                                                                                                                                                                                                                                                                                                         </t>
  </si>
  <si>
    <t xml:space="preserve">REGISTRO DE ESFERA, PVC, COM VOLANTE, VS, ROSCAVEL, DN 1 1/4", COM CORPO DIVIDIDO                                                                                                                                                                                                                                                                                                                                                                                                                         </t>
  </si>
  <si>
    <t>36,44</t>
  </si>
  <si>
    <t xml:space="preserve">REGISTRO DE ESFERA, PVC, COM VOLANTE, VS, ROSCAVEL, DN 1/2", COM CORPO DIVIDIDO                                                                                                                                                                                                                                                                                                                                                                                                                           </t>
  </si>
  <si>
    <t xml:space="preserve">REGISTRO DE ESFERA, PVC, COM VOLANTE, VS, ROSCAVEL, DN 1", COM CORPO DIVIDIDO                                                                                                                                                                                                                                                                                                                                                                                                                             </t>
  </si>
  <si>
    <t>27,29</t>
  </si>
  <si>
    <t xml:space="preserve">REGISTRO DE ESFERA, PVC, COM VOLANTE, VS, ROSCAVEL, DN 2", COM CORPO DIVIDIDO                                                                                                                                                                                                                                                                                                                                                                                                                             </t>
  </si>
  <si>
    <t xml:space="preserve">REGISTRO DE ESFERA, PVC, COM VOLANTE, VS, ROSCAVEL, DN 3/4", COM CORPO DIVIDIDO                                                                                                                                                                                                                                                                                                                                                                                                                           </t>
  </si>
  <si>
    <t xml:space="preserve">REGISTRO DE ESFERA, PVC, COM VOLANTE, VS, SOLDAVEL, DN 20 MM, COM CORPO DIVIDIDO                                                                                                                                                                                                                                                                                                                                                                                                                          </t>
  </si>
  <si>
    <t xml:space="preserve">REGISTRO DE ESFERA, PVC, COM VOLANTE, VS, SOLDAVEL, DN 25 MM, COM CORPO DIVIDIDO                                                                                                                                                                                                                                                                                                                                                                                                                          </t>
  </si>
  <si>
    <t xml:space="preserve">REGISTRO DE ESFERA, PVC, COM VOLANTE, VS, SOLDAVEL, DN 32 MM, COM CORPO DIVIDIDO                                                                                                                                                                                                                                                                                                                                                                                                                          </t>
  </si>
  <si>
    <t>26,93</t>
  </si>
  <si>
    <t xml:space="preserve">REGISTRO DE ESFERA, PVC, COM VOLANTE, VS, SOLDAVEL, DN 40 MM, COM CORPO DIVIDIDO                                                                                                                                                                                                                                                                                                                                                                                                                          </t>
  </si>
  <si>
    <t>36,02</t>
  </si>
  <si>
    <t xml:space="preserve">REGISTRO DE ESFERA, PVC, COM VOLANTE, VS, SOLDAVEL, DN 50 MM, COM CORPO DIVIDIDO                                                                                                                                                                                                                                                                                                                                                                                                                          </t>
  </si>
  <si>
    <t>37,20</t>
  </si>
  <si>
    <t xml:space="preserve">REGISTRO DE ESFERA, PVC, COM VOLANTE, VS, SOLDAVEL, DN 60 MM, COM CORPO DIVIDIDO                                                                                                                                                                                                                                                                                                                                                                                                                          </t>
  </si>
  <si>
    <t>68,13</t>
  </si>
  <si>
    <t xml:space="preserve">REGISTRO DE PRESSAO PVC, ROSCAVEL, VOLANTE SIMPLES, DE 1/2"                                                                                                                                                                                                                                                                                                                                                                                                                                               </t>
  </si>
  <si>
    <t xml:space="preserve">REGISTRO DE PRESSAO PVC, ROSCAVEL, VOLANTE SIMPLES, DE 3/4"                                                                                                                                                                                                                                                                                                                                                                                                                                               </t>
  </si>
  <si>
    <t xml:space="preserve">REGISTRO DE PRESSAO PVC, SOLDAVEL, VOLANTE SIMPLES, DE 20 MM                                                                                                                                                                                                                                                                                                                                                                                                                                              </t>
  </si>
  <si>
    <t>8,99</t>
  </si>
  <si>
    <t xml:space="preserve">REGISTRO DE PRESSAO PVC, SOLDAVEL, VOLANTE SIMPLES, DE 25 MM                                                                                                                                                                                                                                                                                                                                                                                                                                              </t>
  </si>
  <si>
    <t xml:space="preserve">REGISTRO GAVETA BRUTO EM LATAO FORJADO, BITOLA 1 " (REF 1509)                                                                                                                                                                                                                                                                                                                                                                                                                                             </t>
  </si>
  <si>
    <t xml:space="preserve">REGISTRO GAVETA BRUTO EM LATAO FORJADO, BITOLA 1 1/2 " (REF 1509)                                                                                                                                                                                                                                                                                                                                                                                                                                         </t>
  </si>
  <si>
    <t>26,96</t>
  </si>
  <si>
    <t xml:space="preserve">REGISTRO GAVETA BRUTO EM LATAO FORJADO, BITOLA 1 1/4 " (REF 1509)                                                                                                                                                                                                                                                                                                                                                                                                                                         </t>
  </si>
  <si>
    <t xml:space="preserve">REGISTRO GAVETA BRUTO EM LATAO FORJADO, BITOLA 1/2 " (REF 1509)                                                                                                                                                                                                                                                                                                                                                                                                                                           </t>
  </si>
  <si>
    <t>9,41</t>
  </si>
  <si>
    <t xml:space="preserve">REGISTRO GAVETA BRUTO EM LATAO FORJADO, BITOLA 2 " (REF 1509)                                                                                                                                                                                                                                                                                                                                                                                                                                             </t>
  </si>
  <si>
    <t xml:space="preserve">REGISTRO GAVETA BRUTO EM LATAO FORJADO, BITOLA 2 1/2 " (REF 1509)                                                                                                                                                                                                                                                                                                                                                                                                                                         </t>
  </si>
  <si>
    <t>77,88</t>
  </si>
  <si>
    <t xml:space="preserve">REGISTRO GAVETA BRUTO EM LATAO FORJADO, BITOLA 3 " (REF 1509)                                                                                                                                                                                                                                                                                                                                                                                                                                             </t>
  </si>
  <si>
    <t>94,29</t>
  </si>
  <si>
    <t xml:space="preserve">REGISTRO GAVETA BRUTO EM LATAO FORJADO, BITOLA 3/4 " (REF 1509)                                                                                                                                                                                                                                                                                                                                                                                                                                           </t>
  </si>
  <si>
    <t xml:space="preserve">REGISTRO GAVETA BRUTO EM LATAO FORJADO, BITOLA 4 " (REF 1509)                                                                                                                                                                                                                                                                                                                                                                                                                                             </t>
  </si>
  <si>
    <t>196,48</t>
  </si>
  <si>
    <t xml:space="preserve">REGISTRO GAVETA COM ACABAMENTO E CANOPLA CROMADOS, SIMPLES, BITOLA 1 " (REF 1509)                                                                                                                                                                                                                                                                                                                                                                                                                         </t>
  </si>
  <si>
    <t>29,64</t>
  </si>
  <si>
    <t xml:space="preserve">REGISTRO GAVETA COM ACABAMENTO E CANOPLA CROMADOS, SIMPLES, BITOLA 1 1/2 " (REF 1509)                                                                                                                                                                                                                                                                                                                                                                                                                     </t>
  </si>
  <si>
    <t>43,11</t>
  </si>
  <si>
    <t xml:space="preserve">REGISTRO GAVETA COM ACABAMENTO E CANOPLA CROMADOS, SIMPLES, BITOLA 1 1/4 " (REF 1509)                                                                                                                                                                                                                                                                                                                                                                                                                     </t>
  </si>
  <si>
    <t xml:space="preserve">REGISTRO GAVETA COM ACABAMENTO E CANOPLA CROMADOS, SIMPLES, BITOLA 1/2 " (REF 1509)                                                                                                                                                                                                                                                                                                                                                                                                                       </t>
  </si>
  <si>
    <t xml:space="preserve">REGISTRO GAVETA COM ACABAMENTO E CANOPLA CROMADOS, SIMPLES, BITOLA 3/4 " (REF 1509)                                                                                                                                                                                                                                                                                                                                                                                                                       </t>
  </si>
  <si>
    <t xml:space="preserve">REGISTRO OU REGULADOR DE GAS COZINHA, VAZAO DE 2 KG/H, 2,8 KPA                                                                                                                                                                                                                                                                                                                                                                                                                                            </t>
  </si>
  <si>
    <t xml:space="preserve">REGISTRO OU VALVULA GLOBO ANGULAR EM LATAO, PARA HIDRANTES EM INSTALACAO PREDIAL DE INCENDIO, 45 GRAUS, DIAMETRO DE 2 1/2", COM VOLANTE, CLASSE DE PRESSAO DE ATE 200 PSI                                                                                                                                                                                                                                                                                                                                 </t>
  </si>
  <si>
    <t>126,45</t>
  </si>
  <si>
    <t xml:space="preserve">REGISTRO PRESSAO BRUTO EM LATAO FORJADO, BITOLA 1/2 " (REF 1400)                                                                                                                                                                                                                                                                                                                                                                                                                                          </t>
  </si>
  <si>
    <t xml:space="preserve">REGISTRO PRESSAO BRUTO EM LATAO FORJADO, BITOLA 3/4 " (REF 1400)                                                                                                                                                                                                                                                                                                                                                                                                                                          </t>
  </si>
  <si>
    <t xml:space="preserve">REGISTRO PRESSAO COM ACABAMENTO E CANOPLA CROMADA, SIMPLES, BITOLA 1/2 " (REF 1416)                                                                                                                                                                                                                                                                                                                                                                                                                       </t>
  </si>
  <si>
    <t>22,09</t>
  </si>
  <si>
    <t xml:space="preserve">REGISTRO PRESSAO COM ACABAMENTO E CANOPLA CROMADA, SIMPLES, BITOLA 3/4 " (REF 1416)                                                                                                                                                                                                                                                                                                                                                                                                                       </t>
  </si>
  <si>
    <t xml:space="preserve">REGUA DE ALUMINIO PARA PEDREIRO 2 X 1 "                                                                                                                                                                                                                                                                                                                                                                                                                                                                   </t>
  </si>
  <si>
    <t xml:space="preserve">REGUA VIBRADORA DUPLA PARA CONCRETO A GASOLINA 5,5 HP, PESO DE 60 KG, COMPRIMENTO 4 M                                                                                                                                                                                                                                                                                                                                                                                                                     </t>
  </si>
  <si>
    <t>5.788,07</t>
  </si>
  <si>
    <t xml:space="preserve">REGUA VIBRATORIA DE CONCRETO TRELICADA, EQUIPADA COM MOTOR A GASOLINA DE 9 HP                                                                                                                                                                                                                                                                                                                                                                                                                             </t>
  </si>
  <si>
    <t>12.535,76</t>
  </si>
  <si>
    <t xml:space="preserve">REJEITO DE MINERIO DE FERRO PARA PAVIMENTACAO (POSTO PEDREIRA/FORNECEDOR, SEM FRETE)                                                                                                                                                                                                                                                                                                                                                                                                                      </t>
  </si>
  <si>
    <t>57,33</t>
  </si>
  <si>
    <t xml:space="preserve">REJUNTE BRANCO, CIMENTICIO                                                                                                                                                                                                                                                                                                                                                                                                                                                                                </t>
  </si>
  <si>
    <t xml:space="preserve">REJUNTE COLORIDO, CIMENTICIO                                                                                                                                                                                                                                                                                                                                                                                                                                                                              </t>
  </si>
  <si>
    <t xml:space="preserve">REJUNTE EPOXI BRANCO                                                                                                                                                                                                                                                                                                                                                                                                                                                                                      </t>
  </si>
  <si>
    <t>48,73</t>
  </si>
  <si>
    <t xml:space="preserve">REJUNTE EPOXI COR                                                                                                                                                                                                                                                                                                                                                                                                                                                                                         </t>
  </si>
  <si>
    <t>62,37</t>
  </si>
  <si>
    <t xml:space="preserve">RELE FOTOELETRICO INTERNO E EXTERNO BIVOLT 1000 W, DE CONECTOR, SEM BASE                                                                                                                                                                                                                                                                                                                                                                                                                                  </t>
  </si>
  <si>
    <t xml:space="preserve">RELE TERMICO BIMETAL PARA USO EM MOTORES TRIFASICOS, TENSAO 380 V, POTENCIA ATE 15 CV, CORRENTE NOMINAL MAXIMA 22 A                                                                                                                                                                                                                                                                                                                                                                                       </t>
  </si>
  <si>
    <t>87,16</t>
  </si>
  <si>
    <t xml:space="preserve">REMOVEDOR DE TINTA OLEO/ESMALTE VERNIZ                                                                                                                                                                                                                                                                                                                                                                                                                                                                    </t>
  </si>
  <si>
    <t xml:space="preserve">RESINA ACRILICA BASE AGUA - COR BRANCA                                                                                                                                                                                                                                                                                                                                                                                                                                                                    </t>
  </si>
  <si>
    <t>19,10</t>
  </si>
  <si>
    <t xml:space="preserve">RESPIRADOR DESCARTAVEL SEM VALVULA DE EXALACAO, PFF 1                                                                                                                                                                                                                                                                                                                                                                                                                                                     </t>
  </si>
  <si>
    <t xml:space="preserve">RETARDO PARA CORDEL DETONANTE                                                                                                                                                                                                                                                                                                                                                                                                                                                                             </t>
  </si>
  <si>
    <t>53,52</t>
  </si>
  <si>
    <t xml:space="preserve">RETROESCAVADEIRA SOBRE RODAS COM CARREGADEIRA, TRACAO 4 X 2, POTENCIA LIQUIDA 79 HP, PESO OPERACIONAL MINIMO DE 6570 KG, CAPACIDADE DA CARREGADEIRA DE 1,00 M3 E DA  RETROESCAVADEIRA MINIMA DE 0,20 M3, PROFUNDIDADE DE ESCAVACAO MAXIMA DE 4,37 M                                                                                                                                                                                                                                                       </t>
  </si>
  <si>
    <t>216.658,53</t>
  </si>
  <si>
    <t xml:space="preserve">RETROESCAVADEIRA SOBRE RODAS COM CARREGADEIRA, TRACAO 4 X 4, POTENCIA LIQUIDA 72 HP, PESO OPERACIONAL MINIMO DE 7140 KG, CAPACIDADE MINIMA DA CARREGADEIRA DE 0,79 M3 E DA RETROESCAVADEIRA MINIMA DE 0,18 M3, PROFUNDIDADE DE ESCAVACAO MAXIMA DE 4,50 M                                                                                                                                                                                                                                                 </t>
  </si>
  <si>
    <t>235.000,00</t>
  </si>
  <si>
    <t xml:space="preserve">RETROESCAVADEIRA SOBRE RODAS COM CARREGADEIRA, TRACAO 4 X 4, POTENCIA LIQUIDA 88 HP, PESO OPERACIONAL MINIMO DE 6674 KG, CAPACIDADE DA CARREGADEIRA DE 1,00 M3 E DA  RETROESCAVADEIRA MINIMA DE 0,26 M3, PROFUNDIDADE DE ESCAVACAO MAXIMA DE 4,37 M                                                                                                                                                                                                                                                       </t>
  </si>
  <si>
    <t>243.597,54</t>
  </si>
  <si>
    <t xml:space="preserve">REVESTIMENTO DE PAREDE EM GRANILITE, MARMORITE OU GRANITINA - ESP = 5 MM (INCLUSO EXECUCAO)                                                                                                                                                                                                                                                                                                                                                                                                               </t>
  </si>
  <si>
    <t>189,21</t>
  </si>
  <si>
    <t xml:space="preserve">REVESTIMENTO DE PAREDE EM GRANILITE, MARMORITE OU GRANITINA COLORIDO - ESP = 5 MM (INCLUSO EXECUCAO)                                                                                                                                                                                                                                                                                                                                                                                                      </t>
  </si>
  <si>
    <t>118,26</t>
  </si>
  <si>
    <t xml:space="preserve">REVESTIMENTO EM CERAMICA ESMALTADA COMERCIAL, PEI MENOR OU IGUAL A 3, FORMATO MENOR OU IGUAL A 2025 CM2                                                                                                                                                                                                                                                                                                                                                                                                   </t>
  </si>
  <si>
    <t xml:space="preserve">REVESTIMENTO EM CERAMICA ESMALTADA EXTRA, PEI MAIOR OU IGUAL 4, FORMATO MAIOR A 2025 CM2                                                                                                                                                                                                                                                                                                                                                                                                                  </t>
  </si>
  <si>
    <t>43,37</t>
  </si>
  <si>
    <t xml:space="preserve">REVESTIMENTO EM CERAMICA ESMALTADA EXTRA, PEI MENOR OU IGUAL A 3, FORMATO MENOR OU IGUAL A 2025 CM2                                                                                                                                                                                                                                                                                                                                                                                                       </t>
  </si>
  <si>
    <t>28,50</t>
  </si>
  <si>
    <t xml:space="preserve">REVESTIMENTO EPOXI DE ALTA RESISTENCIA QUIMICA, ISENTO DE SOLVENTES, BICOMPONENTE                                                                                                                                                                                                                                                                                                                                                                                                                         </t>
  </si>
  <si>
    <t>81,32</t>
  </si>
  <si>
    <t xml:space="preserve">REVESTIMENTO PARA ESCADA EM GRANILITE, MARMORITE OU GRANITINA ESP = 8 MM (INCLUSO EXECUCAO)                                                                                                                                                                                                                                                                                                                                                                                                               </t>
  </si>
  <si>
    <t>90,43</t>
  </si>
  <si>
    <t xml:space="preserve">RIPA DE MADEIRA APARELHADA *1,5 X 5* CM, MACARANDUBA, ANGELIM OU EQUIVALENTE DA REGIAO                                                                                                                                                                                                                                                                                                                                                                                                                    </t>
  </si>
  <si>
    <t xml:space="preserve">RIPA DE MADEIRA NAO APARELHADA *1,5 X 5* CM, MACARANDUBA, ANGELIM OU EQUIVALENTE DA REGIAO                                                                                                                                                                                                                                                                                                                                                                                                                </t>
  </si>
  <si>
    <t xml:space="preserve">RIPA DE MADEIRA NAO APARELHADA 1 X 3* CM, MACARANDUBA, ANGELIM OU EQUIVALENTE DA REGIAO                                                                                                                                                                                                                                                                                                                                                                                                                   </t>
  </si>
  <si>
    <t xml:space="preserve">ROCADEIRA COSTAL COM MOTOR A GASOLINA DE *32* CC                                                                                                                                                                                                                                                                                                                                                                                                                                                          </t>
  </si>
  <si>
    <t>1.839,50</t>
  </si>
  <si>
    <t xml:space="preserve">ROCADEIRA DESLOCAVEL, LARGURA DE TRABALHO DE 1,3 M                                                                                                                                                                                                                                                                                                                                                                                                                                                        </t>
  </si>
  <si>
    <t>4.999,36</t>
  </si>
  <si>
    <t xml:space="preserve">RODAFORRO EM PVC, PARA FORRO DE PVC, COMPRIMENTO 6 M                                                                                                                                                                                                                                                                                                                                                                                                                                                      </t>
  </si>
  <si>
    <t xml:space="preserve">RODAPE ARDOSIA, CINZA, 10 CM, E= *1CM                                                                                                                                                                                                                                                                                                                                                                                                                                                                     </t>
  </si>
  <si>
    <t xml:space="preserve">RODAPE DE BORRACHA LISO, H = 70 MM, E = *2* MM, PARA ARGAMASSA, PRETO                                                                                                                                                                                                                                                                                                                                                                                                                                     </t>
  </si>
  <si>
    <t xml:space="preserve">RODAPE DE MADEIRA MACICA CUMARU/IPE CHAMPANHE OU EQUIVALENTE DA REGIAO, *1,5 X 7 CM                                                                                                                                                                                                                                                                                                                                                                                                                       </t>
  </si>
  <si>
    <t xml:space="preserve">RODAPE EM MARMORE, POLIDO, BRANCO COMUM, L= *7* CM, E=  *2* CM, CORTE RETO                                                                                                                                                                                                                                                                                                                                                                                                                                </t>
  </si>
  <si>
    <t xml:space="preserve">RODAPE EM POLIESTIRENO, BRANCO, H = *5* CM, E = *1,5* CM                                                                                                                                                                                                                                                                                                                                                                                                                                                  </t>
  </si>
  <si>
    <t xml:space="preserve">RODAPE OU RODABANCADA EM GRANITO, POLIDO, TIPO ANDORINHA/ QUARTZ/ CASTELO/ CORUMBA OU OUTROS EQUIVALENTES DA REGIAO, H= 10 CM, E=  *2,0* CM                                                                                                                                                                                                                                                                                                                                                               </t>
  </si>
  <si>
    <t xml:space="preserve">RODAPE PLANO PARA PISO VINILICO, H = 5 CM                                                                                                                                                                                                                                                                                                                                                                                                                                                                 </t>
  </si>
  <si>
    <t xml:space="preserve">RODAPE PRE-MOLDADO DE GRANILITE, MARMORITE OU GRANITINA L = 10 CM                                                                                                                                                                                                                                                                                                                                                                                                                                         </t>
  </si>
  <si>
    <t xml:space="preserve">RODIZIO PARA TRILHO (TIPO NAPOLEAO),  EM LATAO, COM ROLAMENTO EM ACO, 6 MM, PARA JANELA DE CORRER                                                                                                                                                                                                                                                                                                                                                                                                         </t>
  </si>
  <si>
    <t xml:space="preserve">RODO PARA CHAO 40 CM COM CABO                                                                                                                                                                                                                                                                                                                                                                                                                                                                             </t>
  </si>
  <si>
    <t xml:space="preserve">ROLDANA CONCOVA DUPLA, EM CHAPA DE ACO, ROLAMENTO INTERNO BLINDADO DE ACO REVESTIDO EM NYLON, PARA PORTA DE CORRER                                                                                                                                                                                                                                                                                                                                                                                        </t>
  </si>
  <si>
    <t>27,01</t>
  </si>
  <si>
    <t xml:space="preserve">ROLDANA DUPLA, EM ZAMAC COM CHAPA DE LATAO, ROLAMENTOS EM ACO, PARA PORTA E JANELA DE CORRER                                                                                                                                                                                                                                                                                                                                                                                                              </t>
  </si>
  <si>
    <t xml:space="preserve">ROLDANA PLASTICA COM PREGO, TAMANHO 30 X 30 MM, PARA INSTALACAO ELETRICA APARENTE                                                                                                                                                                                                                                                                                                                                                                                                                         </t>
  </si>
  <si>
    <t xml:space="preserve">ROLO COMPACTADOR DE PNEUS, ESTATICO, PRESSAO VARIAVEL, POTENCIA 110 HP, PESO SEM/COM LASTRO 10,8/27 T, LARGURA DE ROLAGEM 2,30 M                                                                                                                                                                                                                                                                                                                                                                          </t>
  </si>
  <si>
    <t>413.991,39</t>
  </si>
  <si>
    <t xml:space="preserve">ROLO COMPACTADOR DE PNEUS, ESTATICO, PRESSAO VARIAVEL, POTENCIA 111 HP, PESO SEM/COM LASTRO 9,5/26,0 T, LARGURA DE ROLAGEM 1,90 M                                                                                                                                                                                                                                                                                                                                                                         </t>
  </si>
  <si>
    <t>390.000,00</t>
  </si>
  <si>
    <t xml:space="preserve">ROLO COMPACTADOR PE DE CARNEIRO VIBRATORIO, POTENCIA 125 HP, PESO OPERACIONAL SEM/COM LASTRO 11,95/13,30 T, IMPACTO DINAMICO 38,5/22,5 T, LARGURA DE TRABALHO 2,15 M                                                                                                                                                                                                                                                                                                                                      </t>
  </si>
  <si>
    <t>345.922,74</t>
  </si>
  <si>
    <t xml:space="preserve">ROLO COMPACTADOR PE DE CARNEIRO VIBRATORIO, POTENCIA 80 HP, PESO OPERACIONAL SEM/COM LASTRO 7,4/8,8 T, LARGURA DE TRABALHO 1,68 M                                                                                                                                                                                                                                                                                                                                                                         </t>
  </si>
  <si>
    <t>259.450,26</t>
  </si>
  <si>
    <t xml:space="preserve">ROLO COMPACTADOR VIBRATORIO DE UM CILINDRO LISO DE ACO, POTENCIA 125 HP, PESO SEM/COM LASTRO 10,75/12,92 T, IMPACTO DINAMICO 31,5/18,5 T, LARGURA TRABALHO 2,15 M                                                                                                                                                                                                                                                                                                                                         </t>
  </si>
  <si>
    <t>334.763,91</t>
  </si>
  <si>
    <t xml:space="preserve">ROLO COMPACTADOR VIBRATORIO DE UM CILINDRO, ACO LISO, POTENCIA 80 HP, PESO OPERACIONAL MAXIMO 8,1 T, IMPACTO DINAMICO 16,15/9,5 T, LARGURA TRABALHO 1,68 M                                                                                                                                                                                                                                                                                                                                                </t>
  </si>
  <si>
    <t>249.544,19</t>
  </si>
  <si>
    <t xml:space="preserve">ROLO COMPACTADOR VIBRATORIO PE DE CARNEIRO, COM CONTROLE REMOTO POR RADIO, POTENCIA  12,5 KW, PESO OPERACIONAL DE 1,675 T, LARGURA DE TRABALHO 0,85 M                                                                                                                                                                                                                                                                                                                                                     </t>
  </si>
  <si>
    <t>340.971,42</t>
  </si>
  <si>
    <t xml:space="preserve">ROLO COMPACTADOR VIBRATORIO REBOCAVEL, CILINDRO DE ACO LISO, POTENCIA DE TRACAO DE 65 CV, PESO DE 4,7 T, IMPACTO DINAMICO TOTAL DE 18,3 T, LARGURA DO ROLO 1,67 M                                                                                                                                                                                                                                                                                                                                         </t>
  </si>
  <si>
    <t>75.325,73</t>
  </si>
  <si>
    <t xml:space="preserve">ROLO COMPACTADOR VIBRATORIO TANDEM, ACO LISO, POTENCIA 125 HP, PESO SEM/COM LASTRO 10,20/11,65 T, LARGURA DE TRABALHO 1,73 M                                                                                                                                                                                                                                                                                                                                                                              </t>
  </si>
  <si>
    <t>373.285,73</t>
  </si>
  <si>
    <t xml:space="preserve">ROLO COMPACTADOR VIBRATORIO TANDEM, ACO LISO, POTENCIA 58 CV, PESO SEM/COM LASTRO 6,5/9,4 T, LARGURA DE TRABALHO 1,20 M                                                                                                                                                                                                                                                                                                                                                                                   </t>
  </si>
  <si>
    <t>306.428,57</t>
  </si>
  <si>
    <t xml:space="preserve">ROLO DE ESPUMA POLIESTER 23 CM (SEM CABO)                                                                                                                                                                                                                                                                                                                                                                                                                                                                 </t>
  </si>
  <si>
    <t>11,95</t>
  </si>
  <si>
    <t xml:space="preserve">ROLO DE LA DE CARNEIRO 23 CM (SEM CABO)                                                                                                                                                                                                                                                                                                                                                                                                                                                                   </t>
  </si>
  <si>
    <t>26,50</t>
  </si>
  <si>
    <t xml:space="preserve">ROMPEDOR ELETRICO PESO 26 KG, POTENCIA OPERACIONAL DE 2,5 KW                                                                                                                                                                                                                                                                                                                                                                                                                                              </t>
  </si>
  <si>
    <t>21.665,09</t>
  </si>
  <si>
    <t xml:space="preserve">ROSETA QUADRADA, SEM FUROS, EM ACO INOX POLIDO, LARGURA APROXIMADA DE 50 MM, PARA FECHADURA DE PORTA - PARAFUSOS INCLUIDOS                                                                                                                                                                                                                                                                                                                                                                                </t>
  </si>
  <si>
    <t xml:space="preserve">ROSETA REDONDA DE SOBREPOR, SEM FUROS, EM ACO INOX POLIDO, DIAMETRO APROXIMADO DE 50 MM, PARA FECHADURA DE PORTA - PARAFUSOS INCLUIDOS                                                                                                                                                                                                                                                                                                                                                                    </t>
  </si>
  <si>
    <t xml:space="preserve">ROTACAO DIAGONAL DUPLA, APARELHO TRIPLO, EM TUBO DE ACO CARBONO, PINTURA NO PROCESSO ELETROSTATICO - EQUIPAMENTO DE GINASTICA PARA ACADEMIA AO AR LIVRE / ACADEMIA DA TERCEIRA IDADE - ATI * COLETADO CAIXA *                                                                                                                                                                                                                                                                                             </t>
  </si>
  <si>
    <t>2.203,28</t>
  </si>
  <si>
    <t xml:space="preserve">ROTACAO VERTICAL DUPLO, EM TUBO DE ACO CARBONO, PINTURA NO PROCESSO ELETROSTATICO - EQUIPAMENTO DE GINASTICA PARA ACADEMIA AO AR LIVRE / ACADEMIA DA TERCEIRA IDADE - ATI * COLETADO CAIXA *                                                                                                                                                                                                                                                                                                              </t>
  </si>
  <si>
    <t>1.221,34</t>
  </si>
  <si>
    <t xml:space="preserve">RUFO EXTERNO DE CHAPA DE ACO GALVANIZADA NUM 26, CORTE 25 CM                                                                                                                                                                                                                                                                                                                                                                                                                                              </t>
  </si>
  <si>
    <t xml:space="preserve">RUFO EXTERNO DE CHAPA DE ACO GALVANIZADA NUM 26, CORTE 28 CM                                                                                                                                                                                                                                                                                                                                                                                                                                              </t>
  </si>
  <si>
    <t xml:space="preserve">RUFO EXTERNO/INTERNO DE CHAPA DE ACO GALVANIZADA NUM 26, CORTE 33 CM                                                                                                                                                                                                                                                                                                                                                                                                                                      </t>
  </si>
  <si>
    <t xml:space="preserve">RUFO INTERNO DE CHAPA DE ACO GALVANIZADA NUM 26, CORTE 50 CM                                                                                                                                                                                                                                                                                                                                                                                                                                              </t>
  </si>
  <si>
    <t xml:space="preserve">RUFO INTERNO/EXTERNO DE CHAPA DE ACO GALVANIZADA NUM 24, CORTE 25 CM (COLETADO CAIXA)                                                                                                                                                                                                                                                                                                                                                                                                                     </t>
  </si>
  <si>
    <t xml:space="preserve">RUFO PARA TELHA ESTRUTURAL DE FIBROCIMENTO 1 ABA (SEM AMIANTO)                                                                                                                                                                                                                                                                                                                                                                                                                                            </t>
  </si>
  <si>
    <t>29,55</t>
  </si>
  <si>
    <t xml:space="preserve">RUFO PARA TELHA ESTRUTURAL DE FIBROCIMENTO 2 ABAS, COMPRIMENTO DE 1031 MM (SEM AMIANTO)                                                                                                                                                                                                                                                                                                                                                                                                                   </t>
  </si>
  <si>
    <t xml:space="preserve">RUFO PARA TELHA ONDULADA DE FIBROCIMENTO, E = 6 MM, ABA *260* MM, COMPRIMENTO 1100 MM (SEM AMIANTO)                                                                                                                                                                                                                                                                                                                                                                                                       </t>
  </si>
  <si>
    <t xml:space="preserve">SABAO EM PO                                                                                                                                                                                                                                                                                                                                                                                                                                                                                               </t>
  </si>
  <si>
    <t>21,72</t>
  </si>
  <si>
    <t xml:space="preserve">SABONETEIRA DE PAREDE EM METAL CROMADO                                                                                                                                                                                                                                                                                                                                                                                                                                                                    </t>
  </si>
  <si>
    <t xml:space="preserve">SABONETEIRA PLASTICA TIPO DISPENSER PARA SABONETE LIQUIDO COM RESERVATORIO 800 A 1500 ML                                                                                                                                                                                                                                                                                                                                                                                                                  </t>
  </si>
  <si>
    <t>49,62</t>
  </si>
  <si>
    <t xml:space="preserve">SACO DE RAFIA PARA ENTULHO, NOVO, LISO (SEM CLICHE), *60 x 90* CM                                                                                                                                                                                                                                                                                                                                                                                                                                         </t>
  </si>
  <si>
    <t xml:space="preserve">SAIBRO PARA ARGAMASSA (COLETADO NO COMERCIO)                                                                                                                                                                                                                                                                                                                                                                                                                                                              </t>
  </si>
  <si>
    <t>53,20</t>
  </si>
  <si>
    <t xml:space="preserve">SAPATA DE PVC ADITIVADO NERVURADO D = 6"                                                                                                                                                                                                                                                                                                                                                                                                                                                                  </t>
  </si>
  <si>
    <t>173,98</t>
  </si>
  <si>
    <t xml:space="preserve">SAPATA DE PVC ADITIVADO NERVURADO D = 8"                                                                                                                                                                                                                                                                                                                                                                                                                                                                  </t>
  </si>
  <si>
    <t>228,97</t>
  </si>
  <si>
    <t xml:space="preserve">SAPATILHA EM ACO GALVANIZADO PARA CABOS COM DIAMETRO NOMINAL ATE 5/8"                                                                                                                                                                                                                                                                                                                                                                                                                                     </t>
  </si>
  <si>
    <t xml:space="preserve">SARRAFO DE MADEIRA APARELHADA *2 X 10* CM, MACARANDUBA, ANGELIM OU EQUIVALENTE DA REGIAO                                                                                                                                                                                                                                                                                                                                                                                                                  </t>
  </si>
  <si>
    <t xml:space="preserve">SARRAFO DE MADEIRA NAO APARELHADA *2,5 X 10 CM, MACARANDUBA, ANGELIM OU EQUIVALENTE DA REGIAO                                                                                                                                                                                                                                                                                                                                                                                                             </t>
  </si>
  <si>
    <t xml:space="preserve">SARRAFO DE MADEIRA NAO APARELHADA *2,5 X 15* CM, MACARANDUBA, ANGELIM OU EQUIVALENTE DA REGIAO                                                                                                                                                                                                                                                                                                                                                                                                            </t>
  </si>
  <si>
    <t xml:space="preserve">SARRAFO DE MADEIRA NAO APARELHADA *2,5 X 7* CM, MACARANDUBA, ANGELIM OU EQUIVALENTE DA REGIAO                                                                                                                                                                                                                                                                                                                                                                                                             </t>
  </si>
  <si>
    <t xml:space="preserve">SARRAFO DE MADEIRA NAO APARELHADA 2,5 X 5 CM, MACARANDUBA, ANGELIM OU EQUIVALENTE DA REGIAO                                                                                                                                                                                                                                                                                                                                                                                                               </t>
  </si>
  <si>
    <t xml:space="preserve">SEGURO - HORISTA (ENCARGOS COMPLEMENTARES) (COLETADO CAIXA)                                                                                                                                                                                                                                                                                                                                                                                                                                               </t>
  </si>
  <si>
    <t xml:space="preserve">SEGURO - MENSALISTA (ENCARGOS COMPLEMENTARES) (COLETADO CAIXA)                                                                                                                                                                                                                                                                                                                                                                                                                                            </t>
  </si>
  <si>
    <t xml:space="preserve">SEIXO ROLADO PARA APLICACAO EM CONCRETO (POSTO PEDREIRA/FORNECEDOR, SEM FRETE)                                                                                                                                                                                                                                                                                                                                                                                                                            </t>
  </si>
  <si>
    <t>81,59</t>
  </si>
  <si>
    <t xml:space="preserve">SELADOR ACRILICO PAREDES INTERNAS/EXTERNAS                                                                                                                                                                                                                                                                                                                                                                                                                                                                </t>
  </si>
  <si>
    <t xml:space="preserve">SELADOR HORIZONTAL PARA FITA DE ACO 1 "                                                                                                                                                                                                                                                                                                                                                                                                                                                                   </t>
  </si>
  <si>
    <t>401,46</t>
  </si>
  <si>
    <t xml:space="preserve">SELADOR PVA PAREDES INTERNAS                                                                                                                                                                                                                                                                                                                                                                                                                                                                              </t>
  </si>
  <si>
    <t>8,26</t>
  </si>
  <si>
    <t xml:space="preserve">SELANTE A BASE DE ALCATRAO E POLIURETANO PARA JUNTAS HORIZONTAIS                                                                                                                                                                                                                                                                                                                                                                                                                                          </t>
  </si>
  <si>
    <t xml:space="preserve">SELANTE A BASE DE RESINAS ACRILICAS PARA TRINCAS                                                                                                                                                                                                                                                                                                                                                                                                                                                          </t>
  </si>
  <si>
    <t xml:space="preserve">SELANTE DE BASE ASFALTICA PARA VEDACAO                                                                                                                                                                                                                                                                                                                                                                                                                                                                    </t>
  </si>
  <si>
    <t>32,77</t>
  </si>
  <si>
    <t xml:space="preserve">SELANTE ELASTICO MONOCOMPONENTE A BASE DE POLIURETANO PARA JUNTAS DIVERSAS                                                                                                                                                                                                                                                                                                                                                                                                                                </t>
  </si>
  <si>
    <t xml:space="preserve">310ML </t>
  </si>
  <si>
    <t xml:space="preserve">SELANTE TIPO VEDA CALHA PARA METAL E FIBROCIMENTO                                                                                                                                                                                                                                                                                                                                                                                                                                                         </t>
  </si>
  <si>
    <t>60,47</t>
  </si>
  <si>
    <t xml:space="preserve">SELIM COMPACTO EM PVC, SEM TRAVAS,  DN 150 X 100 MM, PARA REDE COLETORA ESGOTO (NBR 10569)                                                                                                                                                                                                                                                                                                                                                                                                                </t>
  </si>
  <si>
    <t>3,42</t>
  </si>
  <si>
    <t xml:space="preserve">SELIM COMPACTO EM PVC, SEM TRAVAS,  DN 200 X 100 MM, PARA REDE COLETORA ESGOTO (NBR 10569)                                                                                                                                                                                                                                                                                                                                                                                                                </t>
  </si>
  <si>
    <t>6,09</t>
  </si>
  <si>
    <t xml:space="preserve">SELIM COMPACTO EM PVC, SEM TRAVAS,  DN 300 X 100 MM, PARA REDE COLETORA ESGOTO (NBR 10569)                                                                                                                                                                                                                                                                                                                                                                                                                </t>
  </si>
  <si>
    <t xml:space="preserve">SELIM PVC, COM TRAVAS, JE, 90 GRAUS,  DN 125 X 100 MM OU 150 X 100 MM, PARA REDE COLETORA ESGOTO (NBR 10569)                                                                                                                                                                                                                                                                                                                                                                                              </t>
  </si>
  <si>
    <t xml:space="preserve">SELIM PVC, SOLDAVEL, SEM TRAVAS, JE, 90 GRAUS,  DN 200 X 100 MM, PARA REDE COLETORA ESGOTO (NBR 10569)                                                                                                                                                                                                                                                                                                                                                                                                    </t>
  </si>
  <si>
    <t xml:space="preserve">SELIM PVC, SOLDAVEL, SEM TRAVAS, JE, 90 GRAUS,  DN 250 X 100 MM, PARA REDE COLETORA ESGOTO (NBR 10569)                                                                                                                                                                                                                                                                                                                                                                                                    </t>
  </si>
  <si>
    <t>9,54</t>
  </si>
  <si>
    <t xml:space="preserve">SELIM PVC, SOLDAVEL, SEM TRAVAS, JE, 90 GRAUS,  DN 300 X 100 MM, PARA REDE COLETORA ESGOTO (NBR 10569)                                                                                                                                                                                                                                                                                                                                                                                                    </t>
  </si>
  <si>
    <t xml:space="preserve">SEMIRREBOQUE COM DOIS EIXOS EM TANDEM TIPO BASCULANTE COM CACAMBA METALICA 14 M3  (INCLUI MONTAGEM, NAO INCLUI CAVALO MECANICO)                                                                                                                                                                                                                                                                                                                                                                           </t>
  </si>
  <si>
    <t>112.405,59</t>
  </si>
  <si>
    <t xml:space="preserve">SEMIRREBOQUE COM TRES EIXOS EM TANDEM TIPO BASCULANTE COM CACAMBA METALICA 18 M3 (INCLUI MONTAGEM, NAO INCLUI CAVALO MECANICO)                                                                                                                                                                                                                                                                                                                                                                            </t>
  </si>
  <si>
    <t>132.167,83</t>
  </si>
  <si>
    <t xml:space="preserve">SEMIRREBOQUE COM TRES EIXOS, PARA TRANSPORTE DE CARGA SECA, DIMENSOES APROXIMADAS 2,60 X 12,50 X 0,50 M (NAO INCLUI CAVALO MECANICO)                                                                                                                                                                                                                                                                                                                                                                      </t>
  </si>
  <si>
    <t>102.209,79</t>
  </si>
  <si>
    <t xml:space="preserve">SENSOR DE PRESENCA BIVOLT COM FOTOCELULA PARA QUALQUER TIPO DE LAMPADA, POTENCIA MAXIMA *1000* W, USO EXTERNO                                                                                                                                                                                                                                                                                                                                                                                             </t>
  </si>
  <si>
    <t>29,93</t>
  </si>
  <si>
    <t xml:space="preserve">SENSOR DE PRESENCA BIVOLT DE PAREDE COM FOTOCELULA PARA QUALQUER TIPO DE LAMPADA POTENCIA MAXIMA *1000* W, USO INTERNO                                                                                                                                                                                                                                                                                                                                                                                    </t>
  </si>
  <si>
    <t>33,77</t>
  </si>
  <si>
    <t xml:space="preserve">SENSOR DE PRESENCA BIVOLT DE PAREDE SEM FOTOCELULA PARA QUALQUER TIPO DE LAMPADA POTENCIA MAXIMA *1000* W, USO INTERNO                                                                                                                                                                                                                                                                                                                                                                                    </t>
  </si>
  <si>
    <t xml:space="preserve">SENSOR DE PRESENCA BIVOLT DE TETO COM FOTOCELULA PARA QUALQUER TIPO DE LAMPADA POTENCIA MAXIMA *1000* W, USO INTERNO                                                                                                                                                                                                                                                                                                                                                                                      </t>
  </si>
  <si>
    <t>23,50</t>
  </si>
  <si>
    <t xml:space="preserve">SENSOR DE PRESENCA BIVOLT DE TETO SEM FOTOCELULA PARA QUALQUER TIPO DE LAMPADA POTENCIA MAXIMA *900* W, USO INTERNO                                                                                                                                                                                                                                                                                                                                                                                       </t>
  </si>
  <si>
    <t>21,85</t>
  </si>
  <si>
    <t xml:space="preserve">SERRA CIRCULAR DE BANCADA COM MOTOR ELETRICO, POTENCIA DE *1600* W, PARA DISCO DE DIAMETRO DE 10" (250 MM)                                                                                                                                                                                                                                                                                                                                                                                                </t>
  </si>
  <si>
    <t>785,46</t>
  </si>
  <si>
    <t xml:space="preserve">SERRA CIRCULAR DE BANCADA, MODELO PICA-PAU, DIAMETRO DE 350 MM. CARACTERISTICAS DO MOTOR: TRIFASICO, POTENCIA DE 5 HP, FREQUENCIA DE 60 HZ                                                                                                                                                                                                                                                                                                                                                                </t>
  </si>
  <si>
    <t>3.164,59</t>
  </si>
  <si>
    <t xml:space="preserve">SERRALHEIRO                                                                                                                                                                                                                                                                                                                                                                                                                                                                                               </t>
  </si>
  <si>
    <t xml:space="preserve">SERRALHEIRO (MENSALISTA)                                                                                                                                                                                                                                                                                                                                                                                                                                                                                  </t>
  </si>
  <si>
    <t xml:space="preserve">SERVENTE DE OBRAS                                                                                                                                                                                                                                                                                                                                                                                                                                                                                         </t>
  </si>
  <si>
    <t xml:space="preserve">SERVENTE DE OBRAS (MENSALISTA)                                                                                                                                                                                                                                                                                                                                                                                                                                                                            </t>
  </si>
  <si>
    <t>1.664,08</t>
  </si>
  <si>
    <t xml:space="preserve">SERVICO DE BOMBEAMENTO DE CONCRETO COM CONSUMO MINIMO DE 40 M3                                                                                                                                                                                                                                                                                                                                                                                                                                            </t>
  </si>
  <si>
    <t>35,78</t>
  </si>
  <si>
    <t xml:space="preserve">SIFAO EM METAL CROMADO PARA PIA AMERICANA, 1.1/2 X 1.1/2 "                                                                                                                                                                                                                                                                                                                                                                                                                                                </t>
  </si>
  <si>
    <t>164,54</t>
  </si>
  <si>
    <t xml:space="preserve">SIFAO EM METAL CROMADO PARA PIA AMERICANA, 1.1/2 X 2 "                                                                                                                                                                                                                                                                                                                                                                                                                                                    </t>
  </si>
  <si>
    <t xml:space="preserve">SIFAO EM METAL CROMADO PARA PIA OU LAVATORIO, 1 X 1.1/2 "                                                                                                                                                                                                                                                                                                                                                                                                                                                 </t>
  </si>
  <si>
    <t>130,92</t>
  </si>
  <si>
    <t xml:space="preserve">SIFAO EM METAL CROMADO PARA TANQUE, 1.1/4 X 1.1/2 "                                                                                                                                                                                                                                                                                                                                                                                                                                                       </t>
  </si>
  <si>
    <t>138,65</t>
  </si>
  <si>
    <t xml:space="preserve">SIFAO PLASTICO EXTENSIVEL UNIVERSAL, TIPO COPO                                                                                                                                                                                                                                                                                                                                                                                                                                                            </t>
  </si>
  <si>
    <t xml:space="preserve">SIFAO PLASTICO FLEXIVEL SAIDA VERTICAL PARA COLUNA LAVATORIO, 1 X 1.1/2 "                                                                                                                                                                                                                                                                                                                                                                                                                                 </t>
  </si>
  <si>
    <t xml:space="preserve">SIFAO PLASTICO TIPO COPO PARA PIA AMERICANA 1.1/2 X 1.1/2 "                                                                                                                                                                                                                                                                                                                                                                                                                                               </t>
  </si>
  <si>
    <t>11,28</t>
  </si>
  <si>
    <t xml:space="preserve">SIFAO PLASTICO TIPO COPO PARA PIA OU LAVATORIO, 1 X 1.1/2 "                                                                                                                                                                                                                                                                                                                                                                                                                                               </t>
  </si>
  <si>
    <t xml:space="preserve">SIFAO PLASTICO TIPO COPO PARA TANQUE, 1.1/4 X 1.1/2 "                                                                                                                                                                                                                                                                                                                                                                                                                                                     </t>
  </si>
  <si>
    <t xml:space="preserve">SILICA ATIVA PARA ADICAO EM CONCRETO E ARGAMASSA                                                                                                                                                                                                                                                                                                                                                                                                                                                          </t>
  </si>
  <si>
    <t xml:space="preserve">SILICONE ACETICO USO GERAL INCOLOR 280 G                                                                                                                                                                                                                                                                                                                                                                                                                                                                  </t>
  </si>
  <si>
    <t xml:space="preserve">SIMULADOR DE CAMINHADA TRIPLO, EM TUBO DE ACO CARBONO, PINTURA NO PROCESSO ELETROSTATICO - EQUIPAMENTO DE GINASTICA PARA ACADEMIA AO AR LIVRE / ACADEMIA DA TERCEIRA IDADE - ATI * COLETADO CAIXA *                                                                                                                                                                                                                                                                                                       </t>
  </si>
  <si>
    <t>4.552,63</t>
  </si>
  <si>
    <t xml:space="preserve">SIMULADOR DE CAVALGADA TRIPLO, EM TUBO DE ACO CARBONO, PINTURA NO PROCESSO ELETROSTATICO - EQUIPAMENTO DE GINASTICA PARA ACADEMIA AO AR LIVRE / ACADEMIA DA TERCEIRA IDADE - ATI * COLETADO CAIXA *                                                                                                                                                                                                                                                                                                       </t>
  </si>
  <si>
    <t>4.474,49</t>
  </si>
  <si>
    <t xml:space="preserve">SIMULADOR DE REMO INDIVIDUAL, EM TUBO DE ACO CARBONO, PINTURA NO PROCESSO ELETROSTATICO - EQUIPAMENTO DE GINASTICA PARA ACADEMIA AO AR LIVRE / ACADEMIA DA TERCEIRA IDADE - ATI * COLETADO CAIXA *                                                                                                                                                                                                                                                                                                        </t>
  </si>
  <si>
    <t>1.908,11</t>
  </si>
  <si>
    <t xml:space="preserve">SINALIZADOR NOTURNO SIMPLES PARA PARA-RAIOS, SEM RELE FOTOELETRICO                                                                                                                                                                                                                                                                                                                                                                                                                                        </t>
  </si>
  <si>
    <t>43,38</t>
  </si>
  <si>
    <t xml:space="preserve">SISAL EM FIBRA                                                                                                                                                                                                                                                                                                                                                                                                                                                                                            </t>
  </si>
  <si>
    <t xml:space="preserve">SISTEMA DE FORMAS MANUSEAVEIS DE ALUMINIO, PARA BLOCO RESID. COM PAREDES DE CONCRETO MOLDADAS IN LOCO, EM CONFORMIDADE COM O ORCAMENTO REF. 9672: BLOCO COM 4 PAV. E 4 UNIDADES POR PAV., UNIDADE HABITACIONALCOM 48 M2 E 2 QUARTOS; TELHA DE FIBROCIMENTO (COLETADO CAIXA)                                                                                                                                                                                                                               </t>
  </si>
  <si>
    <t>1.201,92</t>
  </si>
  <si>
    <t xml:space="preserve">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                                                                                                                                                                                 </t>
  </si>
  <si>
    <t>988,95</t>
  </si>
  <si>
    <t xml:space="preserve">SODA CAUSTICA EM ESCAMAS                                                                                                                                                                                                                                                                                                                                                                                                                                                                                  </t>
  </si>
  <si>
    <t>36,06</t>
  </si>
  <si>
    <t xml:space="preserve">SOLDA EM BARRA DE ESTANHO-CHUMBO 50/50                                                                                                                                                                                                                                                                                                                                                                                                                                                                    </t>
  </si>
  <si>
    <t>58,39</t>
  </si>
  <si>
    <t xml:space="preserve">SOLDA EM VARETA FOSCOPER, D = *2,5* MM  X COMPRIMENTO 500 MM                                                                                                                                                                                                                                                                                                                                                                                                                                              </t>
  </si>
  <si>
    <t>113,24</t>
  </si>
  <si>
    <t xml:space="preserve">SOLDA ESTANHO/COBRE PARA CONEXOES DE COBRE, FIO 2,5 MM, CARRETEL 500 GR (SEM CHUMBO)                                                                                                                                                                                                                                                                                                                                                                                                                      </t>
  </si>
  <si>
    <t>130,66</t>
  </si>
  <si>
    <t xml:space="preserve">SOLDADOR                                                                                                                                                                                                                                                                                                                                                                                                                                                                                                  </t>
  </si>
  <si>
    <t xml:space="preserve">SOLDADOR (MENSALISTA)                                                                                                                                                                                                                                                                                                                                                                                                                                                                                     </t>
  </si>
  <si>
    <t xml:space="preserve">SOLDADOR ELETRICO (PARA SOLDA A SER TESTADA COM RAIOS "X")                                                                                                                                                                                                                                                                                                                                                                                                                                                </t>
  </si>
  <si>
    <t xml:space="preserve">SOLDADOR ELETRICO (PARA SOLDA A SER TESTADA COM RAIOS "X") (MENSALISTA)                                                                                                                                                                                                                                                                                                                                                                                                                                   </t>
  </si>
  <si>
    <t>2.998,27</t>
  </si>
  <si>
    <t xml:space="preserve">SOLEIRA EM GRANITO, POLIDO, TIPO ANDORINHA/ QUARTZ/ CASTELO/ CORUMBA OU OUTROS EQUIVALENTES DA REGIAO, L= *15* CM, E=  *2,0* CM                                                                                                                                                                                                                                                                                                                                                                           </t>
  </si>
  <si>
    <t>67,42</t>
  </si>
  <si>
    <t xml:space="preserve">SOLEIRA PRE-MOLDADA EM GRANILITE, MARMORITE OU GRANITINA, L = *15 CM                                                                                                                                                                                                                                                                                                                                                                                                                                      </t>
  </si>
  <si>
    <t xml:space="preserve">SOLEIRA/ PEITORIL EM MARMORE, POLIDO, BRANCO COMUM, L= *15* CM, E=  *2* CM,  CORTE RETO                                                                                                                                                                                                                                                                                                                                                                                                                   </t>
  </si>
  <si>
    <t>51,53</t>
  </si>
  <si>
    <t xml:space="preserve">SOLEIRA/ TABEIRA EM MARMORE, POLIDO, BRANCO COMUM, L= 5 CM, E=  *2,0* CM                                                                                                                                                                                                                                                                                                                                                                                                                                  </t>
  </si>
  <si>
    <t>28,21</t>
  </si>
  <si>
    <t xml:space="preserve">SOLUCAO ASFALTICA ELASTOMERICA PARA IMPRIMACAO, APLICACAO A FRIO                                                                                                                                                                                                                                                                                                                                                                                                                                          </t>
  </si>
  <si>
    <t xml:space="preserve">SOLUCAO LIMPADORA PARA PVC, FRASCO COM 1000 CM3                                                                                                                                                                                                                                                                                                                                                                                                                                                           </t>
  </si>
  <si>
    <t>43,14</t>
  </si>
  <si>
    <t xml:space="preserve">SOLUCAO LIMPADORA PARA PVC, FRASCO COM 200 CM3                                                                                                                                                                                                                                                                                                                                                                                                                                                            </t>
  </si>
  <si>
    <t xml:space="preserve">SOLVENTE DILUENTE A BASE DE AGUARRAS                                                                                                                                                                                                                                                                                                                                                                                                                                                                      </t>
  </si>
  <si>
    <t xml:space="preserve">SOLVENTE PARA COLA (PARA LAMINADO MELAMINICO) A BASE DE RESINA SINTETICA                                                                                                                                                                                                                                                                                                                                                                                                                                  </t>
  </si>
  <si>
    <t xml:space="preserve">SOQUETE DE BAQUELITE BASE E27, PARA LAMPADAS                                                                                                                                                                                                                                                                                                                                                                                                                                                              </t>
  </si>
  <si>
    <t xml:space="preserve">SOQUETE DE PORCELANA BASE E27, FIXO DE TETO, PARA LAMPADAS                                                                                                                                                                                                                                                                                                                                                                                                                                                </t>
  </si>
  <si>
    <t xml:space="preserve">SOQUETE DE PORCELANA BASE E27, PARA USO AO TEMPO, PARA LAMPADAS                                                                                                                                                                                                                                                                                                                                                                                                                                           </t>
  </si>
  <si>
    <t xml:space="preserve">SOQUETE DE PVC / TERMOPLASTICO BASE E27, COM CHAVE, PARA LAMPADAS                                                                                                                                                                                                                                                                                                                                                                                                                                         </t>
  </si>
  <si>
    <t xml:space="preserve">SOQUETE DE PVC / TERMOPLASTICO BASE E27, COM RABICHO, PARA LAMPADAS                                                                                                                                                                                                                                                                                                                                                                                                                                       </t>
  </si>
  <si>
    <t xml:space="preserve">SPRINKLER TIPO PENDENTE, 68 GRAUS CELSIUS (BULBO VERMELHO), ACABAMENTO CROMADO, 1/2" - 15 MM                                                                                                                                                                                                                                                                                                                                                                                                              </t>
  </si>
  <si>
    <t>19,41</t>
  </si>
  <si>
    <t xml:space="preserve">SPRINKLER TIPO PENDENTE, 68 GRAUS CELSIUS (BULBO VERMELHO), ACABAMENTO CROMADO, 3/4" - 20 MM                                                                                                                                                                                                                                                                                                                                                                                                              </t>
  </si>
  <si>
    <t>26,59</t>
  </si>
  <si>
    <t xml:space="preserve">SPRINKLER TIPO PENDENTE, 68 GRAUS CELSIUS (BULBO VERMELHO), ACABAMENTO NATURAL, 1/2" - 15 MM                                                                                                                                                                                                                                                                                                                                                                                                              </t>
  </si>
  <si>
    <t xml:space="preserve">SPRINKLER TIPO PENDENTE, 68 GRAUS CELSIUS (BULBO VERMELHO), ACABAMENTO NATURAL, 3/4" - 20 MM                                                                                                                                                                                                                                                                                                                                                                                                              </t>
  </si>
  <si>
    <t>22,93</t>
  </si>
  <si>
    <t xml:space="preserve">SPRINKLER TIPO PENDENTE, 79 GRAUS CELSIUS (BULBO AMARELO), ACABAMENTO CROMADO, 3/4" - 20 MM                                                                                                                                                                                                                                                                                                                                                                                                               </t>
  </si>
  <si>
    <t>28,62</t>
  </si>
  <si>
    <t xml:space="preserve">SPRINKLER TIPO PENDENTE, 79 GRAUS CELSIUS (BULBO AMARELO), ACABAMENTO NATURAL, 3/4" - 20 MM                                                                                                                                                                                                                                                                                                                                                                                                               </t>
  </si>
  <si>
    <t xml:space="preserve">SPRINKLER TIPO PENDENTE, 79 GRAUS CELSIUS (BULBO AMARELO,) ACABAMENTO NATURAL OU CROMADO, 1/2" - 15 MM                                                                                                                                                                                                                                                                                                                                                                                                    </t>
  </si>
  <si>
    <t xml:space="preserve">SUMIDOURO CONCRETO PRE MOLDADO, COMPLETO, PARA 10 CONTRIBUINTES                                                                                                                                                                                                                                                                                                                                                                                                                                           </t>
  </si>
  <si>
    <t>654,49</t>
  </si>
  <si>
    <t xml:space="preserve">SUMIDOURO CONCRETO PRE MOLDADO, COMPLETO, PARA 100 CONTRIBUINTES                                                                                                                                                                                                                                                                                                                                                                                                                                          </t>
  </si>
  <si>
    <t>3.430,45</t>
  </si>
  <si>
    <t xml:space="preserve">SUMIDOURO CONCRETO PRE MOLDADO, COMPLETO, PARA 150 CONTRIBUINTES                                                                                                                                                                                                                                                                                                                                                                                                                                          </t>
  </si>
  <si>
    <t>4.476,14</t>
  </si>
  <si>
    <t xml:space="preserve">SUMIDOURO CONCRETO PRE MOLDADO, COMPLETO, PARA 200 CONTRIBUINTES                                                                                                                                                                                                                                                                                                                                                                                                                                          </t>
  </si>
  <si>
    <t>4.701,83</t>
  </si>
  <si>
    <t xml:space="preserve">SUMIDOURO CONCRETO PRE MOLDADO, COMPLETO, PARA 5 CONTRIBUINTES                                                                                                                                                                                                                                                                                                                                                                                                                                            </t>
  </si>
  <si>
    <t>475,82</t>
  </si>
  <si>
    <t xml:space="preserve">SUMIDOURO CONCRETO PRE MOLDADO, COMPLETO, PARA 50 CONTRIBUINTES                                                                                                                                                                                                                                                                                                                                                                                                                                           </t>
  </si>
  <si>
    <t>2.320,82</t>
  </si>
  <si>
    <t xml:space="preserve">SUMIDOURO CONCRETO PRE MOLDADO, COMPLETO, PARA 75 CONTRIBUINTES                                                                                                                                                                                                                                                                                                                                                                                                                                           </t>
  </si>
  <si>
    <t>3.182,20</t>
  </si>
  <si>
    <t xml:space="preserve">SUPORTE "Y" PARA FITA PERFURADA                                                                                                                                                                                                                                                                                                                                                                                                                                                                           </t>
  </si>
  <si>
    <t>182,88</t>
  </si>
  <si>
    <t xml:space="preserve">SUPORTE DE FIXACAO PARA ESPELHO / PLACA 4" X 2", PARA 3 MODULOS, PARA INSTALACAO DE TOMADAS E INTERRUPTORES (SOMENTE SUPORTE)                                                                                                                                                                                                                                                                                                                                                                             </t>
  </si>
  <si>
    <t xml:space="preserve">SUPORTE DE FIXACAO PARA ESPELHO / PLACA 4" X 4", PARA 6 MODULOS, PARA INSTALACAO DE TOMADAS E INTERRUPTORES (SOMENTE SUPORTE)                                                                                                                                                                                                                                                                                                                                                                             </t>
  </si>
  <si>
    <t xml:space="preserve">SUPORTE DE PVC PARA CALHA PLUVIAL, DIAMETRO ENTRE 119 E 170 MM, PARA DRENAGEM PREDIAL                                                                                                                                                                                                                                                                                                                                                                                                                     </t>
  </si>
  <si>
    <t xml:space="preserve">SUPORTE EM ACO GALVANIZADO PARA TRANSFORMADOR PARA POSTE DUPLO T 185 X 95 MM, CHAPA DE 5/16"                                                                                                                                                                                                                                                                                                                                                                                                              </t>
  </si>
  <si>
    <t>100,65</t>
  </si>
  <si>
    <t xml:space="preserve">SUPORTE GUIA SIMPLES COM ROLDANA EM POLIPROPILENO PARA CHUMBAR, H = 20 CM                                                                                                                                                                                                                                                                                                                                                                                                                                 </t>
  </si>
  <si>
    <t xml:space="preserve">SUPORTE ISOLADOR REFORCADO DIAMETRO NOMINAL 5/16", COM ROSCA SOBERBA E BUCHA                                                                                                                                                                                                                                                                                                                                                                                                                              </t>
  </si>
  <si>
    <t xml:space="preserve">SUPORTE ISOLADOR SIMPLES DIAMETRO NOMINAL 5/16", COM ROSCA SOBERBA E BUCHA                                                                                                                                                                                                                                                                                                                                                                                                                                </t>
  </si>
  <si>
    <t xml:space="preserve">SUPORTE MAO-FRANCESA EM ACO, ABAS IGUAIS 30 CM, CAPACIDADE MINIMA 60 KG, BRANCO                                                                                                                                                                                                                                                                                                                                                                                                                           </t>
  </si>
  <si>
    <t>28,75</t>
  </si>
  <si>
    <t xml:space="preserve">SUPORTE MAO-FRANCESA EM ACO, ABAS IGUAIS 40 CM, CAPACIDADE MINIMA 70 KG, BRANCO                                                                                                                                                                                                                                                                                                                                                                                                                           </t>
  </si>
  <si>
    <t>40,00</t>
  </si>
  <si>
    <t xml:space="preserve">SUPORTE METALICO PARA CALHA PLUVIAL,  ZINCADO, DOBRADO, DIAMETRO ENTRE 119 E 170 MM, PARA DRENAGEM PREDIAL                                                                                                                                                                                                                                                                                                                                                                                                </t>
  </si>
  <si>
    <t xml:space="preserve">SUPORTE PARA CALHA DE 150 MM EM FERRO GALVANIZADO                                                                                                                                                                                                                                                                                                                                                                                                                                                         </t>
  </si>
  <si>
    <t xml:space="preserve">SUPORTE PARA TUBO DIAMETRO NOMINAL 2", COM ROSCA MECANICA                                                                                                                                                                                                                                                                                                                                                                                                                                                 </t>
  </si>
  <si>
    <t xml:space="preserve">SURF DUPLO, EM TUBO DE ACO CARBONO, PINTURA NO PROCESSO ELETROSTATICO - EQUIPAMENTO DE GINASTICA PARA ACADEMIA AO AR LIVRE / ACADEMIA DA TERCEIRA IDADE - ATI * COLETADO CAIXA *                                                                                                                                                                                                                                                                                                                          </t>
  </si>
  <si>
    <t>2.002,86</t>
  </si>
  <si>
    <t xml:space="preserve">TABUA DE  MADEIRA PARA PISO, CUMARU/IPE CHAMPANHE OU EQUIVALENTE DA REGIAO, ENCAIXE MACHO/FEMEA, *10 X 2* CM                                                                                                                                                                                                                                                                                                                                                                                              </t>
  </si>
  <si>
    <t>166,78</t>
  </si>
  <si>
    <t xml:space="preserve">TABUA DE  MADEIRA PARA PISO, CUMARU/IPE CHAMPANHE OU EQUIVALENTE DA REGIAO, ENCAIXE MACHO/FEMEA, *15 X 2* CM                                                                                                                                                                                                                                                                                                                                                                                              </t>
  </si>
  <si>
    <t>180,00</t>
  </si>
  <si>
    <t xml:space="preserve">TABUA DE  MADEIRA PARA PISO, IPE (CERNE) OU EQUIVALENTE DA REGIAO, ENCAIXE MACHO/FEMEA, *20 X 2* CM                                                                                                                                                                                                                                                                                                                                                                                                       </t>
  </si>
  <si>
    <t>223,42</t>
  </si>
  <si>
    <t xml:space="preserve">TABUA DE MADEIRA APARELHADA *2,5 X 15* CM, MACARANDUBA, ANGELIM OU EQUIVALENTE DA REGIAO                                                                                                                                                                                                                                                                                                                                                                                                                  </t>
  </si>
  <si>
    <t xml:space="preserve">TABUA DE MADEIRA APARELHADA *2,5 X 25* CM, MACARANDUBA, ANGELIM OU EQUIVALENTE DA REGIAO                                                                                                                                                                                                                                                                                                                                                                                                                  </t>
  </si>
  <si>
    <t xml:space="preserve">TABUA DE MADEIRA APARELHADA *2,5 X 30* CM, MACARANDUBA, ANGELIM OU EQUIVALENTE DA REGIAO                                                                                                                                                                                                                                                                                                                                                                                                                  </t>
  </si>
  <si>
    <t xml:space="preserve">TABUA MADEIRA 2A QUALIDADE 2,5 X 20,0CM (1 X 8") NAO APARELHADA                                                                                                                                                                                                                                                                                                                                                                                                                                           </t>
  </si>
  <si>
    <t xml:space="preserve">TABUA MADEIRA 2A QUALIDADE 2,5 X 30,0CM (1 X 12") NAO APARELHADA                                                                                                                                                                                                                                                                                                                                                                                                                                          </t>
  </si>
  <si>
    <t xml:space="preserve">TABUA MADEIRA 3A QUALIDADE 2,5 X 23,0CM (1 X 9") NAO APARELHADA                                                                                                                                                                                                                                                                                                                                                                                                                                           </t>
  </si>
  <si>
    <t xml:space="preserve">TABUA MADEIRA 3A QUALIDADE 2,5 X 30,0CM (1 X 12 ) NAO APARELHADA                                                                                                                                                                                                                                                                                                                                                                                                                                          </t>
  </si>
  <si>
    <t xml:space="preserve">TABUA MADEIRA 3A QUALIDADE 2,5 X 30CM (1 X 12 ) NAO APARELHADA                                                                                                                                                                                                                                                                                                                                                                                                                                            </t>
  </si>
  <si>
    <t xml:space="preserve">TACO DE MADEIRA PARA PISO, IPE (CERNE) OU EQUIVALENTE DA REGIAO, 7 X 42 CM, E = 2 CM                                                                                                                                                                                                                                                                                                                                                                                                                      </t>
  </si>
  <si>
    <t>104,47</t>
  </si>
  <si>
    <t xml:space="preserve">TALABARTE DE SEGURANCA, 2 MOSQUETOES TRAVA DUPLA *53* MM DE ABERTURA, COM ABSORVEDOR DE ENERGIA                                                                                                                                                                                                                                                                                                                                                                                                           </t>
  </si>
  <si>
    <t>160,50</t>
  </si>
  <si>
    <t xml:space="preserve">TALHA ELETRICA 3 T, VELOCIDADE  2,1 M / MIN, POTENCIA 1,3 KW                                                                                                                                                                                                                                                                                                                                                                                                                                              </t>
  </si>
  <si>
    <t>9.542,40</t>
  </si>
  <si>
    <t xml:space="preserve">TALHA MANUAL DE CORRENTE, CAPACIDADE DE 1 T COM ELEVACAO DE 3 M                                                                                                                                                                                                                                                                                                                                                                                                                                           </t>
  </si>
  <si>
    <t>690,43</t>
  </si>
  <si>
    <t xml:space="preserve">TALHA MANUAL DE CORRENTE, CAPACIDADE DE 2 T COM ELEVACAO DE 3 M                                                                                                                                                                                                                                                                                                                                                                                                                                           </t>
  </si>
  <si>
    <t>1.007,00</t>
  </si>
  <si>
    <t xml:space="preserve">TALHADEIRA COM PUNHO DE PROTECAO *20 X 250* MM                                                                                                                                                                                                                                                                                                                                                                                                                                                            </t>
  </si>
  <si>
    <t xml:space="preserve">TAMPA CEGA EM PVC PARA CONDULETE 4 X 2"                                                                                                                                                                                                                                                                                                                                                                                                                                                                   </t>
  </si>
  <si>
    <t xml:space="preserve">TAMPA DE CONCRETO PARA PV OU CAIXA DE INSPECAO, DIMENSOES 600 X 600 X 50 MM                                                                                                                                                                                                                                                                                                                                                                                                                               </t>
  </si>
  <si>
    <t>44,08</t>
  </si>
  <si>
    <t xml:space="preserve">TAMPA PARA CONDULETE, EM PVC, COM TOMADA HEXAGONAL                                                                                                                                                                                                                                                                                                                                                                                                                                                        </t>
  </si>
  <si>
    <t xml:space="preserve">TAMPA PARA CONDULETE, EM PVC, COM 1 MODULO RJ                                                                                                                                                                                                                                                                                                                                                                                                                                                             </t>
  </si>
  <si>
    <t xml:space="preserve">TAMPA PARA CONDULETE, EM PVC, COM 1 OU 2 OU 3 POSTOS PARA INTERRUPTOR                                                                                                                                                                                                                                                                                                                                                                                                                                     </t>
  </si>
  <si>
    <t xml:space="preserve">TAMPA PARA CONDULETE, EM PVC, COM 2 MODULOS RJ                                                                                                                                                                                                                                                                                                                                                                                                                                                            </t>
  </si>
  <si>
    <t xml:space="preserve">TAMPAO / CAP, ROSCA FEMEA, METALICO, PARA TUBO PEX, DN 1/2"                                                                                                                                                                                                                                                                                                                                                                                                                                               </t>
  </si>
  <si>
    <t xml:space="preserve">TAMPAO / CAP, ROSCA FEMEA, METALICO, PARA TUBO PEX, DN 3/4"                                                                                                                                                                                                                                                                                                                                                                                                                                               </t>
  </si>
  <si>
    <t xml:space="preserve">TAMPAO / CAP, ROSCA MACHO, PARA TUBO PEX, DN 1/2"                                                                                                                                                                                                                                                                                                                                                                                                                                                         </t>
  </si>
  <si>
    <t xml:space="preserve">TAMPAO / CAP, ROSCA MACHO, PARA TUBO PEX, DN 1"                                                                                                                                                                                                                                                                                                                                                                                                                                                           </t>
  </si>
  <si>
    <t xml:space="preserve">TAMPAO / CAP, ROSCA MACHO, PARA TUBO PEX, DN 3/4"                                                                                                                                                                                                                                                                                                                                                                                                                                                         </t>
  </si>
  <si>
    <t xml:space="preserve">TAMPAO / TERMINAL / PLUG, D = 1 1/4" , PARA DUTO CORRUGADO PEAD (CABEAMENTO SUBTERRANEO)                                                                                                                                                                                                                                                                                                                                                                                                                  </t>
  </si>
  <si>
    <t xml:space="preserve">TAMPAO / TERMINAL / PLUG, D = 2" , PARA DUTO CORRUGADO PEAD (CABEAMENTO SUBTERRANEO)                                                                                                                                                                                                                                                                                                                                                                                                                      </t>
  </si>
  <si>
    <t xml:space="preserve">TAMPAO / TERMINAL / PLUG, D = 3" , PARA DUTO CORRUGADO PEAD (CABEAMENTO SUBTERRANEO)                                                                                                                                                                                                                                                                                                                                                                                                                      </t>
  </si>
  <si>
    <t xml:space="preserve">TAMPAO / TERMINAL / PLUG, D = 4" , PARA DUTO CORRUGADO PEAD (CABEAMENTO SUBTERRANEO)                                                                                                                                                                                                                                                                                                                                                                                                                      </t>
  </si>
  <si>
    <t xml:space="preserve">TAMPAO COM CORRENTE, EM LATAO, ENGATE RAPIDO 1 1/2", PARA INSTALACAO PREDIAL DE COMBATE A INCENDIO                                                                                                                                                                                                                                                                                                                                                                                                        </t>
  </si>
  <si>
    <t>49,37</t>
  </si>
  <si>
    <t xml:space="preserve">TAMPAO COM CORRENTE, EM LATAO, ENGATE RAPIDO 2 1/2", PARA INSTALACAO PREDIAL DE COMBATE A INCENDIO                                                                                                                                                                                                                                                                                                                                                                                                        </t>
  </si>
  <si>
    <t>66,23</t>
  </si>
  <si>
    <t xml:space="preserve">TAMPAO COMPLETO PARA TIL, EM PVC,  DN 100 MM, PARA REDE COLETORA DE ESGOTO                                                                                                                                                                                                                                                                                                                                                                                                                                </t>
  </si>
  <si>
    <t xml:space="preserve">TAMPAO COMPLETO PARA TIL, EM PVC,  DN 150 MM, PARA REDE COLETORA DE ESGOTO                                                                                                                                                                                                                                                                                                                                                                                                                                </t>
  </si>
  <si>
    <t xml:space="preserve">TAMPAO COMPLETO PARA TIL, EM PVC,  DN 200 MM, PARA REDE COLETORA DE ESGOTO                                                                                                                                                                                                                                                                                                                                                                                                                                </t>
  </si>
  <si>
    <t>41,45</t>
  </si>
  <si>
    <t xml:space="preserve">TAMPAO COMPLETO PARA TIL, EM PVC,  DN 250 MM, PARA REDE COLETORA DE ESGOTO                                                                                                                                                                                                                                                                                                                                                                                                                                </t>
  </si>
  <si>
    <t>51,33</t>
  </si>
  <si>
    <t xml:space="preserve">TAMPAO FOFO ARTICULADO P/ REGISTRO, CLASSE A15 CARGA MAX 1,5 T, *200 X 200* MM                                                                                                                                                                                                                                                                                                                                                                                                                            </t>
  </si>
  <si>
    <t xml:space="preserve">TAMPAO FOFO ARTICULADO P/ REGISTRO, CLASSE A15 CARGA MAXIMA 1,5 T, *400 X 400* MM                                                                                                                                                                                                                                                                                                                                                                                                                         </t>
  </si>
  <si>
    <t>156,89</t>
  </si>
  <si>
    <t xml:space="preserve">TAMPAO FOFO ARTICULADO, CLASSE B125 CARGA MAX 12,5 T, REDONDO TAMPA 600 MM, REDE PLUVIAL/ESGOTO                                                                                                                                                                                                                                                                                                                                                                                                           </t>
  </si>
  <si>
    <t>397,85</t>
  </si>
  <si>
    <t xml:space="preserve">TAMPAO FOFO ARTICULADO, CLASSE D400 CARGA MAX 40 T, REDONDO TAMPA *600 MM, REDE PLUVIAL/ESGOTO                                                                                                                                                                                                                                                                                                                                                                                                            </t>
  </si>
  <si>
    <t>487,51</t>
  </si>
  <si>
    <t xml:space="preserve">TAMPAO FOFO SIMPLES COM BASE, CLASSE A15 CARGA MAX 1,5 T, *400 X 600* MM, REDE TELEFONE                                                                                                                                                                                                                                                                                                                                                                                                                   </t>
  </si>
  <si>
    <t>203,40</t>
  </si>
  <si>
    <t xml:space="preserve">TAMPAO FOFO SIMPLES COM BASE, CLASSE A15 CARGA MAX 1,5 T, 300 X 300 MM, REDE PLUVIAL/ESGOTO                                                                                                                                                                                                                                                                                                                                                                                                               </t>
  </si>
  <si>
    <t>95,26</t>
  </si>
  <si>
    <t xml:space="preserve">TAMPAO FOFO SIMPLES COM BASE, CLASSE A15 CARGA MAX 1,5 T, 300 X 400 MM                                                                                                                                                                                                                                                                                                                                                                                                                                    </t>
  </si>
  <si>
    <t>223,02</t>
  </si>
  <si>
    <t xml:space="preserve">TAMPAO FOFO SIMPLES COM BASE, CLASSE A15 CARGA MAX 1,5 T, 400 X 400 MM, REDE PLUVIAL/ESGOTO/ELETRICA                                                                                                                                                                                                                                                                                                                                                                                                      </t>
  </si>
  <si>
    <t>145,69</t>
  </si>
  <si>
    <t xml:space="preserve">TAMPAO FOFO SIMPLES COM BASE, CLASSE A15 CARGA MAX 1,5 T, 400 X 500 MM, COM INSCRICAO INCENDIO                                                                                                                                                                                                                                                                                                                                                                                                            </t>
  </si>
  <si>
    <t>246,55</t>
  </si>
  <si>
    <t xml:space="preserve">TAMPAO FOFO SIMPLES COM BASE, CLASSE B125 CARGA MAX 12,5 T, REDONDO TAMPA 500 MM, REDE PLUVIAL/ESGOTO                                                                                                                                                                                                                                                                                                                                                                                                     </t>
  </si>
  <si>
    <t>313,79</t>
  </si>
  <si>
    <t xml:space="preserve">TAMPAO FOFO SIMPLES COM BASE, CLASSE B125 CARGA MAX 12,5 T, REDONDO TAMPA 600 MM, REDE PLUVIAL/ESGOTO                                                                                                                                                                                                                                                                                                                                                                                                     </t>
  </si>
  <si>
    <t>361,43</t>
  </si>
  <si>
    <t xml:space="preserve">TAMPAO FOFO SIMPLES COM BASE, CLASSE D400 CARGA MAX 40 T, REDONDO TAMPA 500 MM, REDE PLUVIAL/ESGOTO                                                                                                                                                                                                                                                                                                                                                                                                       </t>
  </si>
  <si>
    <t>430,91</t>
  </si>
  <si>
    <t xml:space="preserve">TAMPAO FOFO SIMPLES COM BASE, CLASSE D400 CARGA MAX 40 T, REDONDO TAMPA 600 MM, REDE PLUVIAL/ESGOTO                                                                                                                                                                                                                                                                                                                                                                                                       </t>
  </si>
  <si>
    <t>478,54</t>
  </si>
  <si>
    <t xml:space="preserve">TAMPAO FOFO SIMPLES COM BASE, CLASSE D400 CARGA MAX 40 T, REDONDO TAMPA 900 MM, REDE PLUVIAL/ESGOTO                                                                                                                                                                                                                                                                                                                                                                                                       </t>
  </si>
  <si>
    <t>1.524,73</t>
  </si>
  <si>
    <t xml:space="preserve">TAMPAO FOFO SIMPLES, CLASSE A15 CARGA MAX 1,5 T, *550 X 1100* MM, REDE TELEFONE                                                                                                                                                                                                                                                                                                                                                                                                                           </t>
  </si>
  <si>
    <t>516,08</t>
  </si>
  <si>
    <t xml:space="preserve">TAMPAO PARA TELHA ESTRUTURAL DE FIBROCIMENTO 1 ABA, DE 370 X 155 X 76 MM (SEM AMIANTO)                                                                                                                                                                                                                                                                                                                                                                                                                    </t>
  </si>
  <si>
    <t xml:space="preserve">TAMPAO PARA TELHA ESTRUTURAL DE FIBROCIMENTO 2 ABAS, DE 787 X 215 X 60 MM (SEM AMIANTO)                                                                                                                                                                                                                                                                                                                                                                                                                   </t>
  </si>
  <si>
    <t>11,92</t>
  </si>
  <si>
    <t xml:space="preserve">TANQUE ACO INOXIDAVEL (ACO 304) COM ESFREGADOR E VALVULA, DE *50 X 40 X 22* CM                                                                                                                                                                                                                                                                                                                                                                                                                            </t>
  </si>
  <si>
    <t>294,92</t>
  </si>
  <si>
    <t xml:space="preserve">TANQUE DE ACO CARBONO NAO REVESTIDO, PARA TRANSPORTE DE AGUA COM CAPACIDADE DE 10 M3, COM BOMBA CENTRIFUGA POR TOMADA DE FORCA, VAZAO MAXIMA *75* M3/H (INCLUI MONTAGEM, NAO INCLUI CAMINHAO)                                                                                                                                                                                                                                                                                                             </t>
  </si>
  <si>
    <t>39.250,00</t>
  </si>
  <si>
    <t xml:space="preserve">TANQUE DE ACO PARA TRANSPORTE DE AGUA COM CAPACIDADE DE 14 M3 (INCLUI MONTAGEM, NAO INCLUI CAMINHAO)                                                                                                                                                                                                                                                                                                                                                                                                      </t>
  </si>
  <si>
    <t>48.307,69</t>
  </si>
  <si>
    <t xml:space="preserve">TANQUE DE ACO PARA TRANSPORTE DE AGUA COM CAPACIDADE DE 4 M3 (INCLUI MONTAGEM, NAO INCLUI CAMINHAO)                                                                                                                                                                                                                                                                                                                                                                                                       </t>
  </si>
  <si>
    <t>27.566,88</t>
  </si>
  <si>
    <t xml:space="preserve">TANQUE DE ACO PARA TRANSPORTE DE AGUA COM CAPACIDADE DE 6 M3 (INCLUI MONTAGEM, NAO INCLUI CAMINHAO)                                                                                                                                                                                                                                                                                                                                                                                                       </t>
  </si>
  <si>
    <t>32.752,09</t>
  </si>
  <si>
    <t xml:space="preserve">TANQUE DE ACO PARA TRANSPORTE DE AGUA COM CAPACIDADE DE 8 M3 (INCLUI MONTAGEM, NAO INCLUI CAMINHAO)                                                                                                                                                                                                                                                                                                                                                                                                       </t>
  </si>
  <si>
    <t>26.057,27</t>
  </si>
  <si>
    <t xml:space="preserve">TANQUE DE ASFALTO ESTACIONARIO COM MACARICO, CAPACIDADE 20.000 L                                                                                                                                                                                                                                                                                                                                                                                                                                          </t>
  </si>
  <si>
    <t>54.575,87</t>
  </si>
  <si>
    <t xml:space="preserve">TANQUE DE ASFALTO ESTACIONARIO COM SERPENTINA, CAPACIDADE 20.000 L                                                                                                                                                                                                                                                                                                                                                                                                                                        </t>
  </si>
  <si>
    <t>57.201,29</t>
  </si>
  <si>
    <t xml:space="preserve">TANQUE DE ASFALTO ESTACIONARIO COM SERPENTINA, CAPACIDADE 30.000 L                                                                                                                                                                                                                                                                                                                                                                                                                                        </t>
  </si>
  <si>
    <t>67.145,06</t>
  </si>
  <si>
    <t xml:space="preserve">TANQUE DE LAVAR ROUPAS EM CONCRETO PRE-MOLDADO, 1 BOCA, COM APOIO/PES, DE *60 X 65 X 80* CM (L X P X A)                                                                                                                                                                                                                                                                                                                                                                                                   </t>
  </si>
  <si>
    <t>61,52</t>
  </si>
  <si>
    <t xml:space="preserve">TANQUE DUPLO EM MARMORE SINTETICO COM CUBA LISA E ESFREGADOR, *110 X 60* CM                                                                                                                                                                                                                                                                                                                                                                                                                               </t>
  </si>
  <si>
    <t xml:space="preserve">TANQUE LOUCA BRANCA COM COLUNA *30* L                                                                                                                                                                                                                                                                                                                                                                                                                                                                     </t>
  </si>
  <si>
    <t>480,28</t>
  </si>
  <si>
    <t xml:space="preserve">TANQUE LOUCA BRANCA SUSPENSO *20* L                                                                                                                                                                                                                                                                                                                                                                                                                                                                       </t>
  </si>
  <si>
    <t>297,88</t>
  </si>
  <si>
    <t xml:space="preserve">TANQUE SIMPLES EM MARMORE SINTETICO COM COLUNA, CAPACIDADE *22* L, *60 X 46* CM                                                                                                                                                                                                                                                                                                                                                                                                                           </t>
  </si>
  <si>
    <t>213,99</t>
  </si>
  <si>
    <t xml:space="preserve">TANQUE SIMPLES EM MARMORE SINTETICO DE FIXAR NA PAREDE, CAPACIDADE *22* L, *60 X 46* CM                                                                                                                                                                                                                                                                                                                                                                                                                   </t>
  </si>
  <si>
    <t>113,68</t>
  </si>
  <si>
    <t xml:space="preserve">TANQUE SIMPLES EM MARMORE SINTETICO SUSPENSO, CAPACIDADE *38* L, *60 X 60* CM                                                                                                                                                                                                                                                                                                                                                                                                                             </t>
  </si>
  <si>
    <t>143,86</t>
  </si>
  <si>
    <t xml:space="preserve">TAQUEADOR OU TAQUEIRO                                                                                                                                                                                                                                                                                                                                                                                                                                                                                     </t>
  </si>
  <si>
    <t xml:space="preserve">TAQUEADOR OU TAQUEIRO (MENSALISTA)                                                                                                                                                                                                                                                                                                                                                                                                                                                                        </t>
  </si>
  <si>
    <t>2.744,52</t>
  </si>
  <si>
    <t xml:space="preserve">TARIFA "A" ENTRE  0 E 20M3 FORNECIMENTO D'AGUA                                                                                                                                                                                                                                                                                                                                                                                                                                                            </t>
  </si>
  <si>
    <t xml:space="preserve">TARJETA TIPO LIVRE / OCUPADO, CROMADA, PARA PORTA DE BANHEIRO                                                                                                                                                                                                                                                                                                                                                                                                                                             </t>
  </si>
  <si>
    <t>24,90</t>
  </si>
  <si>
    <t xml:space="preserve">TE CPVC, SOLDAVEL, 90 GRAUS, 15 MM, PARA AGUA QUENTE PREDIAL                                                                                                                                                                                                                                                                                                                                                                                                                                              </t>
  </si>
  <si>
    <t xml:space="preserve">TE CPVC, SOLDAVEL, 90 GRAUS, 22 MM, PARA AGUA QUENTE PREDIAL                                                                                                                                                                                                                                                                                                                                                                                                                                              </t>
  </si>
  <si>
    <t>4,65</t>
  </si>
  <si>
    <t xml:space="preserve">TE CPVC, SOLDAVEL, 90 GRAUS, 28 MM, PARA AGUA QUENTE PREDIAL                                                                                                                                                                                                                                                                                                                                                                                                                                              </t>
  </si>
  <si>
    <t>8,59</t>
  </si>
  <si>
    <t xml:space="preserve">TE CPVC, SOLDAVEL, 90 GRAUS, 35 MM, PARA AGUA QUENTE PREDIAL                                                                                                                                                                                                                                                                                                                                                                                                                                              </t>
  </si>
  <si>
    <t xml:space="preserve">TE CPVC, SOLDAVEL, 90 GRAUS, 42 MM, PARA AGUA QUENTE PREDIAL                                                                                                                                                                                                                                                                                                                                                                                                                                              </t>
  </si>
  <si>
    <t xml:space="preserve">TE CPVC, SOLDAVEL, 90 GRAUS, 54 MM, PARA AGUA QUENTE PREDIAL                                                                                                                                                                                                                                                                                                                                                                                                                                              </t>
  </si>
  <si>
    <t xml:space="preserve">TE CPVC, SOLDAVEL, 90 GRAUS, 73 MM, PARA AGUA QUENTE PREDIAL                                                                                                                                                                                                                                                                                                                                                                                                                                              </t>
  </si>
  <si>
    <t>149,71</t>
  </si>
  <si>
    <t xml:space="preserve">TE CPVC, SOLDAVEL, 90 GRAUS, 89 MM, PARA AGUA QUENTE PREDIAL                                                                                                                                                                                                                                                                                                                                                                                                                                              </t>
  </si>
  <si>
    <t>182,16</t>
  </si>
  <si>
    <t xml:space="preserve">TE DE COBRE (REF 611) SEM ANEL DE SOLDA, BOLSA X BOLSA X BOLSA, 104 MM                                                                                                                                                                                                                                                                                                                                                                                                                                    </t>
  </si>
  <si>
    <t>627,40</t>
  </si>
  <si>
    <t xml:space="preserve">TE DE COBRE (REF 611) SEM ANEL DE SOLDA, BOLSA X BOLSA X BOLSA, 15 MM                                                                                                                                                                                                                                                                                                                                                                                                                                     </t>
  </si>
  <si>
    <t xml:space="preserve">TE DE COBRE (REF 611) SEM ANEL DE SOLDA, BOLSA X BOLSA X BOLSA, 22 MM                                                                                                                                                                                                                                                                                                                                                                                                                                     </t>
  </si>
  <si>
    <t xml:space="preserve">TE DE COBRE (REF 611) SEM ANEL DE SOLDA, BOLSA X BOLSA X BOLSA, 28 MM                                                                                                                                                                                                                                                                                                                                                                                                                                     </t>
  </si>
  <si>
    <t xml:space="preserve">TE DE COBRE (REF 611) SEM ANEL DE SOLDA, BOLSA X BOLSA X BOLSA, 35 MM                                                                                                                                                                                                                                                                                                                                                                                                                                     </t>
  </si>
  <si>
    <t>25,30</t>
  </si>
  <si>
    <t xml:space="preserve">TE DE COBRE (REF 611) SEM ANEL DE SOLDA, BOLSA X BOLSA X BOLSA, 42 MM                                                                                                                                                                                                                                                                                                                                                                                                                                     </t>
  </si>
  <si>
    <t xml:space="preserve">TE DE COBRE (REF 611) SEM ANEL DE SOLDA, BOLSA X BOLSA X BOLSA, 54 MM                                                                                                                                                                                                                                                                                                                                                                                                                                     </t>
  </si>
  <si>
    <t>64,43</t>
  </si>
  <si>
    <t xml:space="preserve">TE DE COBRE (REF 611) SEM ANEL DE SOLDA, BOLSA X BOLSA X BOLSA, 66 MM                                                                                                                                                                                                                                                                                                                                                                                                                                     </t>
  </si>
  <si>
    <t>183,41</t>
  </si>
  <si>
    <t xml:space="preserve">TE DE COBRE (REF 611) SEM ANEL DE SOLDA, BOLSA X BOLSA X BOLSA, 79 MM                                                                                                                                                                                                                                                                                                                                                                                                                                     </t>
  </si>
  <si>
    <t>286,95</t>
  </si>
  <si>
    <t xml:space="preserve">TE DE FERRO GALVANIZADO, DE 1 1/2"                                                                                                                                                                                                                                                                                                                                                                                                                                                                        </t>
  </si>
  <si>
    <t>21,18</t>
  </si>
  <si>
    <t xml:space="preserve">TE DE FERRO GALVANIZADO, DE 1 1/4"                                                                                                                                                                                                                                                                                                                                                                                                                                                                        </t>
  </si>
  <si>
    <t xml:space="preserve">TE DE FERRO GALVANIZADO, DE 1/2"                                                                                                                                                                                                                                                                                                                                                                                                                                                                          </t>
  </si>
  <si>
    <t xml:space="preserve">TE DE FERRO GALVANIZADO, DE 1"                                                                                                                                                                                                                                                                                                                                                                                                                                                                            </t>
  </si>
  <si>
    <t xml:space="preserve">TE DE FERRO GALVANIZADO, DE 2 1/2"                                                                                                                                                                                                                                                                                                                                                                                                                                                                        </t>
  </si>
  <si>
    <t>63,70</t>
  </si>
  <si>
    <t xml:space="preserve">TE DE FERRO GALVANIZADO, DE 2"                                                                                                                                                                                                                                                                                                                                                                                                                                                                            </t>
  </si>
  <si>
    <t xml:space="preserve">TE DE FERRO GALVANIZADO, DE 3/4"                                                                                                                                                                                                                                                                                                                                                                                                                                                                          </t>
  </si>
  <si>
    <t xml:space="preserve">TE DE FERRO GALVANIZADO, DE 3"                                                                                                                                                                                                                                                                                                                                                                                                                                                                            </t>
  </si>
  <si>
    <t xml:space="preserve">TE DE FERRO GALVANIZADO, DE 4"                                                                                                                                                                                                                                                                                                                                                                                                                                                                            </t>
  </si>
  <si>
    <t>157,29</t>
  </si>
  <si>
    <t xml:space="preserve">TE DE FERRO GALVANIZADO, DE 5"                                                                                                                                                                                                                                                                                                                                                                                                                                                                            </t>
  </si>
  <si>
    <t>224,68</t>
  </si>
  <si>
    <t xml:space="preserve">TE DE FERRO GALVANIZADO, DE 6"                                                                                                                                                                                                                                                                                                                                                                                                                                                                            </t>
  </si>
  <si>
    <t>526,63</t>
  </si>
  <si>
    <t xml:space="preserve">TE DE INSPECAO, PVC,  100 X 75 MM, SERIE NORMAL PARA ESGOTO PREDIAL                                                                                                                                                                                                                                                                                                                                                                                                                                       </t>
  </si>
  <si>
    <t>26,60</t>
  </si>
  <si>
    <t xml:space="preserve">TE DE INSPECAO, PVC, SERIE R, 100 X 75 MM, PARA ESGOTO PREDIAL                                                                                                                                                                                                                                                                                                                                                                                                                                            </t>
  </si>
  <si>
    <t xml:space="preserve">TE DE INSPECAO, PVC, SERIE R, 150 X 100 MM, PARA ESGOTO PREDIAL                                                                                                                                                                                                                                                                                                                                                                                                                                           </t>
  </si>
  <si>
    <t xml:space="preserve">TE DE INSPECAO, PVC, SERIE R, 75 X 75 MM, PARA ESGOTO PREDIAL                                                                                                                                                                                                                                                                                                                                                                                                                                             </t>
  </si>
  <si>
    <t xml:space="preserve">TE DE REDUCAO COM ROSCA, PVC, 90 GRAUS, 1 X 3/4", PARA AGUA FRIA PREDIAL                                                                                                                                                                                                                                                                                                                                                                                                                                  </t>
  </si>
  <si>
    <t xml:space="preserve">TE DE REDUCAO COM ROSCA, PVC, 90 GRAUS, 3/4 X 1/2", PARA AGUA FRIA PREDIAL                                                                                                                                                                                                                                                                                                                                                                                                                                </t>
  </si>
  <si>
    <t xml:space="preserve">TE DE REDUCAO DE FERRO GALVANIZADO, COM ROSCA BSP, DE 1 1/2" X 1"                                                                                                                                                                                                                                                                                                                                                                                                                                         </t>
  </si>
  <si>
    <t>24,88</t>
  </si>
  <si>
    <t xml:space="preserve">TE DE REDUCAO DE FERRO GALVANIZADO, COM ROSCA BSP, DE 1 1/2" X 3/4"                                                                                                                                                                                                                                                                                                                                                                                                                                       </t>
  </si>
  <si>
    <t xml:space="preserve">TE DE REDUCAO DE FERRO GALVANIZADO, COM ROSCA BSP, DE 1 1/4" X 3/4"                                                                                                                                                                                                                                                                                                                                                                                                                                       </t>
  </si>
  <si>
    <t xml:space="preserve">TE DE REDUCAO DE FERRO GALVANIZADO, COM ROSCA BSP, DE 1" X 1/2"                                                                                                                                                                                                                                                                                                                                                                                                                                           </t>
  </si>
  <si>
    <t xml:space="preserve">TE DE REDUCAO DE FERRO GALVANIZADO, COM ROSCA BSP, DE 1" X 3/4"                                                                                                                                                                                                                                                                                                                                                                                                                                           </t>
  </si>
  <si>
    <t xml:space="preserve">TE DE REDUCAO DE FERRO GALVANIZADO, COM ROSCA BSP, DE 2 1/2" X 1 1/2"                                                                                                                                                                                                                                                                                                                                                                                                                                     </t>
  </si>
  <si>
    <t>68,85</t>
  </si>
  <si>
    <t xml:space="preserve">TE DE REDUCAO DE FERRO GALVANIZADO, COM ROSCA BSP, DE 2 1/2" X 1 1/4"                                                                                                                                                                                                                                                                                                                                                                                                                                     </t>
  </si>
  <si>
    <t xml:space="preserve">TE DE REDUCAO DE FERRO GALVANIZADO, COM ROSCA BSP, DE 2 1/2" X 1"                                                                                                                                                                                                                                                                                                                                                                                                                                         </t>
  </si>
  <si>
    <t xml:space="preserve">TE DE REDUCAO DE FERRO GALVANIZADO, COM ROSCA BSP, DE 2 1/2" X 2"                                                                                                                                                                                                                                                                                                                                                                                                                                         </t>
  </si>
  <si>
    <t>70,85</t>
  </si>
  <si>
    <t xml:space="preserve">TE DE REDUCAO DE FERRO GALVANIZADO, COM ROSCA BSP, DE 2" X 1 1/2"                                                                                                                                                                                                                                                                                                                                                                                                                                         </t>
  </si>
  <si>
    <t>37,14</t>
  </si>
  <si>
    <t xml:space="preserve">TE DE REDUCAO DE FERRO GALVANIZADO, COM ROSCA BSP, DE 2" X 1 1/4"                                                                                                                                                                                                                                                                                                                                                                                                                                         </t>
  </si>
  <si>
    <t xml:space="preserve">TE DE REDUCAO DE FERRO GALVANIZADO, COM ROSCA BSP, DE 2" X 1"                                                                                                                                                                                                                                                                                                                                                                                                                                             </t>
  </si>
  <si>
    <t xml:space="preserve">TE DE REDUCAO DE FERRO GALVANIZADO, COM ROSCA BSP, DE 3/4" X 1/2"                                                                                                                                                                                                                                                                                                                                                                                                                                         </t>
  </si>
  <si>
    <t xml:space="preserve">TE DE REDUCAO DE FERRO GALVANIZADO, COM ROSCA BSP, DE 3" X 1 1/2"                                                                                                                                                                                                                                                                                                                                                                                                                                         </t>
  </si>
  <si>
    <t>99,03</t>
  </si>
  <si>
    <t xml:space="preserve">TE DE REDUCAO DE FERRO GALVANIZADO, COM ROSCA BSP, DE 3" X 1 1/4"                                                                                                                                                                                                                                                                                                                                                                                                                                         </t>
  </si>
  <si>
    <t xml:space="preserve">TE DE REDUCAO DE FERRO GALVANIZADO, COM ROSCA BSP, DE 3" X 1"                                                                                                                                                                                                                                                                                                                                                                                                                                             </t>
  </si>
  <si>
    <t xml:space="preserve">TE DE REDUCAO DE FERRO GALVANIZADO, COM ROSCA BSP, DE 3" X 2 1/2"                                                                                                                                                                                                                                                                                                                                                                                                                                         </t>
  </si>
  <si>
    <t xml:space="preserve">TE DE REDUCAO DE FERRO GALVANIZADO, COM ROSCA BSP, DE 3" X 2"                                                                                                                                                                                                                                                                                                                                                                                                                                             </t>
  </si>
  <si>
    <t xml:space="preserve">TE DE REDUCAO DE FERRO GALVANIZADO, COM ROSCA BSP, DE 4" X 2"                                                                                                                                                                                                                                                                                                                                                                                                                                             </t>
  </si>
  <si>
    <t>187,51</t>
  </si>
  <si>
    <t xml:space="preserve">TE DE REDUCAO DE FERRO GALVANIZADO, COM ROSCA BSP, DE 4" X 3"                                                                                                                                                                                                                                                                                                                                                                                                                                             </t>
  </si>
  <si>
    <t xml:space="preserve">TE DE REDUCAO METALICO, PARA CONEXAO COM ANEL DESLIZANTE EM TUBO PEX, DN 16 X 20 X 16 MM                                                                                                                                                                                                                                                                                                                                                                                                                  </t>
  </si>
  <si>
    <t xml:space="preserve">TE DE REDUCAO METALICO, PARA CONEXAO COM ANEL DESLIZANTE EM TUBO PEX, DN 16 X 25 X 16 MM                                                                                                                                                                                                                                                                                                                                                                                                                  </t>
  </si>
  <si>
    <t>25,49</t>
  </si>
  <si>
    <t xml:space="preserve">TE DE REDUCAO METALICO, PARA CONEXAO COM ANEL DESLIZANTE EM TUBO PEX, DN 20 X 16 X 16 MM                                                                                                                                                                                                                                                                                                                                                                                                                  </t>
  </si>
  <si>
    <t xml:space="preserve">TE DE REDUCAO METALICO, PARA CONEXAO COM ANEL DESLIZANTE EM TUBO PEX, DN 20 X 16 X 20 MM                                                                                                                                                                                                                                                                                                                                                                                                                  </t>
  </si>
  <si>
    <t xml:space="preserve">TE DE REDUCAO METALICO, PARA CONEXAO COM ANEL DESLIZANTE EM TUBO PEX, DN 20 X 20 X 16 MM                                                                                                                                                                                                                                                                                                                                                                                                                  </t>
  </si>
  <si>
    <t>14,48</t>
  </si>
  <si>
    <t xml:space="preserve">TE DE REDUCAO METALICO, PARA CONEXAO COM ANEL DESLIZANTE EM TUBO PEX, DN 20 X 25 X 20 MM                                                                                                                                                                                                                                                                                                                                                                                                                  </t>
  </si>
  <si>
    <t>21,41</t>
  </si>
  <si>
    <t xml:space="preserve">TE DE REDUCAO METALICO, PARA CONEXAO COM ANEL DESLIZANTE EM TUBO PEX, DN 25 X 16 X 16 MM                                                                                                                                                                                                                                                                                                                                                                                                                  </t>
  </si>
  <si>
    <t>23,24</t>
  </si>
  <si>
    <t xml:space="preserve">TE DE REDUCAO METALICO, PARA CONEXAO COM ANEL DESLIZANTE EM TUBO PEX, DN 25 X 16 X 20 MM                                                                                                                                                                                                                                                                                                                                                                                                                  </t>
  </si>
  <si>
    <t xml:space="preserve">TE DE REDUCAO METALICO, PARA CONEXAO COM ANEL DESLIZANTE EM TUBO PEX, DN 25 X 16 X 25 MM                                                                                                                                                                                                                                                                                                                                                                                                                  </t>
  </si>
  <si>
    <t xml:space="preserve">TE DE REDUCAO METALICO, PARA CONEXAO COM ANEL DESLIZANTE EM TUBO PEX, DN 25 X 20 X 20 MM                                                                                                                                                                                                                                                                                                                                                                                                                  </t>
  </si>
  <si>
    <t>21,80</t>
  </si>
  <si>
    <t xml:space="preserve">TE DE REDUCAO METALICO, PARA CONEXAO COM ANEL DESLIZANTE EM TUBO PEX, DN 25 X 20 X 25 MM                                                                                                                                                                                                                                                                                                                                                                                                                  </t>
  </si>
  <si>
    <t xml:space="preserve">TE DE REDUCAO METALICO, PARA CONEXAO COM ANEL DESLIZANTE EM TUBO PEX, DN 25 X 32 X 25 MM                                                                                                                                                                                                                                                                                                                                                                                                                  </t>
  </si>
  <si>
    <t>38,51</t>
  </si>
  <si>
    <t xml:space="preserve">TE DE REDUCAO METALICO, PARA CONEXAO COM ANEL DESLIZANTE EM TUBO PEX, DN 32 X 20 X 32 MM                                                                                                                                                                                                                                                                                                                                                                                                                  </t>
  </si>
  <si>
    <t>30,97</t>
  </si>
  <si>
    <t xml:space="preserve">TE DE REDUCAO METALICO, PARA CONEXAO COM ANEL DESLIZANTE EM TUBO PEX, DN 32 X 25 X 25 MM                                                                                                                                                                                                                                                                                                                                                                                                                  </t>
  </si>
  <si>
    <t>39,34</t>
  </si>
  <si>
    <t xml:space="preserve">TE DE REDUCAO METALICO, PARA CONEXAO COM ANEL DESLIZANTE EM TUBO PEX, DN 32 X 25 X 32 MM                                                                                                                                                                                                                                                                                                                                                                                                                  </t>
  </si>
  <si>
    <t xml:space="preserve">TE DE REDUCAO, CPVC, 22 X 15 MM, PARA AGUA QUENTE PREDIAL                                                                                                                                                                                                                                                                                                                                                                                                                                                 </t>
  </si>
  <si>
    <t xml:space="preserve">TE DE REDUCAO, CPVC, 28 X 22 MM, PARA AGUA QUENTE PREDIAL                                                                                                                                                                                                                                                                                                                                                                                                                                                 </t>
  </si>
  <si>
    <t>9,55</t>
  </si>
  <si>
    <t xml:space="preserve">TE DE REDUCAO, CPVC, 35 X 28 MM, PARA AGUA QUENTE PREDIAL                                                                                                                                                                                                                                                                                                                                                                                                                                                 </t>
  </si>
  <si>
    <t xml:space="preserve">TE DE REDUCAO, CPVC, 42 X 35 MM, PARA AGUA QUENTE PREDIAL                                                                                                                                                                                                                                                                                                                                                                                                                                                 </t>
  </si>
  <si>
    <t>37,25</t>
  </si>
  <si>
    <t xml:space="preserve">TE DE REDUCAO, PVC LEVE, CURTO, 90 GRAUS, COM BOLSA PARA ANEL, 150 X 100 MM, PARA ESGOTO                                                                                                                                                                                                                                                                                                                                                                                                                  </t>
  </si>
  <si>
    <t>53,94</t>
  </si>
  <si>
    <t xml:space="preserve">TE DE REDUCAO, PVC PBA, BBB, JE, DN 100 X 50 / DE 110 X 60 MM, PARA REDE AGUA (NBR 10351)                                                                                                                                                                                                                                                                                                                                                                                                                 </t>
  </si>
  <si>
    <t xml:space="preserve">TE DE REDUCAO, PVC PBA, BBB, JE, DN 100 X 75 / DE 110 X 85 MM, PARA REDE AGUA (NBR 10351)                                                                                                                                                                                                                                                                                                                                                                                                                 </t>
  </si>
  <si>
    <t>80,31</t>
  </si>
  <si>
    <t xml:space="preserve">TE DE REDUCAO, PVC PBA, BBB, JE, DN 75 X 50 / DE 85 X 60 MM, PARA REDE AGUA (NBR 10351)                                                                                                                                                                                                                                                                                                                                                                                                                   </t>
  </si>
  <si>
    <t>40,65</t>
  </si>
  <si>
    <t xml:space="preserve">TE DE REDUCAO, PVC, BBB, JE, 90 GRAUS, DN 200 X 150 MM, PARA REDE COLETORA ESGOTO  (NBR 10569)                                                                                                                                                                                                                                                                                                                                                                                                            </t>
  </si>
  <si>
    <t>223,17</t>
  </si>
  <si>
    <t xml:space="preserve">TE DE REDUCAO, PVC, BBB, JE, 90 GRAUS, DN 250 X 150 MM, PARA REDE COLETORA ESGOTO (NBR 10569)                                                                                                                                                                                                                                                                                                                                                                                                             </t>
  </si>
  <si>
    <t>394,50</t>
  </si>
  <si>
    <t xml:space="preserve">TE DE REDUCAO, PVC, SOLDAVEL, 90 GRAUS, 110 MM X 60 MM, PARA AGUA FRIA PREDIAL                                                                                                                                                                                                                                                                                                                                                                                                                            </t>
  </si>
  <si>
    <t xml:space="preserve">TE DE REDUCAO, PVC, SOLDAVEL, 90 GRAUS, 25 MM X 20 MM, PARA AGUA FRIA PREDIAL                                                                                                                                                                                                                                                                                                                                                                                                                             </t>
  </si>
  <si>
    <t xml:space="preserve">TE DE REDUCAO, PVC, SOLDAVEL, 90 GRAUS, 32 MM X 25 MM, PARA AGUA FRIA PREDIAL                                                                                                                                                                                                                                                                                                                                                                                                                             </t>
  </si>
  <si>
    <t xml:space="preserve">TE DE REDUCAO, PVC, SOLDAVEL, 90 GRAUS, 40 MM X 32 MM, PARA AGUA FRIA PREDIAL                                                                                                                                                                                                                                                                                                                                                                                                                             </t>
  </si>
  <si>
    <t xml:space="preserve">TE DE REDUCAO, PVC, SOLDAVEL, 90 GRAUS, 50 MM X 20 MM, PARA AGUA FRIA PREDIAL                                                                                                                                                                                                                                                                                                                                                                                                                             </t>
  </si>
  <si>
    <t xml:space="preserve">TE DE REDUCAO, PVC, SOLDAVEL, 90 GRAUS, 50 MM X 25 MM, PARA AGUA FRIA PREDIAL                                                                                                                                                                                                                                                                                                                                                                                                                             </t>
  </si>
  <si>
    <t xml:space="preserve">TE DE REDUCAO, PVC, SOLDAVEL, 90 GRAUS, 50 MM X 32 MM, PARA AGUA FRIA PREDIAL                                                                                                                                                                                                                                                                                                                                                                                                                             </t>
  </si>
  <si>
    <t xml:space="preserve">TE DE REDUCAO, PVC, SOLDAVEL, 90 GRAUS, 50 MM X 40 MM, PARA AGUA FRIA PREDIAL                                                                                                                                                                                                                                                                                                                                                                                                                             </t>
  </si>
  <si>
    <t xml:space="preserve">TE DE REDUCAO, PVC, SOLDAVEL, 90 GRAUS, 75 MM X 50 MM, PARA AGUA FRIA PREDIAL                                                                                                                                                                                                                                                                                                                                                                                                                             </t>
  </si>
  <si>
    <t xml:space="preserve">TE DE REDUCAO, PVC, SOLDAVEL, 90 GRAUS, 85 MM X 60 MM, PARA AGUA FRIA PREDIAL                                                                                                                                                                                                                                                                                                                                                                                                                             </t>
  </si>
  <si>
    <t>47,50</t>
  </si>
  <si>
    <t xml:space="preserve">TE DE SERVICO INTEGRADO, EM POLIPROPILENO (PP), PARA TUBOS EM PEAD/PVC, 60 X 20 MM - LIGACAO PREDIAL DE AGUA                                                                                                                                                                                                                                                                                                                                                                                              </t>
  </si>
  <si>
    <t xml:space="preserve">TE DE SERVICO INTEGRADO, EM POLIPROPILENO (PP), PARA TUBOS EM PEAD/PVC, 60 X 32 MM - LIGACAO PREDIAL DE AGUA                                                                                                                                                                                                                                                                                                                                                                                              </t>
  </si>
  <si>
    <t xml:space="preserve">TE DE SERVICO INTEGRADO, EM POLIPROPILENO (PP), PARA TUBOS EM PEAD, 63 X 20 MM - LIGACAO PREDIAL DE AGUA                                                                                                                                                                                                                                                                                                                                                                                                  </t>
  </si>
  <si>
    <t>38,33</t>
  </si>
  <si>
    <t xml:space="preserve">TE DE SERVICO, PEAD PE 100, DE 125 X 20 MM, PARA ELETROFUSAO                                                                                                                                                                                                                                                                                                                                                                                                                                              </t>
  </si>
  <si>
    <t>120,36</t>
  </si>
  <si>
    <t xml:space="preserve">TE DE SERVICO, PEAD PE 100, DE 125 X 32 MM, PARA ELETROFUSAO                                                                                                                                                                                                                                                                                                                                                                                                                                              </t>
  </si>
  <si>
    <t>122,41</t>
  </si>
  <si>
    <t xml:space="preserve">TE DE SERVICO, PEAD PE 100, DE 125 X 63 MM, PARA ELETROFUSAO                                                                                                                                                                                                                                                                                                                                                                                                                                              </t>
  </si>
  <si>
    <t>185,53</t>
  </si>
  <si>
    <t xml:space="preserve">TE DE SERVICO, PEAD PE 100, DE 200 X 20 MM, PARA ELETROFUSAO                                                                                                                                                                                                                                                                                                                                                                                                                                              </t>
  </si>
  <si>
    <t>202,26</t>
  </si>
  <si>
    <t xml:space="preserve">TE DE SERVICO, PEAD PE 100, DE 200 X 32 MM, PARA ELETROFUSAO                                                                                                                                                                                                                                                                                                                                                                                                                                              </t>
  </si>
  <si>
    <t>205,43</t>
  </si>
  <si>
    <t xml:space="preserve">TE DE SERVICO, PEAD PE 100, DE 200 X 63 MM, PARA ELETROFUSAO                                                                                                                                                                                                                                                                                                                                                                                                                                              </t>
  </si>
  <si>
    <t>281,78</t>
  </si>
  <si>
    <t xml:space="preserve">TE DE SERVICO, PEAD PE 100, DE 63 X 20 MM, PARA ELETROFUSAO                                                                                                                                                                                                                                                                                                                                                                                                                                               </t>
  </si>
  <si>
    <t>95,54</t>
  </si>
  <si>
    <t xml:space="preserve">TE DE SERVICO, PEAD PE 100, DE 63 X 32 MM, PARA ELETROFUSAO                                                                                                                                                                                                                                                                                                                                                                                                                                               </t>
  </si>
  <si>
    <t xml:space="preserve">TE DE SERVICO, PEAD PE 100, DE 63 X 63 MM, PARA ELETROFUSAO                                                                                                                                                                                                                                                                                                                                                                                                                                               </t>
  </si>
  <si>
    <t xml:space="preserve">TE DE TRANSICAO, CPVC, SOLDAVEL, 15 MM X 1/2", PARA AGUA QUENTE                                                                                                                                                                                                                                                                                                                                                                                                                                           </t>
  </si>
  <si>
    <t xml:space="preserve">TE DE TRANSICAO, CPVC, SOLDAVEL, 22 MM X 1/2", PARA AGUA QUENTE                                                                                                                                                                                                                                                                                                                                                                                                                                           </t>
  </si>
  <si>
    <t xml:space="preserve">TE DUPLA CURVA BRONZE/LATAO (REF 764) SEM ANEL DE SOLDA, ROSCA F X BOLSA X ROSCA F, 1/2" X 15 X 1/2"                                                                                                                                                                                                                                                                                                                                                                                                      </t>
  </si>
  <si>
    <t xml:space="preserve">TE DUPLA CURVA BRONZE/LATAO (REF 764) SEM ANEL DE SOLDA, ROSCA F X BOLSA X ROSCA F, 3/4" X 22 X 3/4"                                                                                                                                                                                                                                                                                                                                                                                                      </t>
  </si>
  <si>
    <t>33,40</t>
  </si>
  <si>
    <t xml:space="preserve">TE METALICO, PARA CONEXAO COM ANEL DESLIZANTE EM TUBO PEX, DN 16 MM                                                                                                                                                                                                                                                                                                                                                                                                                                       </t>
  </si>
  <si>
    <t xml:space="preserve">TE METALICO, PARA CONEXAO COM ANEL DESLIZANTE EM TUBO PEX, DN 20 MM                                                                                                                                                                                                                                                                                                                                                                                                                                       </t>
  </si>
  <si>
    <t xml:space="preserve">TE METALICO, PARA CONEXAO COM ANEL DESLIZANTE EM TUBO PEX, DN 25 MM                                                                                                                                                                                                                                                                                                                                                                                                                                       </t>
  </si>
  <si>
    <t>25,92</t>
  </si>
  <si>
    <t xml:space="preserve">TE METALICO, PARA CONEXAO COM ANEL DESLIZANTE EM TUBO PEX, DN 32 MM                                                                                                                                                                                                                                                                                                                                                                                                                                       </t>
  </si>
  <si>
    <t xml:space="preserve">TE MISTURADOR COM INSERTO METALICO, FEMEA, PPR, DN 25 MM X 3/4", PARA AGUA QUENTE E FRIA PREDIAL                                                                                                                                                                                                                                                                                                                                                                                                          </t>
  </si>
  <si>
    <t>21,95</t>
  </si>
  <si>
    <t xml:space="preserve">TE MISTURADOR DE TRANSICAO, CPVC, COM ROSCA, 22 MM X 3/4", PARA AGUA QUENTE                                                                                                                                                                                                                                                                                                                                                                                                                               </t>
  </si>
  <si>
    <t xml:space="preserve">TE MISTURADOR METALICO, PARA CONEXAO COM ANEL DESLIZANTE EM TUBO PEX, DN 16 MM X 1/2"                                                                                                                                                                                                                                                                                                                                                                                                                     </t>
  </si>
  <si>
    <t>43,25</t>
  </si>
  <si>
    <t xml:space="preserve">TE MISTURADOR METALICO, PARA CONEXAO COM ANEL DESLIZANTE EM TUBO PEX, DN 20 MM X 3/4"                                                                                                                                                                                                                                                                                                                                                                                                                     </t>
  </si>
  <si>
    <t xml:space="preserve">TE MISTURADOR, CPVC, SOLDAVEL, 15 MM, PARA AGUA QUENTE                                                                                                                                                                                                                                                                                                                                                                                                                                                    </t>
  </si>
  <si>
    <t xml:space="preserve">TE MISTURADOR, CPVC, SOLDAVEL, 22 MM, PARA AGUA QUENTE                                                                                                                                                                                                                                                                                                                                                                                                                                                    </t>
  </si>
  <si>
    <t xml:space="preserve">TE MISTURADOR, PPR, F M M, DN 20 X 20 MM, PARA AGUA QUENTE PREDIAL                                                                                                                                                                                                                                                                                                                                                                                                                                        </t>
  </si>
  <si>
    <t xml:space="preserve">TE MISTURADOR, PPR, F M M, DN 25 X 25 MM, PARA AGUA QUENTE PREDIAL                                                                                                                                                                                                                                                                                                                                                                                                                                        </t>
  </si>
  <si>
    <t xml:space="preserve">TE NORMAL, PPR, SOLDAVEL, 90 GRAUS, DN 110 X 110 X 110 MM, PARA AGUA QUENTE PREDIAL                                                                                                                                                                                                                                                                                                                                                                                                                       </t>
  </si>
  <si>
    <t>103,53</t>
  </si>
  <si>
    <t xml:space="preserve">TE NORMAL, PPR, SOLDAVEL, 90 GRAUS, DN 20 X 20 X 20 MM, PARA AGUA QUENTE PREDIAL                                                                                                                                                                                                                                                                                                                                                                                                                          </t>
  </si>
  <si>
    <t xml:space="preserve">TE NORMAL, PPR, SOLDAVEL, 90 GRAUS, DN 25 X 25 X 25 MM, PARA AGUA QUENTE PREDIAL                                                                                                                                                                                                                                                                                                                                                                                                                          </t>
  </si>
  <si>
    <t xml:space="preserve">TE NORMAL, PPR, SOLDAVEL, 90 GRAUS, DN 32 X 32 X 32 MM, PARA AGUA QUENTE PREDIAL                                                                                                                                                                                                                                                                                                                                                                                                                          </t>
  </si>
  <si>
    <t xml:space="preserve">TE NORMAL, PPR, SOLDAVEL, 90 GRAUS, DN 40 X 40 X 40 MM, PARA AGUA QUENTE PREDIAL                                                                                                                                                                                                                                                                                                                                                                                                                          </t>
  </si>
  <si>
    <t xml:space="preserve">TE NORMAL, PPR, SOLDAVEL, 90 GRAUS, DN 50 X 50 X 50 MM, PARA AGUA QUENTE PREDIAL                                                                                                                                                                                                                                                                                                                                                                                                                          </t>
  </si>
  <si>
    <t xml:space="preserve">TE NORMAL, PPR, SOLDAVEL, 90 GRAUS, DN 63 X 63 X 63 MM, PARA AGUA QUENTE PREDIAL                                                                                                                                                                                                                                                                                                                                                                                                                          </t>
  </si>
  <si>
    <t xml:space="preserve">TE NORMAL, PPR, SOLDAVEL, 90 GRAUS, DN 75 X 75 X 75 MM, PARA AGUA QUENTE PREDIAL                                                                                                                                                                                                                                                                                                                                                                                                                          </t>
  </si>
  <si>
    <t xml:space="preserve">TE NORMAL, PPR, SOLDAVEL, 90 GRAUS, DN 90 X 90 X 90 MM, PARA AGUA QUENTE PREDIAL                                                                                                                                                                                                                                                                                                                                                                                                                          </t>
  </si>
  <si>
    <t>64,70</t>
  </si>
  <si>
    <t xml:space="preserve">TE PVC ROSCAVEL 90 GRAUS, 1", PARA  AGUA FRIA PREDIAL                                                                                                                                                                                                                                                                                                                                                                                                                                                     </t>
  </si>
  <si>
    <t xml:space="preserve">TE PVC SOLDAVEL, BBB, 90 GRAUS, DN 40 MM, PARA ESGOTO SECUNDARIO PREDIAL                                                                                                                                                                                                                                                                                                                                                                                                                                  </t>
  </si>
  <si>
    <t xml:space="preserve">TE PVC, ROSCAVEL, 90 GRAUS, 1 1/2", AGUA FRIA PREDIAL                                                                                                                                                                                                                                                                                                                                                                                                                                                     </t>
  </si>
  <si>
    <t xml:space="preserve">TE PVC, ROSCAVEL, 90 GRAUS, 1 1/4", AGUA FRIA PREDIAL                                                                                                                                                                                                                                                                                                                                                                                                                                                     </t>
  </si>
  <si>
    <t xml:space="preserve">TE PVC, ROSCAVEL, 90 GRAUS, 1/2",  AGUA FRIA PREDIAL                                                                                                                                                                                                                                                                                                                                                                                                                                                      </t>
  </si>
  <si>
    <t xml:space="preserve">TE PVC, ROSCAVEL, 90 GRAUS, 2",  AGUA FRIA PREDIAL                                                                                                                                                                                                                                                                                                                                                                                                                                                        </t>
  </si>
  <si>
    <t xml:space="preserve">TE PVC, ROSCAVEL, 90 GRAUS, 3/4", AGUA FRIA PREDIAL                                                                                                                                                                                                                                                                                                                                                                                                                                                       </t>
  </si>
  <si>
    <t xml:space="preserve">TE PVC, SOLDAVEL, COM BUCHA DE LATAO NA BOLSA CENTRAL, 90 GRAUS, 20 MM X 1/2", PARA AGUA FRIA PREDIAL                                                                                                                                                                                                                                                                                                                                                                                                     </t>
  </si>
  <si>
    <t xml:space="preserve">TE PVC, SOLDAVEL, COM BUCHA DE LATAO NA BOLSA CENTRAL, 90 GRAUS, 25 MM X 1/2", PARA AGUA FRIA PREDIAL                                                                                                                                                                                                                                                                                                                                                                                                     </t>
  </si>
  <si>
    <t xml:space="preserve">TE PVC, SOLDAVEL, COM BUCHA DE LATAO NA BOLSA CENTRAL, 90 GRAUS, 25 MM X 3/4", PARA AGUA FRIA PREDIAL                                                                                                                                                                                                                                                                                                                                                                                                     </t>
  </si>
  <si>
    <t xml:space="preserve">TE PVC, SOLDAVEL, COM BUCHA DE LATAO NA BOLSA CENTRAL, 90 GRAUS, 32 MM X 3/4", PARA AGUA FRIA PREDIAL                                                                                                                                                                                                                                                                                                                                                                                                     </t>
  </si>
  <si>
    <t xml:space="preserve">TE PVC, SOLDAVEL, COM ROSCA NA BOLSA CENTRAL, 90 GRAUS, 20 MM X 1/2", PARA AGUA FRIA PREDIAL                                                                                                                                                                                                                                                                                                                                                                                                              </t>
  </si>
  <si>
    <t xml:space="preserve">TE PVC, SOLDAVEL, COM ROSCA NA BOLSA CENTRAL, 90 GRAUS, 25 MM X 1/2", PARA AGUA FRIA PREDIAL                                                                                                                                                                                                                                                                                                                                                                                                              </t>
  </si>
  <si>
    <t xml:space="preserve">TE PVC, SOLDAVEL, COM ROSCA NA BOLSA CENTRAL, 90 GRAUS, 25 MM X 3/4", PARA AGUA FRIA PREDIAL                                                                                                                                                                                                                                                                                                                                                                                                              </t>
  </si>
  <si>
    <t xml:space="preserve">TE PVC, SOLDAVEL, COM ROSCA NA BOLSA CENTRAL, 90 GRAUS, 32 MM X 3/4", PARA AGUA FRIA PREDIAL                                                                                                                                                                                                                                                                                                                                                                                                              </t>
  </si>
  <si>
    <t xml:space="preserve">TE RANHURADO EM FERRO FUNDIDO, DN 50 (2")                                                                                                                                                                                                                                                                                                                                                                                                                                                                 </t>
  </si>
  <si>
    <t xml:space="preserve">TE RANHURADO EM FERRO FUNDIDO, DN 65 (2 1/2")                                                                                                                                                                                                                                                                                                                                                                                                                                                             </t>
  </si>
  <si>
    <t xml:space="preserve">TE RANHURADO EM FERRO FUNDIDO, DN 80 (3")                                                                                                                                                                                                                                                                                                                                                                                                                                                                 </t>
  </si>
  <si>
    <t>40,28</t>
  </si>
  <si>
    <t xml:space="preserve">TE REDUCAO PVC, ROSCAVEL, 90 GRAUS,  1.1/2" X 3/4",  AGUA FRIA PREDIAL                                                                                                                                                                                                                                                                                                                                                                                                                                    </t>
  </si>
  <si>
    <t xml:space="preserve">TE ROSCA FEMEA, METALICO, PARA CONEXAO COM ANEL DESLIZANTE EM TUBO PEX, DN 16 MM X 1/2"                                                                                                                                                                                                                                                                                                                                                                                                                   </t>
  </si>
  <si>
    <t xml:space="preserve">TE ROSCA FEMEA, METALICO, PARA CONEXAO COM ANEL DESLIZANTE EM TUBO PEX, DN 20 MM X 1/2"                                                                                                                                                                                                                                                                                                                                                                                                                   </t>
  </si>
  <si>
    <t xml:space="preserve">TE ROSCA FEMEA, METALICO, PARA CONEXAO COM ANEL DESLIZANTE EM TUBO PEX, DN 20 MM X 3/4"                                                                                                                                                                                                                                                                                                                                                                                                                   </t>
  </si>
  <si>
    <t>16,23</t>
  </si>
  <si>
    <t xml:space="preserve">TE ROSCA FEMEA, METALICO, PARA CONEXAO COM ANEL DESLIZANTE EM TUBO PEX, DN 25 MM X 1/2"                                                                                                                                                                                                                                                                                                                                                                                                                   </t>
  </si>
  <si>
    <t xml:space="preserve">TE ROSCA FEMEA, METALICO, PARA CONEXAO COM ANEL DESLIZANTE EM TUBO PEX, DN 25 MM X 3/4"                                                                                                                                                                                                                                                                                                                                                                                                                   </t>
  </si>
  <si>
    <t>25,20</t>
  </si>
  <si>
    <t xml:space="preserve">TE ROSCA MACHO, METALICO, PARA CONEXAO COM ANEL DESLIZANTE EM TUBO PEX, DN 16 MM X 1/2"                                                                                                                                                                                                                                                                                                                                                                                                                   </t>
  </si>
  <si>
    <t xml:space="preserve">TE ROSCA MACHO, METALICO, PARA CONEXAO COM ANEL DESLIZANTE EM TUBO PEX, DN 20 MM X 1/2"                                                                                                                                                                                                                                                                                                                                                                                                                   </t>
  </si>
  <si>
    <t xml:space="preserve">TE ROSCA MACHO, METALICO, PARA CONEXAO COM ANEL DESLIZANTE EM TUBO PEX, DN 20 MM X 3/4"                                                                                                                                                                                                                                                                                                                                                                                                                   </t>
  </si>
  <si>
    <t xml:space="preserve">TE ROSCA MACHO, METALICO, PARA CONEXAO COM ANEL DESLIZANTE EM TUBO PEX, DN 25 MM X 3/4"                                                                                                                                                                                                                                                                                                                                                                                                                   </t>
  </si>
  <si>
    <t xml:space="preserve">TE ROSCA MACHO, METALICO, PARA CONEXAO COM ANEL DESLIZANTE EM TUBO PEX, DN 32 MM X 1"                                                                                                                                                                                                                                                                                                                                                                                                                     </t>
  </si>
  <si>
    <t>42,42</t>
  </si>
  <si>
    <t xml:space="preserve">TE ROSCA MACHO, METALICO, PARA CONEXAO COM ANEL DESLIZANTE EM TUBO PEX, DN 32 MM X 3/4"                                                                                                                                                                                                                                                                                                                                                                                                                   </t>
  </si>
  <si>
    <t xml:space="preserve">TE SANITARIO, PVC, DN 100 X 100 MM, SERIE NORMAL, PARA ESGOTO PREDIAL                                                                                                                                                                                                                                                                                                                                                                                                                                     </t>
  </si>
  <si>
    <t xml:space="preserve">TE SANITARIO, PVC, DN 100 X 50 MM, SERIE NORMAL, PARA ESGOTO PREDIAL                                                                                                                                                                                                                                                                                                                                                                                                                                      </t>
  </si>
  <si>
    <t xml:space="preserve">TE SANITARIO, PVC, DN 100 X 75 MM, SERIE NORMAL PARA ESGOTO PREDIAL                                                                                                                                                                                                                                                                                                                                                                                                                                       </t>
  </si>
  <si>
    <t xml:space="preserve">TE SANITARIO, PVC, DN 40 X 40 MM, SERIE NORMAL, PARA ESGOTO PREDIAL                                                                                                                                                                                                                                                                                                                                                                                                                                       </t>
  </si>
  <si>
    <t xml:space="preserve">TE SANITARIO, PVC, DN 50 X 50 MM, SERIE NORMAL, PARA ESGOTO PREDIAL                                                                                                                                                                                                                                                                                                                                                                                                                                       </t>
  </si>
  <si>
    <t xml:space="preserve">TE SANITARIO, PVC, DN 75 X 50 MM, SERIE NORMAL PARA ESGOTO PREDIAL                                                                                                                                                                                                                                                                                                                                                                                                                                        </t>
  </si>
  <si>
    <t xml:space="preserve">TE SANITARIO, PVC, DN 75 X 75 MM, SERIE NORMAL PARA ESGOTO PREDIAL                                                                                                                                                                                                                                                                                                                                                                                                                                        </t>
  </si>
  <si>
    <t xml:space="preserve">TE SOLDAVEL, PVC, 90 GRAUS, 110 MM, PARA AGUA FRIA PREDIAL (NBR 5648)                                                                                                                                                                                                                                                                                                                                                                                                                                     </t>
  </si>
  <si>
    <t>107,57</t>
  </si>
  <si>
    <t xml:space="preserve">TE SOLDAVEL, PVC, 90 GRAUS, 20 MM, PARA AGUA FRIA PREDIAL (NBR 5648)                                                                                                                                                                                                                                                                                                                                                                                                                                      </t>
  </si>
  <si>
    <t xml:space="preserve">TE SOLDAVEL, PVC, 90 GRAUS, 25 MM, PARA AGUA FRIA PREDIAL (NBR 5648)                                                                                                                                                                                                                                                                                                                                                                                                                                      </t>
  </si>
  <si>
    <t xml:space="preserve">TE SOLDAVEL, PVC, 90 GRAUS, 32 MM, PARA AGUA FRIA PREDIAL (NBR 5648)                                                                                                                                                                                                                                                                                                                                                                                                                                      </t>
  </si>
  <si>
    <t xml:space="preserve">TE SOLDAVEL, PVC, 90 GRAUS, 40 MM, PARA AGUA FRIA PREDIAL (NBR 5648)                                                                                                                                                                                                                                                                                                                                                                                                                                      </t>
  </si>
  <si>
    <t xml:space="preserve">TE SOLDAVEL, PVC, 90 GRAUS, 60 MM, PARA AGUA FRIA PREDIAL (NBR 5648)                                                                                                                                                                                                                                                                                                                                                                                                                                      </t>
  </si>
  <si>
    <t xml:space="preserve">TE SOLDAVEL, PVC, 90 GRAUS, 75 MM, PARA AGUA FRIA PREDIAL (NBR 5648)                                                                                                                                                                                                                                                                                                                                                                                                                                      </t>
  </si>
  <si>
    <t xml:space="preserve">TE SOLDAVEL, PVC, 90 GRAUS, 85 MM, PARA AGUA FRIA PREDIAL (NBR 5648)                                                                                                                                                                                                                                                                                                                                                                                                                                      </t>
  </si>
  <si>
    <t xml:space="preserve">TE SOLDAVEL, PVC, 90 GRAUS,50 MM, PARA AGUA FRIA PREDIAL (NBR 5648)                                                                                                                                                                                                                                                                                                                                                                                                                                       </t>
  </si>
  <si>
    <t xml:space="preserve">TE 45 GRAUS DE FERRO GALVANIZADO, COM ROSCA BSP, DE 1 1/2"                                                                                                                                                                                                                                                                                                                                                                                                                                                </t>
  </si>
  <si>
    <t xml:space="preserve">TE 45 GRAUS DE FERRO GALVANIZADO, COM ROSCA BSP, DE 1 1/4"                                                                                                                                                                                                                                                                                                                                                                                                                                                </t>
  </si>
  <si>
    <t>35,43</t>
  </si>
  <si>
    <t xml:space="preserve">TE 45 GRAUS DE FERRO GALVANIZADO, COM ROSCA BSP, DE 1/2"                                                                                                                                                                                                                                                                                                                                                                                                                                                  </t>
  </si>
  <si>
    <t xml:space="preserve">TE 45 GRAUS DE FERRO GALVANIZADO, COM ROSCA BSP, DE 1"                                                                                                                                                                                                                                                                                                                                                                                                                                                    </t>
  </si>
  <si>
    <t xml:space="preserve">TE 45 GRAUS DE FERRO GALVANIZADO, COM ROSCA BSP, DE 2 1/2"                                                                                                                                                                                                                                                                                                                                                                                                                                                </t>
  </si>
  <si>
    <t>130,51</t>
  </si>
  <si>
    <t xml:space="preserve">TE 45 GRAUS DE FERRO GALVANIZADO, COM ROSCA BSP, DE 2"                                                                                                                                                                                                                                                                                                                                                                                                                                                    </t>
  </si>
  <si>
    <t xml:space="preserve">TE 45 GRAUS DE FERRO GALVANIZADO, COM ROSCA BSP, DE 3/4"                                                                                                                                                                                                                                                                                                                                                                                                                                                  </t>
  </si>
  <si>
    <t xml:space="preserve">TE 45 GRAUS DE FERRO GALVANIZADO, COM ROSCA BSP, DE 3"                                                                                                                                                                                                                                                                                                                                                                                                                                                    </t>
  </si>
  <si>
    <t>206,30</t>
  </si>
  <si>
    <t xml:space="preserve">TE 45 GRAUS DE FERRO GALVANIZADO, COM ROSCA BSP, DE 4"                                                                                                                                                                                                                                                                                                                                                                                                                                                    </t>
  </si>
  <si>
    <t>330,71</t>
  </si>
  <si>
    <t xml:space="preserve">TE 90 GRAUS EM ACO CARBONO, SOLDAVEL, PRESSAO 3.000 LBS, DN 1 1/2"                                                                                                                                                                                                                                                                                                                                                                                                                                        </t>
  </si>
  <si>
    <t>58,91</t>
  </si>
  <si>
    <t xml:space="preserve">TE 90 GRAUS EM ACO CARBONO, SOLDAVEL, PRESSAO 3.000 LBS, DN 1 1/4"                                                                                                                                                                                                                                                                                                                                                                                                                                        </t>
  </si>
  <si>
    <t>45,21</t>
  </si>
  <si>
    <t xml:space="preserve">TE 90 GRAUS EM ACO CARBONO, SOLDAVEL, PRESSAO 3.000 LBS, DN 1/2"                                                                                                                                                                                                                                                                                                                                                                                                                                          </t>
  </si>
  <si>
    <t>14,54</t>
  </si>
  <si>
    <t xml:space="preserve">TE 90 GRAUS EM ACO CARBONO, SOLDAVEL, PRESSAO 3.000 LBS, DN 1"                                                                                                                                                                                                                                                                                                                                                                                                                                            </t>
  </si>
  <si>
    <t xml:space="preserve">TE 90 GRAUS EM ACO CARBONO, SOLDAVEL, PRESSAO 3.000 LBS, DN 2 1/2"                                                                                                                                                                                                                                                                                                                                                                                                                                        </t>
  </si>
  <si>
    <t>189,00</t>
  </si>
  <si>
    <t xml:space="preserve">TE 90 GRAUS EM ACO CARBONO, SOLDAVEL, PRESSAO 3.000 LBS, DN 2"                                                                                                                                                                                                                                                                                                                                                                                                                                            </t>
  </si>
  <si>
    <t>96,79</t>
  </si>
  <si>
    <t xml:space="preserve">TE 90 GRAUS EM ACO CARBONO, SOLDAVEL, PRESSAO 3.000 LBS, DN 3/4"                                                                                                                                                                                                                                                                                                                                                                                                                                          </t>
  </si>
  <si>
    <t>18,74</t>
  </si>
  <si>
    <t xml:space="preserve">TE 90 GRAUS EM ACO CARBONO, SOLDAVEL, PRESSAO 3.000 LBS, DN 3"                                                                                                                                                                                                                                                                                                                                                                                                                                            </t>
  </si>
  <si>
    <t>309,21</t>
  </si>
  <si>
    <t xml:space="preserve">TE, PLASTICO, DN 16 MM, PARA CONEXAO COM CRIMPAGEM EM TUBO PEX                                                                                                                                                                                                                                                                                                                                                                                                                                            </t>
  </si>
  <si>
    <t xml:space="preserve">TE, PLASTICO, DN 20 MM, PARA CONEXAO COM CRIMPAGEM EM TUBO PEX                                                                                                                                                                                                                                                                                                                                                                                                                                            </t>
  </si>
  <si>
    <t>19,70</t>
  </si>
  <si>
    <t xml:space="preserve">TE, PLASTICO, DN 25 MM, PARA CONEXAO COM CRIMPAGEM EM TUBO PEX                                                                                                                                                                                                                                                                                                                                                                                                                                            </t>
  </si>
  <si>
    <t>33,43</t>
  </si>
  <si>
    <t xml:space="preserve">TE, PLASTICO, DN 32 MM, PARA CONEXAO COM CRIMPAGEM EM TUBO PEX                                                                                                                                                                                                                                                                                                                                                                                                                                            </t>
  </si>
  <si>
    <t>50,06</t>
  </si>
  <si>
    <t xml:space="preserve">TE, PVC LEVE, CURTO, 90 GRAUS, 150 MM, PARA ESGOTO                                                                                                                                                                                                                                                                                                                                                                                                                                                        </t>
  </si>
  <si>
    <t>46,27</t>
  </si>
  <si>
    <t xml:space="preserve">TE, PVC PBA, BBB, 90 GRAUS, DN 100 / DE 110 MM, PARA REDE  AGUA (NBR 10351)                                                                                                                                                                                                                                                                                                                                                                                                                               </t>
  </si>
  <si>
    <t>90,76</t>
  </si>
  <si>
    <t xml:space="preserve">TE, PVC PBA, BBB, 90 GRAUS, DN 50 / DE 60 MM, PARA REDE AGUA (NBR 10351)                                                                                                                                                                                                                                                                                                                                                                                                                                  </t>
  </si>
  <si>
    <t xml:space="preserve">TE, PVC PBA, BBB, 90 GRAUS, DN 75 / DE 85 MM, PARA REDE AGUA (NBR 10351)                                                                                                                                                                                                                                                                                                                                                                                                                                  </t>
  </si>
  <si>
    <t>48,87</t>
  </si>
  <si>
    <t xml:space="preserve">TE, PVC, SERIE R, 100 X 100 MM, PARA ESGOTO PREDIAL                                                                                                                                                                                                                                                                                                                                                                                                                                                       </t>
  </si>
  <si>
    <t>29,74</t>
  </si>
  <si>
    <t xml:space="preserve">TE, PVC, SERIE R, 100 X 75 MM, PARA ESGOTO PREDIAL                                                                                                                                                                                                                                                                                                                                                                                                                                                        </t>
  </si>
  <si>
    <t xml:space="preserve">TE, PVC, SERIE R, 150 X 100 MM, PARA ESGOTO PREDIAL                                                                                                                                                                                                                                                                                                                                                                                                                                                       </t>
  </si>
  <si>
    <t>50,78</t>
  </si>
  <si>
    <t xml:space="preserve">TE, PVC, SERIE R, 150 X 150 MM, PARA ESGOTO PREDIAL                                                                                                                                                                                                                                                                                                                                                                                                                                                       </t>
  </si>
  <si>
    <t>74,84</t>
  </si>
  <si>
    <t xml:space="preserve">TE, PVC, SERIE R, 75 X 75 MM, PARA ESGOTO PREDIAL                                                                                                                                                                                                                                                                                                                                                                                                                                                         </t>
  </si>
  <si>
    <t xml:space="preserve">TE, PVC, 90 GRAUS, BBB, JE, DN 100 MM, PARA REDE COLETORA ESGOTO (NBR 10569)                                                                                                                                                                                                                                                                                                                                                                                                                              </t>
  </si>
  <si>
    <t>67,96</t>
  </si>
  <si>
    <t xml:space="preserve">TE, PVC, 90 GRAUS, BBB, JE, DN 150 MM, PARA REDE COLETORA ESGOTO (NBR 10569)                                                                                                                                                                                                                                                                                                                                                                                                                              </t>
  </si>
  <si>
    <t>112,00</t>
  </si>
  <si>
    <t xml:space="preserve">TE, PVC, 90 GRAUS, BBB, JE, DN 200 MM, PARA REDE COLETORA ESGOTO (NBR 10569)                                                                                                                                                                                                                                                                                                                                                                                                                              </t>
  </si>
  <si>
    <t>190,41</t>
  </si>
  <si>
    <t xml:space="preserve">TE, PVC, 90 GRAUS, BBB, JE, DN 250 MM, PARA REDE COLETORA ESGOTO  (NBR 10569)                                                                                                                                                                                                                                                                                                                                                                                                                             </t>
  </si>
  <si>
    <t>726,58</t>
  </si>
  <si>
    <t xml:space="preserve">TE, PVC, 90 GRAUS, BBB, JE, DN 300 MM, PARA REDE COLETORA ESGOTO  (NBR 10569)                                                                                                                                                                                                                                                                                                                                                                                                                             </t>
  </si>
  <si>
    <t>1.114,97</t>
  </si>
  <si>
    <t xml:space="preserve">TE, PVC, 90 GRAUS, BBB, JE, DN 400 MM, PARA REDE COLETORA ESGOTO  (NBR 10569)                                                                                                                                                                                                                                                                                                                                                                                                                             </t>
  </si>
  <si>
    <t>1.232,87</t>
  </si>
  <si>
    <t xml:space="preserve">TE, PVC, 90 GRAUS, BBP, JE, DN 100 MM, PARA REDE COLETORA ESGOTO (NBR 10569)                                                                                                                                                                                                                                                                                                                                                                                                                              </t>
  </si>
  <si>
    <t xml:space="preserve">TECNICO DE EDIFICACOES                                                                                                                                                                                                                                                                                                                                                                                                                                                                                    </t>
  </si>
  <si>
    <t xml:space="preserve">TECNICO DE EDIFICACOES (MENSALISTA)                                                                                                                                                                                                                                                                                                                                                                                                                                                                       </t>
  </si>
  <si>
    <t>2.845,89</t>
  </si>
  <si>
    <t xml:space="preserve">TECNICO EM LABORATORIO E CAMPO DE CONSTRUCAO CIVIL                                                                                                                                                                                                                                                                                                                                                                                                                                                        </t>
  </si>
  <si>
    <t xml:space="preserve">TECNICO EM LABORATORIO E CAMPO DE CONSTRUCAO CIVIL (MENSALISTA)                                                                                                                                                                                                                                                                                                                                                                                                                                           </t>
  </si>
  <si>
    <t>3.219,96</t>
  </si>
  <si>
    <t xml:space="preserve">TECNICO EM SEGURANCA DO TRABALHO                                                                                                                                                                                                                                                                                                                                                                                                                                                                          </t>
  </si>
  <si>
    <t xml:space="preserve">TECNICO EM SEGURANCA DO TRABALHO (MENSALISTA)                                                                                                                                                                                                                                                                                                                                                                                                                                                             </t>
  </si>
  <si>
    <t>3.391,04</t>
  </si>
  <si>
    <t xml:space="preserve">TECNICO EM SONDAGEM                                                                                                                                                                                                                                                                                                                                                                                                                                                                                       </t>
  </si>
  <si>
    <t xml:space="preserve">TECNICO EM SONDAGEM (MENSALISTA)                                                                                                                                                                                                                                                                                                                                                                                                                                                                          </t>
  </si>
  <si>
    <t>2.966,23</t>
  </si>
  <si>
    <t xml:space="preserve">TELA ARAME GALVANIZADO REVESTIDO COM PVC, MALHA HEXAGONAL DUPLA TORCAO, 8 X 10 CM (ZN/AL + PVC), FIO *2,4* MM                                                                                                                                                                                                                                                                                                                                                                                             </t>
  </si>
  <si>
    <t>50,00</t>
  </si>
  <si>
    <t xml:space="preserve">TELA DE ACO SOLDADA GALVANIZADA/ZINCADA PARA ALVENARIA, FIO  D = *1,20 A 1,70* MM, MALHA 15 X 15 MM, (C X L) *50 X 12* CM                                                                                                                                                                                                                                                                                                                                                                                 </t>
  </si>
  <si>
    <t xml:space="preserve">TELA DE ACO SOLDADA GALVANIZADA/ZINCADA PARA ALVENARIA, FIO  D = *1,20 A 1,70* MM, MALHA 15 X 15 MM, (C X L) *50 X 17,5* CM                                                                                                                                                                                                                                                                                                                                                                               </t>
  </si>
  <si>
    <t xml:space="preserve">TELA DE ACO SOLDADA GALVANIZADA/ZINCADA PARA ALVENARIA, FIO  D = *1,24 MM, MALHA 25 X 25 MM                                                                                                                                                                                                                                                                                                                                                                                                               </t>
  </si>
  <si>
    <t xml:space="preserve">TELA DE ACO SOLDADA GALVANIZADA/ZINCADA PARA ALVENARIA, FIO D = *1,20 A 1,70* MM, MALHA 15 X 15 MM, (C X L) *50 X 10,5* CM                                                                                                                                                                                                                                                                                                                                                                                </t>
  </si>
  <si>
    <t>1,23</t>
  </si>
  <si>
    <t xml:space="preserve">TELA DE ACO SOLDADA GALVANIZADA/ZINCADA PARA ALVENARIA, FIO D = *1,20 A 1,70* MM, MALHA 15 X 15 MM, (C X L) *50 X 6* CM                                                                                                                                                                                                                                                                                                                                                                                   </t>
  </si>
  <si>
    <t xml:space="preserve">TELA DE ACO SOLDADA GALVANIZADA/ZINCADA PARA ALVENARIA, FIO D = *1,20 A 1,70* MM, MALHA 15 X 15 MM, (C X L) *50 X 7,5* CM                                                                                                                                                                                                                                                                                                                                                                                 </t>
  </si>
  <si>
    <t xml:space="preserve">TELA DE ACO SOLDADA NERVURADA CA-60, Q-138, (2,20 KG/M2), DIAMETRO DO FIO = 4,2 MM, LARGURA =  2,45 X 120 M DE COMPRIMENTO, ESPACAMENTO DA MALHA = 10  X 10 CM                                                                                                                                                                                                                                                                                                                                            </t>
  </si>
  <si>
    <t>10,67</t>
  </si>
  <si>
    <t xml:space="preserve">TELA DE ACO SOLDADA NERVURADA CA-60, Q-138, (2,20 KG/M2), DIAMETRO DO FIO = 4,2 MM, LARGURA =  2,45 X 120 M DE COMPRIMENTO, ESPACAMENTO DA MALHA = 10 X 10 CM                                                                                                                                                                                                                                                                                                                                             </t>
  </si>
  <si>
    <t xml:space="preserve">TELA DE ACO SOLDADA NERVURADA CA-60, Q-61, (0,97 KG/M2), DIAMETRO DO FIO = 3,4 MM, LARGURA =  2,45 X 120 M DE COMPRIMENTO, ESPACAMENTO DA MALHA = 15  X 15 CM                                                                                                                                                                                                                                                                                                                                             </t>
  </si>
  <si>
    <t xml:space="preserve">TELA DE ACO SOLDADA NERVURADA CA-60, Q-61, (0,97 KG/M2), DIAMETRO DO FIO = 3,4 MM, LARGURA =  2,45 X 120 M DE COMPRIMENTO, ESPACAMENTO DA MALHA = 15 X 15 CM                                                                                                                                                                                                                                                                                                                                              </t>
  </si>
  <si>
    <t xml:space="preserve">TELA DE ACO SOLDADA NERVURADA CA-60, Q-92, (1,48 KG/M2), DIAMETRO DO FIO = 4,2 MM, LARGURA =  2,45 X 60 M DE COMPRIMENTO, ESPACAMENTO DA MALHA = 15  X 15 CM                                                                                                                                                                                                                                                                                                                                              </t>
  </si>
  <si>
    <t xml:space="preserve">TELA DE ACO SOLDADA NERVURADA CA-60, Q-92, (1,48 KG/M2), DIAMETRO DO FIO = 4,2 MM, LARGURA =  2,45 X 60 M DE COMPRIMENTO, ESPACAMENTO DA MALHA = 15 X 15 CM                                                                                                                                                                                                                                                                                                                                               </t>
  </si>
  <si>
    <t xml:space="preserve">TELA DE ACO SOLDADA NERVURADA, CA-60, L-159, (1,69 KG/M2), DIAMETRO DO FIO = 4,5 MM, LARGURA =  2,45 M, ESPACAMENTO DA MALHA = 30 X 10 CM                                                                                                                                                                                                                                                                                                                                                                 </t>
  </si>
  <si>
    <t xml:space="preserve">TELA DE ACO SOLDADA NERVURADA, CA-60, Q-113, (1,8 KG/M2), DIAMETRO DO FIO = 3,8 MM, LARGURA =  2,45 M, ESPACAMENTO DA MALHA = 10 X 10 CM                                                                                                                                                                                                                                                                                                                                                                  </t>
  </si>
  <si>
    <t xml:space="preserve">TELA DE ACO SOLDADA NERVURADA, CA-60, Q-196, (3,11 KG/M2), DIAMETRO DO FIO = 5,0 MM, LARGURA =  2,45 M, ESPACAMENTO DA MALHA = 10 X 10 CM                                                                                                                                                                                                                                                                                                                                                                 </t>
  </si>
  <si>
    <t xml:space="preserve">TELA DE ACO SOLDADA NERVURADA, CA-60, T-196, (2,11 KG/M2), DIAMETRO DO FIO = 5,0 MM, LARGURA =  2,45 M, ESPACAMENTO DA MALHA = 30 X 10 CM                                                                                                                                                                                                                                                                                                                                                                 </t>
  </si>
  <si>
    <t xml:space="preserve">TELA DE ANIAGEM (JUTA)                                                                                                                                                                                                                                                                                                                                                                                                                                                                                    </t>
  </si>
  <si>
    <t xml:space="preserve">TELA DE ARAME GALV QUADRANGULAR / LOSANGULAR,  FIO 2,11 MM (14  BWG), MALHA  8 X 8 CM, H = 2 M                                                                                                                                                                                                                                                                                                                                                                                                            </t>
  </si>
  <si>
    <t xml:space="preserve">TELA DE ARAME GALV QUADRANGULAR / LOSANGULAR,  FIO 2,11 MM (14 BWG), MALHA  5 X 5 CM, H = 2 M                                                                                                                                                                                                                                                                                                                                                                                                             </t>
  </si>
  <si>
    <t xml:space="preserve">TELA DE ARAME GALV QUADRANGULAR / LOSANGULAR,  FIO 2,77 MM (12  BWG), MALHA  10 X 10 CM, H = 2 M                                                                                                                                                                                                                                                                                                                                                                                                          </t>
  </si>
  <si>
    <t xml:space="preserve">TELA DE ARAME GALV QUADRANGULAR / LOSANGULAR,  FIO 2,77 MM (12  BWG), MALHA  8 X 8 CM, H = 2 M                                                                                                                                                                                                                                                                                                                                                                                                            </t>
  </si>
  <si>
    <t xml:space="preserve">TELA DE ARAME GALV QUADRANGULAR / LOSANGULAR,  FIO 2,77 MM (12 BWG), MALHA  5 X 5 CM, H = 2 M                                                                                                                                                                                                                                                                                                                                                                                                             </t>
  </si>
  <si>
    <t xml:space="preserve">TELA DE ARAME GALV QUADRANGULAR / LOSANGULAR,  FIO 3,4 MM (10  BWG), MALHA  5 X 5 CM, H = 2 M                                                                                                                                                                                                                                                                                                                                                                                                             </t>
  </si>
  <si>
    <t>38,72</t>
  </si>
  <si>
    <t xml:space="preserve">TELA DE ARAME GALV QUADRANGULAR / LOSANGULAR,  FIO 4,19 MM (8 BWG), MALHA  5 X 5 CM, H = 2 M                                                                                                                                                                                                                                                                                                                                                                                                              </t>
  </si>
  <si>
    <t xml:space="preserve">TELA DE ARAME GALV REVESTIDO EM PVC, QUADRANGULAR / LOSANGULAR,  FIO 1,24 MM (18 BWG), BITOLA = *1,9* MM, MALHA  1,9 X 1,9  CM, H = 2 M                                                                                                                                                                                                                                                                                                                                                                   </t>
  </si>
  <si>
    <t xml:space="preserve">TELA DE ARAME GALV REVESTIDO EM PVC, QUADRANGULAR / LOSANGULAR,  FIO 2,11 MM (14 BWG), BITOLA FINAL = *2,8* MM, MALHA  *8 X 8* CM, H = 2 M                                                                                                                                                                                                                                                                                                                                                                </t>
  </si>
  <si>
    <t xml:space="preserve">TELA DE ARAME GALV REVESTIDO EM PVC, QUADRANGULAR / LOSANGULAR,  FIO 2,77 MM (12 BWG), BITOLA FINAL = *3,8* MM, MALHA  7,5 X 7,5 CM, H = 2 M                                                                                                                                                                                                                                                                                                                                                              </t>
  </si>
  <si>
    <t xml:space="preserve">TELA DE ARAME GALV REVESTIDO EM PVC, QUADRANGULAR/LOSANGULAR, FIO 2,77 MM (12 BWG), MALHA 3 X 3 CM, H = 2 M                                                                                                                                                                                                                                                                                                                                                                                               </t>
  </si>
  <si>
    <t>81,70</t>
  </si>
  <si>
    <t xml:space="preserve">TELA DE ARAME GALV, HEXAGONAL,  FIO 0,56 MM (24  BWG), MALHA  1/2", H = 1 M                                                                                                                                                                                                                                                                                                                                                                                                                               </t>
  </si>
  <si>
    <t xml:space="preserve">TELA DE ARAME ONDULADA,  FIO *2,77* MM (10  BWG), MALHA  5 X 5 CM, H = 2 M                                                                                                                                                                                                                                                                                                                                                                                                                                </t>
  </si>
  <si>
    <t xml:space="preserve">TELA DE FIBRA DE VIDRO, ACABAMENTO ANTI-ALCALINO, MALHA 10 X 10 MM                                                                                                                                                                                                                                                                                                                                                                                                                                        </t>
  </si>
  <si>
    <t xml:space="preserve">TELA EM MALHA HEXAGONAL DE DUPLA TORCAO 8 X 10 CM (ZN/ AL + PVC), FIO 2,7 MM, COM GEOMANTA OU BIOMANTA, DIMENSOES 4,0 X 2,0 X 0,6 M, COM INCLINACAO DE 70 GRAUS, PARA SOLO REFORCADO                                                                                                                                                                                                                                                                                                                      </t>
  </si>
  <si>
    <t>812,72</t>
  </si>
  <si>
    <t xml:space="preserve">TELA EM METAL PARA ESTUQUE (DEPLOYE)                                                                                                                                                                                                                                                                                                                                                                                                                                                                      </t>
  </si>
  <si>
    <t xml:space="preserve">TELA FACHADEIRA EM POLIETILENO, ROLO DE 3 X 100 M (L X C), COR BRANCA, SEM LOGOMARCA - PARA PROTECAO DE OBRAS                                                                                                                                                                                                                                                                                                                                                                                             </t>
  </si>
  <si>
    <t xml:space="preserve">TELA PLASTICA LARANJA, TIPO TAPUME PARA SINALIZACAO, MALHA RETANGULAR, ROLO 1.20 X 50 M (L X C)                                                                                                                                                                                                                                                                                                                                                                                                           </t>
  </si>
  <si>
    <t xml:space="preserve">TELA PLASTICA TECIDA LISTRADA BRANCA E LARANJA, TIPO GUARDA CORPO, EM POLIETILENO MONOFILADO, ROLO 1,20 X 50 M (L X C)                                                                                                                                                                                                                                                                                                                                                                                    </t>
  </si>
  <si>
    <t xml:space="preserve">TELA SOLDADA ARAME GALVANIZADO 12 BWG (2,77MM), MALHA 15 X 5 CM                                                                                                                                                                                                                                                                                                                                                                                                                                           </t>
  </si>
  <si>
    <t xml:space="preserve">TELHA ALUMINIO ONDULADA, ALTURA = *18* MM, E = 0,5 MM                                                                                                                                                                                                                                                                                                                                                                                                                                                     </t>
  </si>
  <si>
    <t xml:space="preserve">TELHA ALUMINIO ONDULADA, ALTURA = *18* MM, E = 0,6 MM                                                                                                                                                                                                                                                                                                                                                                                                                                                     </t>
  </si>
  <si>
    <t>30,28</t>
  </si>
  <si>
    <t xml:space="preserve">TELHA ALUMINIO ONDULADA, ALTURA = *18* MM, E = 0,7 MM                                                                                                                                                                                                                                                                                                                                                                                                                                                     </t>
  </si>
  <si>
    <t>34,77</t>
  </si>
  <si>
    <t xml:space="preserve">TELHA CERAMICA TIPO AMERICANA, COMPRIMENTO DE *45* CM, RENDIMENTO DE *12* TELHAS/M2                                                                                                                                                                                                                                                                                                                                                                                                                       </t>
  </si>
  <si>
    <t xml:space="preserve">TELHA CERAMICA TIPO COLONIAL, COMPRIMENTO DE *44* CM, RENDIMENTO DE *26* TELHAS/M2                                                                                                                                                                                                                                                                                                                                                                                                                        </t>
  </si>
  <si>
    <t>1.169,23</t>
  </si>
  <si>
    <t xml:space="preserve">TELHA CERAMICA TIPO FRANCESA, COMPRIMENTO DE *40* CM, RENDIMENTO DE *16* TELHAS/M2                                                                                                                                                                                                                                                                                                                                                                                                                        </t>
  </si>
  <si>
    <t xml:space="preserve">TELHA CERAMICA TIPO PAULISTA, COMPRIMENTO DE *48* CM, RENDIMENTO DE *26* TELHAS/M2                                                                                                                                                                                                                                                                                                                                                                                                                        </t>
  </si>
  <si>
    <t xml:space="preserve">TELHA CERAMICA TIPO PLAN, COMPRIMENTO DE *47* CM, RENDIMENTO DE *26* TELHAS/M2                                                                                                                                                                                                                                                                                                                                                                                                                            </t>
  </si>
  <si>
    <t xml:space="preserve">TELHA CERAMICA TIPO PORTUGUESA, COMPRIMENTO DE *40* CM, RENDIMENTO DE *16* TELHAS/M2                                                                                                                                                                                                                                                                                                                                                                                                                      </t>
  </si>
  <si>
    <t xml:space="preserve">TELHA CERAMICA TIPO ROMANA, COMPRIMENTO DE *41* CM,  RENDIMENTO DE *16* TELHAS/M2                                                                                                                                                                                                                                                                                                                                                                                                                         </t>
  </si>
  <si>
    <t xml:space="preserve">TELHA DE ACO ZINCADO ONDULADA, A = *17* MM, E = 0,5 MM, SEM PINTURA                                                                                                                                                                                                                                                                                                                                                                                                                                       </t>
  </si>
  <si>
    <t xml:space="preserve">TELHA DE ACO ZINCADO TRAPEZOIDAL AUTOPORTANTE, A = 120 MM, E = 0,95 MM, COM PINTURA ELETROSTATICA BRANCA EM 1 FACE                                                                                                                                                                                                                                                                                                                                                                                        </t>
  </si>
  <si>
    <t>73,52</t>
  </si>
  <si>
    <t xml:space="preserve">TELHA DE ACO ZINCADO TRAPEZOIDAL AUTOPORTANTE, A = 120 MM, E = 0,95 MM, SEM PINTURA                                                                                                                                                                                                                                                                                                                                                                                                                       </t>
  </si>
  <si>
    <t>64,97</t>
  </si>
  <si>
    <t xml:space="preserve">TELHA DE ACO ZINCADO TRAPEZOIDAL AUTOPORTANTE, A = 259 MM, E = 0,95 MM, COM PINTURA ELETROSTATICA BRANCA EM 1 FACE                                                                                                                                                                                                                                                                                                                                                                                        </t>
  </si>
  <si>
    <t>85,66</t>
  </si>
  <si>
    <t xml:space="preserve">TELHA DE ACO ZINCADO TRAPEZOIDAL AUTOPORTANTE, A = 259 MM, E = 0,95 MM, SEM PINTURA                                                                                                                                                                                                                                                                                                                                                                                                                       </t>
  </si>
  <si>
    <t>69,33</t>
  </si>
  <si>
    <t xml:space="preserve">TELHA DE ACO ZINCADO TRAPEZOIDAL, A = *40* MM, E = 0,5 MM, SEM PINTURA                                                                                                                                                                                                                                                                                                                                                                                                                                    </t>
  </si>
  <si>
    <t xml:space="preserve">TELHA DE ALUMINIO TRAPEZOIDAL, ALTURA = 38 MM, E = 0,5 MM (LARGURA = 1056 MM E COMPRIMENTO = 5000 MM)                                                                                                                                                                                                                                                                                                                                                                                                     </t>
  </si>
  <si>
    <t>121,14</t>
  </si>
  <si>
    <t xml:space="preserve">TELHA DE ALUMINIO TRAPEZOIDAL, ALTURA = 38 MM, E = 0,7 MM (LARGURA = 1056 MM E COMPRIMENTO = 5000 MM)                                                                                                                                                                                                                                                                                                                                                                                                     </t>
  </si>
  <si>
    <t>171,10</t>
  </si>
  <si>
    <t xml:space="preserve">TELHA DE CONCRETO TIPO CLASSICA, COR CINZA, COMPRIMENTO DE *42* CM, RENDIMENTO DE *10* TELHAS/M2 (COLETADO CAIXA)                                                                                                                                                                                                                                                                                                                                                                                         </t>
  </si>
  <si>
    <t xml:space="preserve">TELHA DE FIBRA DE VIDRO ONDULADA INCOLOR, E = 0,6 MM, DE *0,50 X 2,44* M                                                                                                                                                                                                                                                                                                                                                                                                                                  </t>
  </si>
  <si>
    <t xml:space="preserve">TELHA DE FIBROCIMENTO E = 6 MM, DE 3,00 X 1,06 M (SEM AMIANTO)                                                                                                                                                                                                                                                                                                                                                                                                                                            </t>
  </si>
  <si>
    <t>100,40</t>
  </si>
  <si>
    <t xml:space="preserve">TELHA DE FIBROCIMENTO E = 6 MM, DE 4,10 X 1,06 M (SEM AMIANTO)                                                                                                                                                                                                                                                                                                                                                                                                                                            </t>
  </si>
  <si>
    <t>134,69</t>
  </si>
  <si>
    <t xml:space="preserve">TELHA DE FIBROCIMENTO E = 6 MM, DE 4,60 X 1,06 M (SEM AMIANTO)                                                                                                                                                                                                                                                                                                                                                                                                                                            </t>
  </si>
  <si>
    <t>155,45</t>
  </si>
  <si>
    <t xml:space="preserve">TELHA DE FIBROCIMENTO E = 8 MM, DE 3,00 X 1,06 M (SEM AMIANTO)                                                                                                                                                                                                                                                                                                                                                                                                                                            </t>
  </si>
  <si>
    <t>127,13</t>
  </si>
  <si>
    <t xml:space="preserve">TELHA DE FIBROCIMENTO E = 8 MM, DE 4,10 X 1,06 M (SEM AMIANTO)                                                                                                                                                                                                                                                                                                                                                                                                                                            </t>
  </si>
  <si>
    <t>173,37</t>
  </si>
  <si>
    <t xml:space="preserve">TELHA DE FIBROCIMENTO E = 8 MM, DE 4,60 X 1,06 M (SEM AMIANTO)                                                                                                                                                                                                                                                                                                                                                                                                                                            </t>
  </si>
  <si>
    <t>194,17</t>
  </si>
  <si>
    <t xml:space="preserve">TELHA DE FIBROCIMENTO E= 8 MM, DE *3,70 X 1,06* M (SEM AMIANTO)                                                                                                                                                                                                                                                                                                                                                                                                                                           </t>
  </si>
  <si>
    <t>39,79</t>
  </si>
  <si>
    <t xml:space="preserve">TELHA DE FIBROCIMENTO ONDULADA E = 4 MM, DE 1,22 X 0,50 M (SEM AMIANTO)                                                                                                                                                                                                                                                                                                                                                                                                                                   </t>
  </si>
  <si>
    <t xml:space="preserve">TELHA DE FIBROCIMENTO ONDULADA E = 4 MM, DE 2,13 X 0,50 M (SEM AMIANTO)                                                                                                                                                                                                                                                                                                                                                                                                                                   </t>
  </si>
  <si>
    <t xml:space="preserve">TELHA DE FIBROCIMENTO ONDULADA E = 4 MM, DE 2,44 X 0,50 M (SEM AMIANTO)                                                                                                                                                                                                                                                                                                                                                                                                                                   </t>
  </si>
  <si>
    <t xml:space="preserve">TELHA DE FIBROCIMENTO ONDULADA E = 6 MM, DE 1,53 X 1,10 M (SEM AMIANTO)                                                                                                                                                                                                                                                                                                                                                                                                                                   </t>
  </si>
  <si>
    <t xml:space="preserve">TELHA DE FIBROCIMENTO ONDULADA E = 6 MM, DE 1,83 X 1,10 M (SEM AMIANTO)                                                                                                                                                                                                                                                                                                                                                                                                                                   </t>
  </si>
  <si>
    <t>39,20</t>
  </si>
  <si>
    <t xml:space="preserve">TELHA DE FIBROCIMENTO ONDULADA E = 6 MM, DE 2,44 X 1,10 M (SEM AMIANTO)                                                                                                                                                                                                                                                                                                                                                                                                                                   </t>
  </si>
  <si>
    <t xml:space="preserve">TELHA DE FIBROCIMENTO ONDULADA E = 6 MM, DE 3,66 X 1,10 M (SEM AMIANTO)                                                                                                                                                                                                                                                                                                                                                                                                                                   </t>
  </si>
  <si>
    <t>78,38</t>
  </si>
  <si>
    <t xml:space="preserve">TELHA DE FIBROCIMENTO ONDULADA E = 8 MM, DE 1,53 X 1,10 M (SEM AMIANTO)                                                                                                                                                                                                                                                                                                                                                                                                                                   </t>
  </si>
  <si>
    <t xml:space="preserve">TELHA DE FIBROCIMENTO ONDULADA E = 8 MM, DE 1,83 X 1,10 M (SEM AMIANTO)                                                                                                                                                                                                                                                                                                                                                                                                                                   </t>
  </si>
  <si>
    <t>51,46</t>
  </si>
  <si>
    <t xml:space="preserve">TELHA DE FIBROCIMENTO ONDULADA E = 8 MM, DE 2,44 X 1,10 M (SEM AMIANTO)                                                                                                                                                                                                                                                                                                                                                                                                                                   </t>
  </si>
  <si>
    <t>72,28</t>
  </si>
  <si>
    <t xml:space="preserve">TELHA DE FIBROCIMENTO ONDULADA E = 8 MM, DE 3,66 X 1,10 M (SEM AMIANTO)                                                                                                                                                                                                                                                                                                                                                                                                                                   </t>
  </si>
  <si>
    <t>26,91</t>
  </si>
  <si>
    <t>108,34</t>
  </si>
  <si>
    <t xml:space="preserve">TELHA DE VIDRO TIPO FRANCESA, *39 X 23* CM                                                                                                                                                                                                                                                                                                                                                                                                                                                                </t>
  </si>
  <si>
    <t>35,08</t>
  </si>
  <si>
    <t xml:space="preserve">TELHA ESTRUTURAL DE FIBROCIMENTO 1 ABA, DE 0,52 X 2,00 M (SEM AMIANTO)                                                                                                                                                                                                                                                                                                                                                                                                                                    </t>
  </si>
  <si>
    <t>66,99</t>
  </si>
  <si>
    <t xml:space="preserve">TELHA ESTRUTURAL DE FIBROCIMENTO 1 ABA, DE 0,52 X 2,50 M (SEM AMIANTO)                                                                                                                                                                                                                                                                                                                                                                                                                                    </t>
  </si>
  <si>
    <t>78,08</t>
  </si>
  <si>
    <t xml:space="preserve">TELHA ESTRUTURAL DE FIBROCIMENTO 1 ABA, DE 0,52 X 3,60 M (SEM AMIANTO)                                                                                                                                                                                                                                                                                                                                                                                                                                    </t>
  </si>
  <si>
    <t xml:space="preserve">TELHA ESTRUTURAL DE FIBROCIMENTO 1 ABA, DE 0,52 X 4,00 M (SEM AMIANTO)                                                                                                                                                                                                                                                                                                                                                                                                                                    </t>
  </si>
  <si>
    <t xml:space="preserve">TELHA ESTRUTURAL DE FIBROCIMENTO 1 ABA, DE 0,52 X 4,50 M (SEM AMIANTO)                                                                                                                                                                                                                                                                                                                                                                                                                                    </t>
  </si>
  <si>
    <t>60,48</t>
  </si>
  <si>
    <t>141,54</t>
  </si>
  <si>
    <t xml:space="preserve">TELHA ESTRUTURAL DE FIBROCIMENTO 1 ABA, DE 0,52 X 5,00 M (SEM AMIANTO)                                                                                                                                                                                                                                                                                                                                                                                                                                    </t>
  </si>
  <si>
    <t>157,27</t>
  </si>
  <si>
    <t xml:space="preserve">TELHA ESTRUTURAL DE FIBROCIMENTO 1 ABA, DE 0,52 X 5,50 M (SEM AMIANTO)                                                                                                                                                                                                                                                                                                                                                                                                                                    </t>
  </si>
  <si>
    <t>173,07</t>
  </si>
  <si>
    <t xml:space="preserve">TELHA ESTRUTURAL DE FIBROCIMENTO 1 ABA, DE 0,52 X 6,00 M (SEM AMIANTO)                                                                                                                                                                                                                                                                                                                                                                                                                                    </t>
  </si>
  <si>
    <t>188,75</t>
  </si>
  <si>
    <t xml:space="preserve">TELHA ESTRUTURAL DE FIBROCIMENTO 1 ABA, DE 0,52 X 6,50 M (SEM AMIANTO)                                                                                                                                                                                                                                                                                                                                                                                                                                    </t>
  </si>
  <si>
    <t>204,49</t>
  </si>
  <si>
    <t xml:space="preserve">TELHA ESTRUTURAL DE FIBROCIMENTO 1 ABA, DE 0,52 X 7,20 M (SEM AMIANTO)                                                                                                                                                                                                                                                                                                                                                                                                                                    </t>
  </si>
  <si>
    <t>226,42</t>
  </si>
  <si>
    <t xml:space="preserve">TELHA ESTRUTURAL DE FIBROCIMENTO 2 ABAS, DE 1,00 X 3,00 M (SEM AMIANTO)                                                                                                                                                                                                                                                                                                                                                                                                                                   </t>
  </si>
  <si>
    <t xml:space="preserve">TELHA ESTRUTURAL DE FIBROCIMENTO 2 ABAS, DE 1,00 X 4,60 M (SEM AMIANTO)                                                                                                                                                                                                                                                                                                                                                                                                                                   </t>
  </si>
  <si>
    <t>238,60</t>
  </si>
  <si>
    <t xml:space="preserve">TELHA ESTRUTURAL DE FIBROCIMENTO 2 ABAS, DE 1,00 X 6,00 M (SEM AMIANTO)                                                                                                                                                                                                                                                                                                                                                                                                                                   </t>
  </si>
  <si>
    <t>313,36</t>
  </si>
  <si>
    <t xml:space="preserve">TELHA ESTRUTURAL DE FIBROCIMENTO 2 ABAS, DE 1,00 X 7,40 M (SEM AMIANTO)                                                                                                                                                                                                                                                                                                                                                                                                                                   </t>
  </si>
  <si>
    <t>385,25</t>
  </si>
  <si>
    <t xml:space="preserve">TELHA ESTRUTURAL DE FIBROCIMENTO 2 ABAS, DE 1,00 X 8,20 M (SEM AMIANTO)                                                                                                                                                                                                                                                                                                                                                                                                                                   </t>
  </si>
  <si>
    <t>428,79</t>
  </si>
  <si>
    <t xml:space="preserve">TELHA ESTRUTURAL DE FIBROCIMENTO 2 ABAS, DE 1,00 X 9,20 M (SEM AMIANTO)                                                                                                                                                                                                                                                                                                                                                                                                                                   </t>
  </si>
  <si>
    <t>480,04</t>
  </si>
  <si>
    <t xml:space="preserve">TELHA GALVALUME COM ISOLAMENTO TERMOACUSTICO EM ESPUMA RIGIDA DE POLIURETANO (PU) INJETADO, E = 30 MM, DENSIDADE 35 KG/M3, COM DUAS FACES TRAPEZOIDAIS (NAO INCLUI ACESSORIOS DE FIXACAO) (COLETADO CAIXA)                                                                                                                                                                                                                                                                                                </t>
  </si>
  <si>
    <t>84,29</t>
  </si>
  <si>
    <t xml:space="preserve">TELHA ISOLANTE COM NUCLEO EM POLIESTIRENO (EPS), E = 30 MM, REVESTIDA EM ACO ZINCADO *0,5* MM COM PRE-PINTURA NAS DUAS FACES, FACE SUPERIOR EM TELHA TRAPEZOIDAL E FACE INFERIOR EM CHAPA PLANA (NAO INCLUI ACESSORIOS DE FIXACAO)                                                                                                                                                                                                                                                                        </t>
  </si>
  <si>
    <t>109,78</t>
  </si>
  <si>
    <t xml:space="preserve">TELHA ISOLANTE COM NUCLEO EM POLIESTIRENO (EPS), E = 50 MM, REVESTIDA EM ACO ZINCADO *0,5* MM COM PRE-PINTURA NAS DUAS FACES, FACE SUPERIOR EM TELHA TRAPEZOIDAL E FACE INFERIOR EM CHAPA PLANA (NAO INCLUI ACESSORIOS DE FIXACAO)                                                                                                                                                                                                                                                                        </t>
  </si>
  <si>
    <t>117,59</t>
  </si>
  <si>
    <t xml:space="preserve">TELHA ISOLANTE COM NUCLEO EM POLIESTIRENO (EPS), E = 50 MM, REVESTIDA EM TELHA TRAPEZOIDAL DE ACO ZINCADO *0,5* MM COM PRE-PINTURA NAS DUAS FACES (NAO INCLUI ACESSORIOS DE FIXACAO)                                                                                                                                                                                                                                                                                                                      </t>
  </si>
  <si>
    <t>94,02</t>
  </si>
  <si>
    <t xml:space="preserve">TELHA VIDRO TIPO CANAL OU COLONIAL, C = 46 A 50 CM                                                                                                                                                                                                                                                                                                                                                                                                                                                        </t>
  </si>
  <si>
    <t>32,64</t>
  </si>
  <si>
    <t xml:space="preserve">TELHADOR                                                                                                                                                                                                                                                                                                                                                                                                                                                                                                  </t>
  </si>
  <si>
    <t xml:space="preserve">TELHADOR ( MENSALISTA )                                                                                                                                                                                                                                                                                                                                                                                                                                                                                   </t>
  </si>
  <si>
    <t xml:space="preserve">TERMINAL A COMPRESSAO EM COBRE ESTANHADO PARA CABO 10 MM2, 1 FURO E 1 COMPRESSAO, PARA PARAFUSO DE FIXACAO M6                                                                                                                                                                                                                                                                                                                                                                                             </t>
  </si>
  <si>
    <t xml:space="preserve">TERMINAL A COMPRESSAO EM COBRE ESTANHADO PARA CABO 120 MM2, 1 FURO E 1 COMPRESSAO, PARA PARAFUSO DE FIXACAO M12                                                                                                                                                                                                                                                                                                                                                                                           </t>
  </si>
  <si>
    <t xml:space="preserve">TERMINAL A COMPRESSAO EM COBRE ESTANHADO PARA CABO 16 MM2, 1 FURO E 1 COMPRESSAO, PARA PARAFUSO DE FIXACAO M6                                                                                                                                                                                                                                                                                                                                                                                             </t>
  </si>
  <si>
    <t xml:space="preserve">TERMINAL A COMPRESSAO EM COBRE ESTANHADO PARA CABO 2,5 MM2, 1 FURO E 1 COMPRESSAO, PARA PARAFUSO DE FIXACAO M5                                                                                                                                                                                                                                                                                                                                                                                            </t>
  </si>
  <si>
    <t xml:space="preserve">TERMINAL A COMPRESSAO EM COBRE ESTANHADO PARA CABO 25 MM2, 1 FURO E 1 COMPRESSAO, PARA PARAFUSO DE FIXACAO M8                                                                                                                                                                                                                                                                                                                                                                                             </t>
  </si>
  <si>
    <t xml:space="preserve">TERMINAL A COMPRESSAO EM COBRE ESTANHADO PARA CABO 35 MM2, 1 FURO E 1 COMPRESSAO, PARA PARAFUSO DE FIXACAO M8                                                                                                                                                                                                                                                                                                                                                                                             </t>
  </si>
  <si>
    <t xml:space="preserve">TERMINAL A COMPRESSAO EM COBRE ESTANHADO PARA CABO 4 MM2, 1 FURO E 1 COMPRESSAO, PARA PARAFUSO DE FIXACAO M5                                                                                                                                                                                                                                                                                                                                                                                              </t>
  </si>
  <si>
    <t xml:space="preserve">TERMINAL A COMPRESSAO EM COBRE ESTANHADO PARA CABO 50 MM2, 1 FURO E 1 COMPRESSAO, PARA PARAFUSO DE FIXACAO M8                                                                                                                                                                                                                                                                                                                                                                                             </t>
  </si>
  <si>
    <t xml:space="preserve">TERMINAL A COMPRESSAO EM COBRE ESTANHADO PARA CABO 6 MM2, 1 FURO E 1 COMPRESSAO, PARA PARAFUSO DE FIXACAO M6                                                                                                                                                                                                                                                                                                                                                                                              </t>
  </si>
  <si>
    <t xml:space="preserve">TERMINAL A COMPRESSAO EM COBRE ESTANHADO PARA CABO 70 MM2, 1 FURO E 1 COMPRESSAO, PARA PARAFUSO DE FIXACAO M10                                                                                                                                                                                                                                                                                                                                                                                            </t>
  </si>
  <si>
    <t xml:space="preserve">TERMINAL A COMPRESSAO EM COBRE ESTANHADO PARA CABO 95 MM2, 1 FURO E 1 COMPRESSAO, PARA PARAFUSO DE FIXACAO M12                                                                                                                                                                                                                                                                                                                                                                                            </t>
  </si>
  <si>
    <t xml:space="preserve">TERMINAL AEREO EM ACO GALVANIZADO DN 5/16", COMPRIMENTO DE 350MM, COM BASE DE FIXACAO HORIZONTAL                                                                                                                                                                                                                                                                                                                                                                                                          </t>
  </si>
  <si>
    <t xml:space="preserve">TERMINAL DE VENTILACAO, 100 MM, SERIE NORMAL, ESGOTO PREDIAL                                                                                                                                                                                                                                                                                                                                                                                                                                              </t>
  </si>
  <si>
    <t xml:space="preserve">TERMINAL DE VENTILACAO, 50 MM, SERIE NORMAL, ESGOTO PREDIAL                                                                                                                                                                                                                                                                                                                                                                                                                                               </t>
  </si>
  <si>
    <t xml:space="preserve">TERMINAL DE VENTILACAO, 75 MM, SERIE NORMAL, ESGOTO PREDIAL                                                                                                                                                                                                                                                                                                                                                                                                                                               </t>
  </si>
  <si>
    <t xml:space="preserve">TERMINAL METALICO A PRESSAO PARA 1 CABO DE 120 MM2, COM 1 FURO DE FIXACAO                                                                                                                                                                                                                                                                                                                                                                                                                                 </t>
  </si>
  <si>
    <t xml:space="preserve">TERMINAL METALICO A PRESSAO PARA 1 CABO DE 150 A 185 MM2, COM 2 FUROS PARA FIXACAO                                                                                                                                                                                                                                                                                                                                                                                                                        </t>
  </si>
  <si>
    <t>69,76</t>
  </si>
  <si>
    <t xml:space="preserve">TERMINAL METALICO A PRESSAO PARA 1 CABO DE 150 MM2, COM 1 FURO DE FIXACAO                                                                                                                                                                                                                                                                                                                                                                                                                                 </t>
  </si>
  <si>
    <t xml:space="preserve">TERMINAL METALICO A PRESSAO PARA 1 CABO DE 16 A 25 MM2, COM 2 FUROS PARA FIXACAO                                                                                                                                                                                                                                                                                                                                                                                                                          </t>
  </si>
  <si>
    <t xml:space="preserve">TERMINAL METALICO A PRESSAO PARA 1 CABO DE 16 MM2, COM 1 FURO DE FIXACAO                                                                                                                                                                                                                                                                                                                                                                                                                                  </t>
  </si>
  <si>
    <t xml:space="preserve">TERMINAL METALICO A PRESSAO PARA 1 CABO DE 185 MM2, COM 1 FURO DE FIXACAO                                                                                                                                                                                                                                                                                                                                                                                                                                 </t>
  </si>
  <si>
    <t>14,85</t>
  </si>
  <si>
    <t xml:space="preserve">TERMINAL METALICO A PRESSAO PARA 1 CABO DE 240 MM2, COM 1 FURO DE FIXACAO                                                                                                                                                                                                                                                                                                                                                                                                                                 </t>
  </si>
  <si>
    <t>19,59</t>
  </si>
  <si>
    <t xml:space="preserve">TERMINAL METALICO A PRESSAO PARA 1 CABO DE 25 A 35 MM2, COM 2 FUROS PARA FIXACAO                                                                                                                                                                                                                                                                                                                                                                                                                          </t>
  </si>
  <si>
    <t xml:space="preserve">TERMINAL METALICO A PRESSAO PARA 1 CABO DE 25 MM2, COM 1 FURO DE FIXACAO                                                                                                                                                                                                                                                                                                                                                                                                                                  </t>
  </si>
  <si>
    <t xml:space="preserve">TERMINAL METALICO A PRESSAO PARA 1 CABO DE 300 MM2, COM 1 FURO DE FIXACAO                                                                                                                                                                                                                                                                                                                                                                                                                                 </t>
  </si>
  <si>
    <t xml:space="preserve">TERMINAL METALICO A PRESSAO PARA 1 CABO DE 35 MM2, COM 1 FURO DE FIXACAO                                                                                                                                                                                                                                                                                                                                                                                                                                  </t>
  </si>
  <si>
    <t xml:space="preserve">TERMINAL METALICO A PRESSAO PARA 1 CABO DE 50 A 70 MM2, COM 2 FUROS PARA FIXACAO                                                                                                                                                                                                                                                                                                                                                                                                                          </t>
  </si>
  <si>
    <t xml:space="preserve">TERMINAL METALICO A PRESSAO PARA 1 CABO DE 50 MM2, COM 1 FURO DE FIXACAO                                                                                                                                                                                                                                                                                                                                                                                                                                  </t>
  </si>
  <si>
    <t xml:space="preserve">TERMINAL METALICO A PRESSAO PARA 1 CABO DE 6 A 10 MM2, COM 1 FURO DE FIXACAO                                                                                                                                                                                                                                                                                                                                                                                                                              </t>
  </si>
  <si>
    <t xml:space="preserve">TERMINAL METALICO A PRESSAO PARA 1 CABO DE 70 MM2, COM 1 FURO DE FIXACAO                                                                                                                                                                                                                                                                                                                                                                                                                                  </t>
  </si>
  <si>
    <t xml:space="preserve">TERMINAL METALICO A PRESSAO PARA 1 CABO DE 95 A 120 MM2, COM 2 FUROS PARA FIXACAO                                                                                                                                                                                                                                                                                                                                                                                                                         </t>
  </si>
  <si>
    <t>57,72</t>
  </si>
  <si>
    <t xml:space="preserve">TERMINAL METALICO A PRESSAO PARA 1 CABO DE 95 MM2, COM 1 FURO DE FIXACAO                                                                                                                                                                                                                                                                                                                                                                                                                                  </t>
  </si>
  <si>
    <t xml:space="preserve">TERMINAL METALICO A PRESSAO 1 CABO, PARA CABOS DE 4 A 10 MM2, COM 2 FUROS PARA FIXACAO                                                                                                                                                                                                                                                                                                                                                                                                                    </t>
  </si>
  <si>
    <t xml:space="preserve">TERMOFUSORA PARA TUBOS E CONEXOES EM PPR COM DIAMETROS DE 20 A 63 MM, POTENCIA DE 800 W, TENSAO 220 V                                                                                                                                                                                                                                                                                                                                                                                                     </t>
  </si>
  <si>
    <t>582,46</t>
  </si>
  <si>
    <t xml:space="preserve">TERMOFUSORA PARA TUBOS E CONEXOES EM PPR COM DIAMETROS DE 75 A 110 MM, POTENCIA DE *1100* W, TENSAO 220 V                                                                                                                                                                                                                                                                                                                                                                                                 </t>
  </si>
  <si>
    <t>817,48</t>
  </si>
  <si>
    <t xml:space="preserve">TERRA VEGETAL (ENSACADA)                                                                                                                                                                                                                                                                                                                                                                                                                                                                                  </t>
  </si>
  <si>
    <t xml:space="preserve">TERRA VEGETAL (GRANEL)                                                                                                                                                                                                                                                                                                                                                                                                                                                                                    </t>
  </si>
  <si>
    <t>79,28</t>
  </si>
  <si>
    <t xml:space="preserve">TESTEIRA ANTIDERRAPANTE PARA PISO VINILICO *5 X 2,5* CM, E = 2 MM                                                                                                                                                                                                                                                                                                                                                                                                                                         </t>
  </si>
  <si>
    <t>11,93</t>
  </si>
  <si>
    <t xml:space="preserve">TIJOLO CERAMICO LAMINADO 5,5 X 11 X 23 CM                                                                                                                                                                                                                                                                                                                                                                                                                                                                 </t>
  </si>
  <si>
    <t xml:space="preserve">TIJOLO CERAMICO MACICO *5 X 10 X 20* CM                                                                                                                                                                                                                                                                                                                                                                                                                                                                   </t>
  </si>
  <si>
    <t xml:space="preserve">TIJOLO CERAMICO MACICO APARENTE *6 X 12 X 24* CM                                                                                                                                                                                                                                                                                                                                                                                                                                                          </t>
  </si>
  <si>
    <t xml:space="preserve">TIJOLO CERAMICO MACICO APARENTE 2 FUROS, *6,5 X 10 X 20* CM                                                                                                                                                                                                                                                                                                                                                                                                                                               </t>
  </si>
  <si>
    <t xml:space="preserve">TIJOLO CERAMICO REFRATARIO 2,5 X 11,4 X 22,9 CM                                                                                                                                                                                                                                                                                                                                                                                                                                                           </t>
  </si>
  <si>
    <t xml:space="preserve">TIJOLO CERAMICO REFRATARIO 6,3 X 11,4 X 22,9 CM                                                                                                                                                                                                                                                                                                                                                                                                                                                           </t>
  </si>
  <si>
    <t xml:space="preserve">TIL DE PASSAGEM, EM PVC, JE, BBB, DN 100 X 100 MM, PARA REDE COLETORA DE ESGOTO NBR 10569                                                                                                                                                                                                                                                                                                                                                                                                                 </t>
  </si>
  <si>
    <t>281,34</t>
  </si>
  <si>
    <t xml:space="preserve">TIL DE PASSAGEM, EM PVC, JE, BBB, DN 150 X 150 MM, PARA REDE COLETORA DE ESGOTO NBR 10569                                                                                                                                                                                                                                                                                                                                                                                                                 </t>
  </si>
  <si>
    <t>529,59</t>
  </si>
  <si>
    <t xml:space="preserve">TIL DE PASSAGEM, EM PVC, JE, BBB, DN 200 X 150 MM, PARA REDE COLETORA DE ESGOTO NBR 10569                                                                                                                                                                                                                                                                                                                                                                                                                 </t>
  </si>
  <si>
    <t>573,39</t>
  </si>
  <si>
    <t xml:space="preserve">TIL DE PASSAGEM, EM PVC, JE, BBB, DN 250 X 150 MM, PARA REDE COLETORA DE ESGOTO NBR 10569                                                                                                                                                                                                                                                                                                                                                                                                                 </t>
  </si>
  <si>
    <t>740,27</t>
  </si>
  <si>
    <t xml:space="preserve">TIL DE PASSAGEM, EM PVC, JE, BBB, DN 300 X 150 MM, PARA REDE COLETORA DE ESGOTO NBR 10569                                                                                                                                                                                                                                                                                                                                                                                                                 </t>
  </si>
  <si>
    <t>948,84</t>
  </si>
  <si>
    <t xml:space="preserve">TIL PARA LIGACAO PREDIAL, EM PVC, JE, BBB, DN 100 X 100 MM, PARA REDE COLETORA ESGOTO (NBR 10569)                                                                                                                                                                                                                                                                                                                                                                                                         </t>
  </si>
  <si>
    <t xml:space="preserve">TIL RADIAL, PVC, JE, BBB, DN 150 X 200 MM, PARA REDE COLETORA DE ESGOTO (NBR 10569)                                                                                                                                                                                                                                                                                                                                                                                                                       </t>
  </si>
  <si>
    <t>518,89</t>
  </si>
  <si>
    <t xml:space="preserve">TIL RADIAL, PVC, JE, BBB, DN 300 X 200 MM, PARA REDE COLETORA DE ESGOTO (NBR 10569)                                                                                                                                                                                                                                                                                                                                                                                                                       </t>
  </si>
  <si>
    <t>1.598,17</t>
  </si>
  <si>
    <t xml:space="preserve">TIL TUBO QUEDA, EM PVC, JE, BBB, DN 100 X 100 MM, PARA REDE COLETORA DE ESGOTO (NBR 10569)                                                                                                                                                                                                                                                                                                                                                                                                                </t>
  </si>
  <si>
    <t>193,12</t>
  </si>
  <si>
    <t xml:space="preserve">TIL TUBO QUEDA, EM PVC, JE, BBB, DN 150 X 150 MM, PARA REDE COLETORA DE ESGOTO (NBR 10569)                                                                                                                                                                                                                                                                                                                                                                                                                </t>
  </si>
  <si>
    <t>853,93</t>
  </si>
  <si>
    <t xml:space="preserve">TIL TUBO QUEDA, EM PVC, JE, BBB, DN 200 X 150 MM, PARA REDE COLETORA DE ESGOTO (NBR 10569)                                                                                                                                                                                                                                                                                                                                                                                                                </t>
  </si>
  <si>
    <t>860,72</t>
  </si>
  <si>
    <t xml:space="preserve">TIL TUBO QUEDA, EM PVC, JE, BBB, DN 250 X 150 MM, PARA REDE COLETORA DE ESGOTO (NBR 10569)                                                                                                                                                                                                                                                                                                                                                                                                                </t>
  </si>
  <si>
    <t>982,24</t>
  </si>
  <si>
    <t xml:space="preserve">TIL TUBO QUEDA, EM PVC, JE, BBB, DN 300 X 150 MM, PARA REDE COLETORA DE ESGOTO (NBR 10569)                                                                                                                                                                                                                                                                                                                                                                                                                </t>
  </si>
  <si>
    <t>1.057,77</t>
  </si>
  <si>
    <t xml:space="preserve">TINTA A BASE DE RESINA ACRILICA EMULSIONADA EM AGUA, PARA SINALIZACAO HORIZONTAL VIARIA (NBR 13699)                                                                                                                                                                                                                                                                                                                                                                                                       </t>
  </si>
  <si>
    <t xml:space="preserve">TINTA A BASE DE RESINA ACRILICA, PARA SINALIZACAO HORIZONTAL VIARIA (NBR 11862)                                                                                                                                                                                                                                                                                                                                                                                                                           </t>
  </si>
  <si>
    <t xml:space="preserve">TINTA A OLEO BRILHANTE PARA MADEIRA E METAIS                                                                                                                                                                                                                                                                                                                                                                                                                                                              </t>
  </si>
  <si>
    <t>62,85</t>
  </si>
  <si>
    <t xml:space="preserve">TINTA ACRILICA PARA CERAMICA                                                                                                                                                                                                                                                                                                                                                                                                                                                                              </t>
  </si>
  <si>
    <t xml:space="preserve">TINTA ACRILICA PREMIUM PARA PISO                                                                                                                                                                                                                                                                                                                                                                                                                                                                          </t>
  </si>
  <si>
    <t>39,60</t>
  </si>
  <si>
    <t xml:space="preserve">TINTA ACRILICA PREMIUM, COR BRANCO  FOSCO                                                                                                                                                                                                                                                                                                                                                                                                                                                                 </t>
  </si>
  <si>
    <t>59,36</t>
  </si>
  <si>
    <t xml:space="preserve">TINTA ACRILICA PREMIUM, COR BRANCO FOSCO                                                                                                                                                                                                                                                                                                                                                                                                                                                                  </t>
  </si>
  <si>
    <t>16,49</t>
  </si>
  <si>
    <t xml:space="preserve">TINTA ASFALTICA IMPERMEABILIZANTE DILUIDA EM SOLVENTE, PARA MATERIAIS CIMENTICIOS, METAL E MADEIRA                                                                                                                                                                                                                                                                                                                                                                                                        </t>
  </si>
  <si>
    <t xml:space="preserve">TINTA ASFALTICA IMPERMEABILIZANTE DISPERSA EM AGUA, PARA MATERIAIS CIMENTICIOS                                                                                                                                                                                                                                                                                                                                                                                                                            </t>
  </si>
  <si>
    <t xml:space="preserve">TINTA BORRACHA CLORADA, ACABAMENTO SEMIBRILHO, BRANCA                                                                                                                                                                                                                                                                                                                                                                                                                                                     </t>
  </si>
  <si>
    <t>87,76</t>
  </si>
  <si>
    <t xml:space="preserve">TINTA BORRACHA CLORADA, ACABAMENTO SEMIBRILHO, CORES VIVAS                                                                                                                                                                                                                                                                                                                                                                                                                                                </t>
  </si>
  <si>
    <t>94,58</t>
  </si>
  <si>
    <t xml:space="preserve">TINTA BORRACHA, CLORADA, ACABAMENTO SEMIBRILHO, PRETA                                                                                                                                                                                                                                                                                                                                                                                                                                                     </t>
  </si>
  <si>
    <t>88,54</t>
  </si>
  <si>
    <t xml:space="preserve">TINTA EPOXI PREMIUM, BRANCA                                                                                                                                                                                                                                                                                                                                                                                                                                                                               </t>
  </si>
  <si>
    <t xml:space="preserve">TINTA ESMALTE SINTETICO GRAFITE COM PROTECAO PARA METAIS FERROSOS                                                                                                                                                                                                                                                                                                                                                                                                                                         </t>
  </si>
  <si>
    <t xml:space="preserve">TINTA ESMALTE SINTETICO PREMIUM ACETINADO                                                                                                                                                                                                                                                                                                                                                                                                                                                                 </t>
  </si>
  <si>
    <t>20,34</t>
  </si>
  <si>
    <t xml:space="preserve">TINTA ESMALTE SINTETICO PREMIUM BRILHANTE                                                                                                                                                                                                                                                                                                                                                                                                                                                                 </t>
  </si>
  <si>
    <t xml:space="preserve">TINTA ESMALTE SINTETICO PREMIUM FOSCO                                                                                                                                                                                                                                                                                                                                                                                                                                                                     </t>
  </si>
  <si>
    <t>22,38</t>
  </si>
  <si>
    <t xml:space="preserve">TINTA LATEX ACRILICA ECONOMICA, COR BRANCA                                                                                                                                                                                                                                                                                                                                                                                                                                                                </t>
  </si>
  <si>
    <t xml:space="preserve">TINTA LATEX ACRILICA STANDARD, COR BRANCA                                                                                                                                                                                                                                                                                                                                                                                                                                                                 </t>
  </si>
  <si>
    <t>40,55</t>
  </si>
  <si>
    <t xml:space="preserve">TINTA LATEX PVA PREMIUM,  COR BRANCA                                                                                                                                                                                                                                                                                                                                                                                                                                                                      </t>
  </si>
  <si>
    <t xml:space="preserve">TINTA LATEX PVA PREMIUM, COR BRANCA                                                                                                                                                                                                                                                                                                                                                                                                                                                                       </t>
  </si>
  <si>
    <t>14,25</t>
  </si>
  <si>
    <t xml:space="preserve">TINTA LATEX PVA STANDARD, COR BRANCA                                                                                                                                                                                                                                                                                                                                                                                                                                                                      </t>
  </si>
  <si>
    <t xml:space="preserve">TINTA MINERAL IMPERMEAVEL EM PO, BRANCA                                                                                                                                                                                                                                                                                                                                                                                                                                                                   </t>
  </si>
  <si>
    <t xml:space="preserve">TINTA PROTETORA SUPERFICIE METALICA ALUMINIO                                                                                                                                                                                                                                                                                                                                                                                                                                                              </t>
  </si>
  <si>
    <t xml:space="preserve">TINTA/REVESTIMENTO  A BASE DE RESINA EPOXI COM ALCATRAO, BICOMPONENTE                                                                                                                                                                                                                                                                                                                                                                                                                                     </t>
  </si>
  <si>
    <t>37,19</t>
  </si>
  <si>
    <t xml:space="preserve">TINTA/REVESTIMENTO A BASE DE RESINA EPOXI COM ALCATRAO, BICOMPONENTE                                                                                                                                                                                                                                                                                                                                                                                                                                      </t>
  </si>
  <si>
    <t xml:space="preserve">TIRANTE COM ELO, EM ARAME GALVANIZADO RIGIDO, NUMERO 10, COMPRIMENTO 2000 MM, PARA PENDURAL DE FORRO REMOVIVEL                                                                                                                                                                                                                                                                                                                                                                                            </t>
  </si>
  <si>
    <t xml:space="preserve">TIRANTE EM FERRO GALVANIZADO PARA CONTRAVENTAMENTO DE TELHA CANALETE 90, 1/4 " X 400 MM                                                                                                                                                                                                                                                                                                                                                                                                                   </t>
  </si>
  <si>
    <t xml:space="preserve">TOALHEIRO PLASTICO TIPO DISPENSER PARA PAPEL TOALHA INTERFOLHADO                                                                                                                                                                                                                                                                                                                                                                                                                                          </t>
  </si>
  <si>
    <t xml:space="preserve">TOMADA INDUSTRIAL DE EMBUTIR 3P+T 30 A, 440 V, COM TRAVA, COM PLACA                                                                                                                                                                                                                                                                                                                                                                                                                                       </t>
  </si>
  <si>
    <t xml:space="preserve">TOMADA INDUSTRIAL DE EMBUTIR 3P+T 30 A, 440 V, COM TRAVA, SEM PLACA                                                                                                                                                                                                                                                                                                                                                                                                                                       </t>
  </si>
  <si>
    <t xml:space="preserve">TOMADA PARA ANTENA DE TV, CABO COAXIAL DE 9 MM (APENAS MODULO)                                                                                                                                                                                                                                                                                                                                                                                                                                            </t>
  </si>
  <si>
    <t xml:space="preserve">TOMADA PARA ANTENA DE TV, CABO COAXIAL DE 9 MM, CONJUNTO MONTADO PARA EMBUTIR 4" X 2" (PLACA + SUPORTE + MODULO)                                                                                                                                                                                                                                                                                                                                                                                          </t>
  </si>
  <si>
    <t xml:space="preserve">TOMADA RJ11, 2 FIOS (APENAS MODULO)                                                                                                                                                                                                                                                                                                                                                                                                                                                                       </t>
  </si>
  <si>
    <t xml:space="preserve">TOMADA RJ11, 2 FIOS, CONJUNTO MONTADO PARA EMBUTIR 4" X 2" (PLACA + SUPORTE + MODULO)                                                                                                                                                                                                                                                                                                                                                                                                                     </t>
  </si>
  <si>
    <t xml:space="preserve">TOMADA RJ45, 8 FIOS, CAT 5E (APENAS MODULO)                                                                                                                                                                                                                                                                                                                                                                                                                                                               </t>
  </si>
  <si>
    <t>18,57</t>
  </si>
  <si>
    <t xml:space="preserve">TOMADA RJ45, 8 FIOS, CAT 5E, CONJUNTO MONTADO PARA EMBUTIR 4" X 2" (PLACA + SUPORTE + MODULO)                                                                                                                                                                                                                                                                                                                                                                                                             </t>
  </si>
  <si>
    <t xml:space="preserve">TOMADA 2P+T 10A, 250V  (APENAS MODULO)                                                                                                                                                                                                                                                                                                                                                                                                                                                                    </t>
  </si>
  <si>
    <t xml:space="preserve">TOMADA 2P+T 10A, 250V, CONJUNTO MONTADO PARA EMBUTIR 4" X 2" (PLACA + SUPORTE + MODULO)                                                                                                                                                                                                                                                                                                                                                                                                                   </t>
  </si>
  <si>
    <t xml:space="preserve">TOMADA 2P+T 10A, 250V, CONJUNTO MONTADO PARA SOBREPOR 4" X 2" (CAIXA + MODULO)                                                                                                                                                                                                                                                                                                                                                                                                                            </t>
  </si>
  <si>
    <t>8,08</t>
  </si>
  <si>
    <t xml:space="preserve">TOMADA 2P+T 20A 250V, CONJUNTO MONTADO PARA EMBUTIR 4" X 2" (PLACA + SUPORTE + MODULO)                                                                                                                                                                                                                                                                                                                                                                                                                    </t>
  </si>
  <si>
    <t>9,18</t>
  </si>
  <si>
    <t xml:space="preserve">TOMADA 2P+T 20A, 250V  (APENAS MODULO)                                                                                                                                                                                                                                                                                                                                                                                                                                                                    </t>
  </si>
  <si>
    <t xml:space="preserve">TOMADAS (2 MODULOS) 2P+T 10A, 250V, CONJUNTO MONTADO PARA EMBUTIR 4" X 2" (PLACA + SUPORTE + MODULOS)                                                                                                                                                                                                                                                                                                                                                                                                     </t>
  </si>
  <si>
    <t xml:space="preserve">TOPOGRAFO                                                                                                                                                                                                                                                                                                                                                                                                                                                                                                 </t>
  </si>
  <si>
    <t xml:space="preserve">TOPOGRAFO (MENSALISTA)                                                                                                                                                                                                                                                                                                                                                                                                                                                                                    </t>
  </si>
  <si>
    <t xml:space="preserve">TORNEIRA CROMADA COM BICO PARA JARDIM/TANQUE 1/2 " OU 3/4 " (REF 1153)                                                                                                                                                                                                                                                                                                                                                                                                                                    </t>
  </si>
  <si>
    <t>58,10</t>
  </si>
  <si>
    <t xml:space="preserve">TORNEIRA CROMADA CURTA SEM BICO PARA TANQUE, PADRAO POPULAR, 1/2 " OU 3/4 " (REF 1140)                                                                                                                                                                                                                                                                                                                                                                                                                    </t>
  </si>
  <si>
    <t xml:space="preserve">TORNEIRA CROMADA CURTA SEM BICO PARA USO GERAL  1/2 " OU 3/4 " (REF 1152)                                                                                                                                                                                                                                                                                                                                                                                                                                 </t>
  </si>
  <si>
    <t>40,60</t>
  </si>
  <si>
    <t xml:space="preserve">TORNEIRA CROMADA DE MESA PARA COZINHA BICA MOVEL COM AREJADOR 1/2 " OU 3/4 " (REF 1167)                                                                                                                                                                                                                                                                                                                                                                                                                   </t>
  </si>
  <si>
    <t>98,60</t>
  </si>
  <si>
    <t xml:space="preserve">TORNEIRA CROMADA DE MESA PARA LAVATORIO COM SENSOR DE PRESENCA                                                                                                                                                                                                                                                                                                                                                                                                                                            </t>
  </si>
  <si>
    <t>634,16</t>
  </si>
  <si>
    <t xml:space="preserve">TORNEIRA CROMADA DE MESA PARA LAVATORIO TEMPORIZADA PRESSAO BICA BAIXA                                                                                                                                                                                                                                                                                                                                                                                                                                    </t>
  </si>
  <si>
    <t>163,27</t>
  </si>
  <si>
    <t xml:space="preserve">TORNEIRA CROMADA DE MESA PARA LAVATORIO, BICA ALTA (REF 1195)                                                                                                                                                                                                                                                                                                                                                                                                                                             </t>
  </si>
  <si>
    <t>84,12</t>
  </si>
  <si>
    <t xml:space="preserve">TORNEIRA CROMADA DE MESA PARA LAVATORIO, PADRAO POPULAR, 1/2 " OU 3/4 " (REF 1193)                                                                                                                                                                                                                                                                                                                                                                                                                        </t>
  </si>
  <si>
    <t>48,90</t>
  </si>
  <si>
    <t xml:space="preserve">TORNEIRA CROMADA DE PAREDE LONGA PARA LAVATORIO (REF 1178)                                                                                                                                                                                                                                                                                                                                                                                                                                                </t>
  </si>
  <si>
    <t>160,81</t>
  </si>
  <si>
    <t xml:space="preserve">TORNEIRA CROMADA DE PAREDE PARA COZINHA BICA MOVEL COM AREJADOR 1/2 " OU 3/4 " (REF 1168)                                                                                                                                                                                                                                                                                                                                                                                                                 </t>
  </si>
  <si>
    <t>94,13</t>
  </si>
  <si>
    <t xml:space="preserve">TORNEIRA CROMADA DE PAREDE PARA COZINHA COM AREJADOR 1/2 " OU 3/4 " (REF 1157)                                                                                                                                                                                                                                                                                                                                                                                                                            </t>
  </si>
  <si>
    <t>98,29</t>
  </si>
  <si>
    <t xml:space="preserve">TORNEIRA CROMADA DE PAREDE PARA COZINHA COM AREJADOR, PADRAO POPULAR, 1/2 " OU 3/4 " (REF 1159)                                                                                                                                                                                                                                                                                                                                                                                                           </t>
  </si>
  <si>
    <t xml:space="preserve">TORNEIRA CROMADA DE PAREDE PARA COZINHA SEM AREJADOR, PADRAO POPULAR, 1/2 " OU 3/4 " (REF 1158)                                                                                                                                                                                                                                                                                                                                                                                                           </t>
  </si>
  <si>
    <t xml:space="preserve">TORNEIRA CROMADA SEM BICO PARA TANQUE 1/2 " OU 3/4 " (REF 1143)                                                                                                                                                                                                                                                                                                                                                                                                                                           </t>
  </si>
  <si>
    <t>35,72</t>
  </si>
  <si>
    <t xml:space="preserve">TORNEIRA CROMADA SEM BICO PARA TANQUE, PADRAO POPULAR, 1/2 " OU 3/4 " (REF 1126)                                                                                                                                                                                                                                                                                                                                                                                                                          </t>
  </si>
  <si>
    <t xml:space="preserve">TORNEIRA ELETRICA DE PAREDE, BICA ALTA, PARA COZINHA, 5500 W (110/220 V)                                                                                                                                                                                                                                                                                                                                                                                                                                  </t>
  </si>
  <si>
    <t>120,39</t>
  </si>
  <si>
    <t xml:space="preserve">TORNEIRA METAL AMARELO COM BICO PARA JARDIM, PADRAO POPULAR, 1/2 " OU 3/4 " (REF 1128)                                                                                                                                                                                                                                                                                                                                                                                                                    </t>
  </si>
  <si>
    <t xml:space="preserve">TORNEIRA METAL AMARELO CURTA SEM BICO PARA TANQUE, PADRAO POPULAR, 1/2 " OU 3/4 " (REF 1120)                                                                                                                                                                                                                                                                                                                                                                                                              </t>
  </si>
  <si>
    <t xml:space="preserve">TORNEIRA METALICA DE BOIA CONVENCIONAL PARA CAIXA D'AGUA, 1.1/2", COM HASTE METALICA E BALAO PLASTICO                                                                                                                                                                                                                                                                                                                                                                                                     </t>
  </si>
  <si>
    <t>54,96</t>
  </si>
  <si>
    <t xml:space="preserve">TORNEIRA METALICA DE BOIA CONVENCIONAL PARA CAIXA D'AGUA, 1.1/4", COM HASTE METALICA E BALAO PLASTICO                                                                                                                                                                                                                                                                                                                                                                                                     </t>
  </si>
  <si>
    <t>58,71</t>
  </si>
  <si>
    <t xml:space="preserve">TORNEIRA METALICA DE BOIA CONVENCIONAL PARA CAIXA D'AGUA, 1/2 ", COM HASTE METALICA E BALAO METALICO                                                                                                                                                                                                                                                                                                                                                                                                      </t>
  </si>
  <si>
    <t>23,41</t>
  </si>
  <si>
    <t xml:space="preserve">TORNEIRA METALICA DE BOIA CONVENCIONAL PARA CAIXA D'AGUA, 1/2", COM HASTE METALICA E BALAO PLASTICO                                                                                                                                                                                                                                                                                                                                                                                                       </t>
  </si>
  <si>
    <t xml:space="preserve">TORNEIRA METALICA DE BOIA CONVENCIONAL PARA CAIXA D'AGUA, 1", COM HASTE METALICA E BALAO PLASTICO                                                                                                                                                                                                                                                                                                                                                                                                         </t>
  </si>
  <si>
    <t xml:space="preserve">TORNEIRA METALICA DE BOIA CONVENCIONAL PARA CAIXA D'AGUA, 2", COM HASTE METALICA E BALAO PLASTICO                                                                                                                                                                                                                                                                                                                                                                                                         </t>
  </si>
  <si>
    <t>97,45</t>
  </si>
  <si>
    <t xml:space="preserve">TORNEIRA METALICA DE BOIA CONVENCIONAL PARA CAIXA D'AGUA, 3/4 ", COM HASTE METALICA E BALAO METALICO                                                                                                                                                                                                                                                                                                                                                                                                      </t>
  </si>
  <si>
    <t>24,39</t>
  </si>
  <si>
    <t xml:space="preserve">TORNEIRA METALICA DE BOIA CONVENCIONAL PARA CAIXA D'AGUA, 3/4", COM HASTE METALICA E BALAO PLASTICO                                                                                                                                                                                                                                                                                                                                                                                                       </t>
  </si>
  <si>
    <t xml:space="preserve">TORNEIRA METALICA DE BOIA VAZAO TOTAL PARA CAIXA D'AGUA, 1/2", COM HASTE METALICA E BALAO PLASTICO                                                                                                                                                                                                                                                                                                                                                                                                        </t>
  </si>
  <si>
    <t>27,03</t>
  </si>
  <si>
    <t xml:space="preserve">TORNEIRA METALICA DE BOIA VAZAO TOTAL PARA CAIXA D'AGUA, 1", COM HASTE METALICA E BALAO PLASTICO                                                                                                                                                                                                                                                                                                                                                                                                          </t>
  </si>
  <si>
    <t xml:space="preserve">TORNEIRA METALICA DE BOIA VAZAO TOTAL PARA CAIXA D'AGUA, 3/4", COM HASTE METALICA E BALAO PLASTICO                                                                                                                                                                                                                                                                                                                                                                                                        </t>
  </si>
  <si>
    <t>27,88</t>
  </si>
  <si>
    <t xml:space="preserve">TORNEIRA PLASTICA DE BOIA CONVENCIONAL PARA CAIXA DE AGUA, 3/4 ", COM HASTE METALICA E COM BALAO PLASTICO (PADRAO POPULAR)                                                                                                                                                                                                                                                                                                                                                                                </t>
  </si>
  <si>
    <t xml:space="preserve">TORNEIRA PLASTICA DE BOIA PARA CAIXA DE DESCARGA,  1/2", COM HASTE  METALICA E BALAO PLASTICO                                                                                                                                                                                                                                                                                                                                                                                                             </t>
  </si>
  <si>
    <t xml:space="preserve">TORNEIRA PLASTICA DE MESA PARA LAVATORIO 1/2 "                                                                                                                                                                                                                                                                                                                                                                                                                                                            </t>
  </si>
  <si>
    <t>10,12</t>
  </si>
  <si>
    <t xml:space="preserve">TORNEIRA PLASTICA DE MESA, BICA MOVEL, PARA COZINHA 1/2 "                                                                                                                                                                                                                                                                                                                                                                                                                                                 </t>
  </si>
  <si>
    <t xml:space="preserve">TORNEIRA PLASTICA PARA TANQUE 1/2 " OU 3/4 " COM BICO PARA MANGUEIRA                                                                                                                                                                                                                                                                                                                                                                                                                                      </t>
  </si>
  <si>
    <t>20,94</t>
  </si>
  <si>
    <t xml:space="preserve">TRANSFORMADOR TRIFASICO DE DISTRIBUICAO, POTENCIA DE 1000 KVA, TENSAO NOMINAL DE 15 KV, TENSAO SECUNDARIA DE 220/127V, EM OLEO ISOLANTE TIPO MINERAL                                                                                                                                                                                                                                                                                                                                                      </t>
  </si>
  <si>
    <t>50.213,46</t>
  </si>
  <si>
    <t xml:space="preserve">TRANSFORMADOR TRIFASICO DE DISTRIBUICAO, POTENCIA DE 112,5 KVA, TENSAO NOMINAL DE 15 KV, TENSAO SECUNDARIA DE 220/127V, EM OLEO ISOLANTE TIPO MINERAL                                                                                                                                                                                                                                                                                                                                                     </t>
  </si>
  <si>
    <t>7.761,92</t>
  </si>
  <si>
    <t xml:space="preserve">TRANSFORMADOR TRIFASICO DE DISTRIBUICAO, POTENCIA DE 15 KVA, TENSAO NOMINAL DE 15 KV, TENSAO SECUNDARIA DE 220/127V, EM OLEO ISOLANTE TIPO MINERAL                                                                                                                                                                                                                                                                                                                                                        </t>
  </si>
  <si>
    <t>3.560,51</t>
  </si>
  <si>
    <t xml:space="preserve">TRANSFORMADOR TRIFASICO DE DISTRIBUICAO, POTENCIA DE 150 KVA, TENSAO NOMINAL DE 15 KV, TENSAO SECUNDARIA DE 220/127V, EM OLEO ISOLANTE TIPO MINERAL                                                                                                                                                                                                                                                                                                                                                       </t>
  </si>
  <si>
    <t>9.789,64</t>
  </si>
  <si>
    <t xml:space="preserve">TRANSFORMADOR TRIFASICO DE DISTRIBUICAO, POTENCIA DE 1500 KVA, TENSAO NOMINAL DE 15 KV, TENSAO SECUNDARIA DE 220/127V, EM OLEO ISOLANTE TIPO MINERAL                                                                                                                                                                                                                                                                                                                                                      </t>
  </si>
  <si>
    <t>63.493,18</t>
  </si>
  <si>
    <t xml:space="preserve">TRANSFORMADOR TRIFASICO DE DISTRIBUICAO, POTENCIA DE 225 KVA, TENSAO NOMINAL DE 15 KV, TENSAO SECUNDARIA DE 220/127V, EM OLEO ISOLANTE TIPO MINERAL                                                                                                                                                                                                                                                                                                                                                       </t>
  </si>
  <si>
    <t>13.733,42</t>
  </si>
  <si>
    <t xml:space="preserve">TRANSFORMADOR TRIFASICO DE DISTRIBUICAO, POTENCIA DE 30 KVA, TENSAO NOMINAL DE 15 KV, TENSAO SECUNDARIA DE 220/127V, EM OLEO ISOLANTE TIPO MINERAL                                                                                                                                                                                                                                                                                                                                                        </t>
  </si>
  <si>
    <t>4.348,91</t>
  </si>
  <si>
    <t xml:space="preserve">TRANSFORMADOR TRIFASICO DE DISTRIBUICAO, POTENCIA DE 300 KVA, TENSAO NOMINAL DE 15 KV, TENSAO SECUNDARIA DE 220/127V, EM OLEO ISOLANTE TIPO MINERAL                                                                                                                                                                                                                                                                                                                                                       </t>
  </si>
  <si>
    <t>16.022,32</t>
  </si>
  <si>
    <t xml:space="preserve">TRANSFORMADOR TRIFASICO DE DISTRIBUICAO, POTENCIA DE 45 KVA, TENSAO NOMINAL DE 15 KV, TENSAO SECUNDARIA DE 220/127V, EM OLEO ISOLANTE TIPO MINERAL                                                                                                                                                                                                                                                                                                                                                        </t>
  </si>
  <si>
    <t>4.857,56</t>
  </si>
  <si>
    <t xml:space="preserve">TRANSFORMADOR TRIFASICO DE DISTRIBUICAO, POTENCIA DE 500 KVA, TENSAO NOMINAL DE 15 KV, TENSAO SECUNDARIA DE 220/127V, EM OLEO ISOLANTE TIPO MINERAL                                                                                                                                                                                                                                                                                                                                                       </t>
  </si>
  <si>
    <t>26.145,89</t>
  </si>
  <si>
    <t xml:space="preserve">TRANSFORMADOR TRIFASICO DE DISTRIBUICAO, POTENCIA DE 75 KVA, TENSAO NOMINAL DE 15 KV, TENSAO SECUNDARIA DE 220/127V, EM OLEO ISOLANTE TIPO MINERAL                                                                                                                                                                                                                                                                                                                                                        </t>
  </si>
  <si>
    <t>6.281,77</t>
  </si>
  <si>
    <t xml:space="preserve">TRANSFORMADOR TRIFASICO DE DISTRIBUICAO, POTENCIA DE 750 KVA, TENSAO NOMINAL DE 15 KV, TENSAO SECUNDARIA DE 220/127V, EM OLEO ISOLANTE TIPO MINERAL                                                                                                                                                                                                                                                                                                                                                       </t>
  </si>
  <si>
    <t>35.863,56</t>
  </si>
  <si>
    <t xml:space="preserve">TRANSPORTE - HORISTA (ENCARGOS COMPLEMENTARES) (COLETADO CAIXA)                                                                                                                                                                                                                                                                                                                                                                                                                                           </t>
  </si>
  <si>
    <t xml:space="preserve">TRANSPORTE - MENSALISTA (ENCARGOS COMPLEMENTARES) (COLETADO CAIXA)                                                                                                                                                                                                                                                                                                                                                                                                                                        </t>
  </si>
  <si>
    <t>113,44</t>
  </si>
  <si>
    <t xml:space="preserve">TRATOR DE ESTEIRAS, POTENCIA BRUTA DE 133 HP, PESO OPERACIONAL DE 14 T, COM LAMINA COM CAPACIDADE DE 3,00 M3                                                                                                                                                                                                                                                                                                                                                                                              </t>
  </si>
  <si>
    <t>536.697,22</t>
  </si>
  <si>
    <t xml:space="preserve">TRATOR DE ESTEIRAS, POTENCIA BRUTA DE 347 HP, PESO OPERACIONAL DE 38,5 T, COM ESCARIFICADOR E LAMINA COM CAPACIDADE DE 4,70M3                                                                                                                                                                                                                                                                                                                                                                             </t>
  </si>
  <si>
    <t>2.211.003,74</t>
  </si>
  <si>
    <t xml:space="preserve">TRATOR DE ESTEIRAS, POTENCIA DE 100 HP, PESO OPERACIONAL DE 9,4 T, COM LAMINA COM CAPACIDADE DE 2,19 M3                                                                                                                                                                                                                                                                                                                                                                                                   </t>
  </si>
  <si>
    <t>520.674,75</t>
  </si>
  <si>
    <t xml:space="preserve">TRATOR DE ESTEIRAS, POTENCIA DE 150 HP, PESO OPERACIONAL DE 16,7 T, COM RODA MOTRIZ ELEVADA E LAMINA COM CONTATO DE 3,18M3                                                                                                                                                                                                                                                                                                                                                                                </t>
  </si>
  <si>
    <t>675.000,00</t>
  </si>
  <si>
    <t xml:space="preserve">TRATOR DE ESTEIRAS, POTENCIA DE 170 HP, PESO OPERACIONAL DE 19 T, COM LAMINA COM CAPACIDADE DE 5,2 M3                                                                                                                                                                                                                                                                                                                                                                                                     </t>
  </si>
  <si>
    <t>670.871,49</t>
  </si>
  <si>
    <t xml:space="preserve">TRATOR DE ESTEIRAS, POTENCIA DE 347 HP, PESO OPERACIONAL DE 38,5 T, COM LAMINA COM CAPACIDADE DE 8,70M3                                                                                                                                                                                                                                                                                                                                                                                                   </t>
  </si>
  <si>
    <t xml:space="preserve">TRATOR DE ESTEIRAS, POTENCIA NO VOLANTE DE 200 HP, PESO OPERACIONAL DE 20,1 T, COM RODA MOTRIZ ELEVADA E LAMINA COM CAPACIDADE DE 3,89 M3                                                                                                                                                                                                                                                                                                                                                                 </t>
  </si>
  <si>
    <t>994.376,11</t>
  </si>
  <si>
    <t xml:space="preserve">TRATOR DE ESTEIRAS, POTENCIA 125 HP, PESO OPERACIONAL DE 12,9 T, COM LAMINA COM CAPACIDADE DE 2,7 M3                                                                                                                                                                                                                                                                                                                                                                                                      </t>
  </si>
  <si>
    <t>544.954,09</t>
  </si>
  <si>
    <t xml:space="preserve">TRATOR DE PNEUS COM POTENCIA DE 105 CV, TRACAO 4 X 4, PESO COM LASTRO DE 5775 KG                                                                                                                                                                                                                                                                                                                                                                                                                          </t>
  </si>
  <si>
    <t>158.677,55</t>
  </si>
  <si>
    <t xml:space="preserve">TRATOR DE PNEUS COM POTENCIA DE 122 CV, TRACAO 4 X 4, PESO COM LASTRO DE 4510 KG                                                                                                                                                                                                                                                                                                                                                                                                                          </t>
  </si>
  <si>
    <t>183.864,47</t>
  </si>
  <si>
    <t xml:space="preserve">TRATOR DE PNEUS COM POTENCIA DE 15 CV, PESO COM LASTRO DE 1160 KG                                                                                                                                                                                                                                                                                                                                                                                                                                         </t>
  </si>
  <si>
    <t>54.151,86</t>
  </si>
  <si>
    <t xml:space="preserve">TRATOR DE PNEUS COM POTENCIA DE 50 CV, TRACAO 4 X 2, PESO COM LASTRO DE 2714 KG                                                                                                                                                                                                                                                                                                                                                                                                                           </t>
  </si>
  <si>
    <t>87.815,42</t>
  </si>
  <si>
    <t xml:space="preserve">TRATOR DE PNEUS COM POTENCIA DE 85 CV, TRACAO 4 X 4, PESO COM LASTRO DE 4675 KG                                                                                                                                                                                                                                                                                                                                                                                                                           </t>
  </si>
  <si>
    <t>134.750,00</t>
  </si>
  <si>
    <t xml:space="preserve">TRATOR DE PNEUS COM POTENCIA DE 85 CV, TURBO,  PESO COM LASTRO DE 4900 KG                                                                                                                                                                                                                                                                                                                                                                                                                                 </t>
  </si>
  <si>
    <t>129.807,06</t>
  </si>
  <si>
    <t xml:space="preserve">TRATOR DE PNEUS COM POTENCIA DE 95 CV, TRACAO 4 X 4, PESO MAXIMO DE 5225 KG                                                                                                                                                                                                                                                                                                                                                                                                                               </t>
  </si>
  <si>
    <t>144.824,75</t>
  </si>
  <si>
    <t xml:space="preserve">TRAVA-QUEDAS EM ACO PARA CORDA DE 12 MM, EXTENSOR DE 25 X 300 MM, COM MOSQUETAO TIPO GANCHO TRAVA DUPLA                                                                                                                                                                                                                                                                                                                                                                                                   </t>
  </si>
  <si>
    <t>141,00</t>
  </si>
  <si>
    <t xml:space="preserve">TRILHO EM ALUMINIO "U", COM ABAULADO PARA ROLDANA DE PORTA DE CORRER, *40 X 40* MM                                                                                                                                                                                                                                                                                                                                                                                                                        </t>
  </si>
  <si>
    <t xml:space="preserve">TRILHO QUADRADO, EM ALUMINIO (VERGALHAO MACICO), 1/4", (*6 X 6* CM), PARA RODIZIOS                                                                                                                                                                                                                                                                                                                                                                                                                        </t>
  </si>
  <si>
    <t xml:space="preserve">TRINCO / FECHO TIPO AVIAO, EM ZAMAC CROMADO, *60* MM, PARA JANELAS - INCLUI PARAFUSOS                                                                                                                                                                                                                                                                                                                                                                                                                     </t>
  </si>
  <si>
    <t xml:space="preserve">TROLEY MANUAL CAPACIDADE 1 T                                                                                                                                                                                                                                                                                                                                                                                                                                                                              </t>
  </si>
  <si>
    <t>557,48</t>
  </si>
  <si>
    <t xml:space="preserve">TUBO / MANGUEIRA PRETA EM POLIETILENO, LINHA PESADA OU REFORCADA, TIPO ESPAGUETE, PARA INJECAO DE CALDA DE CIMENTO, D = 1/2", ESPESSURA 1,5 MM                                                                                                                                                                                                                                                                                                                                                            </t>
  </si>
  <si>
    <t xml:space="preserve">TUBO ACO CARBONO COM COSTURA, NBR 5580, CLASSE L, DN = 15 MM, E = 2,25 MM, 1,06 KG/M                                                                                                                                                                                                                                                                                                                                                                                                                      </t>
  </si>
  <si>
    <t xml:space="preserve">TUBO ACO CARBONO COM COSTURA, NBR 5580, CLASSE L, DN = 25 MM, E = 2,65 MM, 2,02 KG/M                                                                                                                                                                                                                                                                                                                                                                                                                      </t>
  </si>
  <si>
    <t>11,11</t>
  </si>
  <si>
    <t xml:space="preserve">TUBO ACO CARBONO COM COSTURA, NBR 5580, CLASSE L, DN = 40 MM, E = 3,0 MM, 3,34 KG/M                                                                                                                                                                                                                                                                                                                                                                                                                       </t>
  </si>
  <si>
    <t xml:space="preserve">TUBO ACO CARBONO COM COSTURA, NBR 5580, CLASSE L, DN = 80 MM, E = 3,35 MM, 7,07 KG/M                                                                                                                                                                                                                                                                                                                                                                                                                      </t>
  </si>
  <si>
    <t xml:space="preserve">TUBO ACO CARBONO COM COSTURA, NBR 5580, CLASSE M, DN = 25 MM, E = 3,35 MM, *2,50* KG//M                                                                                                                                                                                                                                                                                                                                                                                                                   </t>
  </si>
  <si>
    <t>13,46</t>
  </si>
  <si>
    <t xml:space="preserve">TUBO ACO CARBONO COM COSTURA, NBR 5580, CLASSE M, DN = 40 MM, E = 3,35 MM, *3,71* KG//M                                                                                                                                                                                                                                                                                                                                                                                                                   </t>
  </si>
  <si>
    <t xml:space="preserve">TUBO ACO CARBONO COM COSTURA, NBR 5580, CLASSE M, DN = 80 MM, E = 4,05 MM, *8,47* KG/M                                                                                                                                                                                                                                                                                                                                                                                                                    </t>
  </si>
  <si>
    <t>45,61</t>
  </si>
  <si>
    <t xml:space="preserve">TUBO ACO CARBONO SEM COSTURA 1 1/2", E= *3,68 MM, SCHEDULE 40, 4,05 KG/M                                                                                                                                                                                                                                                                                                                                                                                                                                  </t>
  </si>
  <si>
    <t>39,47</t>
  </si>
  <si>
    <t xml:space="preserve">TUBO ACO CARBONO SEM COSTURA 1/2", E= *2,77 MM, SCHEDULE 40, *1,27 KG/M                                                                                                                                                                                                                                                                                                                                                                                                                                   </t>
  </si>
  <si>
    <t xml:space="preserve">TUBO ACO CARBONO SEM COSTURA 1/2", E= *3,73 MM, SCHEDULE 80, *1,62 KG/M                                                                                                                                                                                                                                                                                                                                                                                                                                   </t>
  </si>
  <si>
    <t>23,36</t>
  </si>
  <si>
    <t xml:space="preserve">TUBO ACO CARBONO SEM COSTURA 14", E= *11,13 MM, SCHEDULE 40, *94,55 KG/M                                                                                                                                                                                                                                                                                                                                                                                                                                  </t>
  </si>
  <si>
    <t>837,05</t>
  </si>
  <si>
    <t xml:space="preserve">TUBO ACO CARBONO SEM COSTURA 2 1/2", E = 5,16 MM, SCHEDULE 40 (8,62 KG/M)                                                                                                                                                                                                                                                                                                                                                                                                                                 </t>
  </si>
  <si>
    <t>78,48</t>
  </si>
  <si>
    <t xml:space="preserve">TUBO ACO CARBONO SEM COSTURA 2", E= *3,91* MM, SCHEDULE 40, *5,43* KG/M                                                                                                                                                                                                                                                                                                                                                                                                                                   </t>
  </si>
  <si>
    <t>48,44</t>
  </si>
  <si>
    <t xml:space="preserve">TUBO ACO CARBONO SEM COSTURA 20", E= *12,70 MM, SCHEDULE 30, *154,97 KG/M                                                                                                                                                                                                                                                                                                                                                                                                                                 </t>
  </si>
  <si>
    <t>1.606,14</t>
  </si>
  <si>
    <t xml:space="preserve">TUBO ACO CARBONO SEM COSTURA 20", E= *6,35 MM,  SCHEDULE 10, *78,46 KG/M                                                                                                                                                                                                                                                                                                                                                                                                                                  </t>
  </si>
  <si>
    <t>890,04</t>
  </si>
  <si>
    <t xml:space="preserve">TUBO ACO CARBONO SEM COSTURA 3/4", E= *2,87 MM, SCHEDULE 40, *1,69 KG/M                                                                                                                                                                                                                                                                                                                                                                                                                                   </t>
  </si>
  <si>
    <t xml:space="preserve">TUBO ACO CARBONO SEM COSTURA 3/4", E= *3,91 MM, SCHEDULE 80, *2,19 KG/M.                                                                                                                                                                                                                                                                                                                                                                                                                                  </t>
  </si>
  <si>
    <t>30,26</t>
  </si>
  <si>
    <t xml:space="preserve">TUBO ACO CARBONO SEM COSTURA 4", E= *6,02 MM, SCHEDULE 40, *16,06 KG/M                                                                                                                                                                                                                                                                                                                                                                                                                                    </t>
  </si>
  <si>
    <t>143,77</t>
  </si>
  <si>
    <t xml:space="preserve">TUBO ACO CARBONO SEM COSTURA 4", E= *8,56 MM, SCHEDULE 80, *22,31 KG/M                                                                                                                                                                                                                                                                                                                                                                                                                                    </t>
  </si>
  <si>
    <t>205,53</t>
  </si>
  <si>
    <t xml:space="preserve">TUBO ACO CARBONO SEM COSTURA 6", E= *10,97 MM, SCHEDULE 80, *42,56 KG/M                                                                                                                                                                                                                                                                                                                                                                                                                                   </t>
  </si>
  <si>
    <t>387,51</t>
  </si>
  <si>
    <t xml:space="preserve">TUBO ACO CARBONO SEM COSTURA 6", E= 7,11 MM,  SCHEDULE 40, *28,26 KG/M                                                                                                                                                                                                                                                                                                                                                                                                                                    </t>
  </si>
  <si>
    <t>253,86</t>
  </si>
  <si>
    <t xml:space="preserve">TUBO ACO CARBONO SEM COSTURA 8", E= *12,70 MM, SCHEDULE 80, *64,64 KG/M                                                                                                                                                                                                                                                                                                                                                                                                                                   </t>
  </si>
  <si>
    <t>509,26</t>
  </si>
  <si>
    <t xml:space="preserve">TUBO ACO CARBONO SEM COSTURA 8", E= *6,35 MM,  SCHEDULE 20, *33,27 KG/M                                                                                                                                                                                                                                                                                                                                                                                                                                   </t>
  </si>
  <si>
    <t>294,54</t>
  </si>
  <si>
    <t xml:space="preserve">TUBO ACO CARBONO SEM COSTURA 8", E= *7,04 MM, SCHEDULE 30, *36,75 KG/M                                                                                                                                                                                                                                                                                                                                                                                                                                    </t>
  </si>
  <si>
    <t>321,31</t>
  </si>
  <si>
    <t xml:space="preserve">TUBO ACO CARBONO SEM COSTURA 8", E= *8,18 MM, SCHEDULE 40, *42,55 KG/M                                                                                                                                                                                                                                                                                                                                                                                                                                    </t>
  </si>
  <si>
    <t>382,23</t>
  </si>
  <si>
    <t xml:space="preserve">TUBO ACO GALVANIZADO COM COSTURA, CLASSE LEVE, DN 100 MM ( 4"),  E = 3,75 MM,  *10,55* KG/M (NBR 5580)                                                                                                                                                                                                                                                                                                                                                                                                    </t>
  </si>
  <si>
    <t xml:space="preserve">TUBO ACO GALVANIZADO COM COSTURA, CLASSE LEVE, DN 15 MM ( 1/2"),  E = 2,25 MM,  *1,2* KG/M (NBR 5580)                                                                                                                                                                                                                                                                                                                                                                                                     </t>
  </si>
  <si>
    <t xml:space="preserve">TUBO ACO GALVANIZADO COM COSTURA, CLASSE LEVE, DN 20 MM ( 3/4"),  E = 2,25 MM,  *1,3* KG/M (NBR 5580)                                                                                                                                                                                                                                                                                                                                                                                                     </t>
  </si>
  <si>
    <t xml:space="preserve">TUBO ACO GALVANIZADO COM COSTURA, CLASSE LEVE, DN 25 MM ( 1"),  E = 2,65 MM,  *2,11* KG/M (NBR 5580)                                                                                                                                                                                                                                                                                                                                                                                                      </t>
  </si>
  <si>
    <t xml:space="preserve">TUBO ACO GALVANIZADO COM COSTURA, CLASSE LEVE, DN 32 MM ( 1 1/4"),  E = 2,65 MM,  *2,71* KG/M (NBR 5580)                                                                                                                                                                                                                                                                                                                                                                                                  </t>
  </si>
  <si>
    <t xml:space="preserve">TUBO ACO GALVANIZADO COM COSTURA, CLASSE LEVE, DN 40 MM ( 1 1/2"),  E = 3,00 MM,  *3,48* KG/M (NBR 5580)                                                                                                                                                                                                                                                                                                                                                                                                  </t>
  </si>
  <si>
    <t>27,05</t>
  </si>
  <si>
    <t xml:space="preserve">TUBO ACO GALVANIZADO COM COSTURA, CLASSE LEVE, DN 50 MM ( 2"),  E = 3,00 MM,  *4,40* KG/M (NBR 5580)                                                                                                                                                                                                                                                                                                                                                                                                      </t>
  </si>
  <si>
    <t xml:space="preserve">TUBO ACO GALVANIZADO COM COSTURA, CLASSE LEVE, DN 65 MM ( 2 1/2"),  E = 3,35 MM, * 6,23* KG/M (NBR 5580)                                                                                                                                                                                                                                                                                                                                                                                                  </t>
  </si>
  <si>
    <t xml:space="preserve">TUBO ACO GALVANIZADO COM COSTURA, CLASSE LEVE, DN 80 MM ( 3"),  E = 3,35 MM, *7,32* KG/M (NBR 5580)                                                                                                                                                                                                                                                                                                                                                                                                       </t>
  </si>
  <si>
    <t>56,76</t>
  </si>
  <si>
    <t xml:space="preserve">TUBO ACO GALVANIZADO COM COSTURA, CLASSE MEDIA, DN 1.1/2", E = *3,25* MM, PESO *3,61* KG/M (NBR 5580)                                                                                                                                                                                                                                                                                                                                                                                                     </t>
  </si>
  <si>
    <t>27,08</t>
  </si>
  <si>
    <t xml:space="preserve">TUBO ACO GALVANIZADO COM COSTURA, CLASSE MEDIA, DN 1.1/4", E = *3,25* MM, PESO *3,14* KG/M (NBR 5580)                                                                                                                                                                                                                                                                                                                                                                                                     </t>
  </si>
  <si>
    <t xml:space="preserve">TUBO ACO GALVANIZADO COM COSTURA, CLASSE MEDIA, DN 1/2", E = *2,65* MM, PESO *1,22* KG/M (NBR 5580)                                                                                                                                                                                                                                                                                                                                                                                                       </t>
  </si>
  <si>
    <t xml:space="preserve">TUBO ACO GALVANIZADO COM COSTURA, CLASSE MEDIA, DN 1", E = 3,38 MM, PESO 2,50 KG/M (NBR 5580)                                                                                                                                                                                                                                                                                                                                                                                                             </t>
  </si>
  <si>
    <t xml:space="preserve">TUBO ACO GALVANIZADO COM COSTURA, CLASSE MEDIA, DN 2.1/2", E = *3,65* MM, PESO *6,51* KG/M (NBR 5580)                                                                                                                                                                                                                                                                                                                                                                                                     </t>
  </si>
  <si>
    <t>48,47</t>
  </si>
  <si>
    <t xml:space="preserve">TUBO ACO GALVANIZADO COM COSTURA, CLASSE MEDIA, DN 2", E = *3,65* MM, PESO *5,10* KG/M (NBR 5580)                                                                                                                                                                                                                                                                                                                                                                                                         </t>
  </si>
  <si>
    <t>39,06</t>
  </si>
  <si>
    <t xml:space="preserve">TUBO ACO GALVANIZADO COM COSTURA, CLASSE MEDIA, DN 3/4", E = *2,65* MM, PESO *1,58* KG/M (NBR 5580)                                                                                                                                                                                                                                                                                                                                                                                                       </t>
  </si>
  <si>
    <t xml:space="preserve">TUBO ACO GALVANIZADO COM COSTURA, CLASSE MEDIA, DN 3", E = *4,05* MM, PESO *8,47* KG/M (NBR 5580)                                                                                                                                                                                                                                                                                                                                                                                                         </t>
  </si>
  <si>
    <t>65,22</t>
  </si>
  <si>
    <t xml:space="preserve">TUBO ACO GALVANIZADO COM COSTURA, CLASSE MEDIA, DN 4", E = 4,50* MM, PESO 12,10* KG/M (NBR 5580)                                                                                                                                                                                                                                                                                                                                                                                                          </t>
  </si>
  <si>
    <t xml:space="preserve">TUBO ACO GALVANIZADO COM COSTURA, CLASSE MEDIA, DN 5", E = *5,40* MM, PESO *17,80* KG/M (NBR 5580)                                                                                                                                                                                                                                                                                                                                                                                                        </t>
  </si>
  <si>
    <t>134,49</t>
  </si>
  <si>
    <t xml:space="preserve">TUBO ACO GALVANIZADO COM COSTURA, CLASSE MEDIA, DN 6", E = 4,85* MM, PESO 19,68* KG/M (NBR 5580)                                                                                                                                                                                                                                                                                                                                                                                                          </t>
  </si>
  <si>
    <t>145,86</t>
  </si>
  <si>
    <t xml:space="preserve">TUBO ACO INDUSTRIAL DN 2" (50,8 MM) E=1,50MM, PESO= 1,8237 KG/M                                                                                                                                                                                                                                                                                                                                                                                                                                           </t>
  </si>
  <si>
    <t xml:space="preserve">TUBO COLETOR DE ESGOTO PVC, JEI, DN 100 MM (NBR  7362)                                                                                                                                                                                                                                                                                                                                                                                                                                                    </t>
  </si>
  <si>
    <t xml:space="preserve">TUBO COLETOR DE ESGOTO PVC, JEI, DN 200 MM (NBR 7362)                                                                                                                                                                                                                                                                                                                                                                                                                                                     </t>
  </si>
  <si>
    <t xml:space="preserve">TUBO COLETOR DE ESGOTO PVC, JEI, DN 250 MM (NBR 7362)                                                                                                                                                                                                                                                                                                                                                                                                                                                     </t>
  </si>
  <si>
    <t>99,57</t>
  </si>
  <si>
    <t xml:space="preserve">TUBO COLETOR DE ESGOTO PVC, JEI, DN 300 MM (NBR 7362)                                                                                                                                                                                                                                                                                                                                                                                                                                                     </t>
  </si>
  <si>
    <t>161,36</t>
  </si>
  <si>
    <t xml:space="preserve">TUBO COLETOR DE ESGOTO PVC, JEI, DN 350 MM (NBR 7362)                                                                                                                                                                                                                                                                                                                                                                                                                                                     </t>
  </si>
  <si>
    <t>200,08</t>
  </si>
  <si>
    <t xml:space="preserve">TUBO COLETOR DE ESGOTO PVC, JEI, DN 400 MM (NBR 7362)                                                                                                                                                                                                                                                                                                                                                                                                                                                     </t>
  </si>
  <si>
    <t>260,40</t>
  </si>
  <si>
    <t xml:space="preserve">TUBO COLETOR DE ESGOTO, PVC, JEI, DN 150 MM  (NBR 7362)                                                                                                                                                                                                                                                                                                                                                                                                                                                   </t>
  </si>
  <si>
    <t>37,63</t>
  </si>
  <si>
    <t xml:space="preserve">TUBO CONCRETO ARMADO, CLASSE EA-2, PB JE, DN 1000 MM, PARA ESGOTO SANITARIO (NBR 8890)                                                                                                                                                                                                                                                                                                                                                                                                                    </t>
  </si>
  <si>
    <t>306,18</t>
  </si>
  <si>
    <t xml:space="preserve">TUBO CONCRETO ARMADO, CLASSE EA-2, PB JE, DN 300 MM, PARA ESGOTO SANITARIO (NBR 8890)                                                                                                                                                                                                                                                                                                                                                                                                                     </t>
  </si>
  <si>
    <t>62,36</t>
  </si>
  <si>
    <t xml:space="preserve">TUBO CONCRETO ARMADO, CLASSE EA-2, PB JE, DN 400 MM, PARA ESGOTO SANITARIO (NBR 8890)                                                                                                                                                                                                                                                                                                                                                                                                                     </t>
  </si>
  <si>
    <t>85,08</t>
  </si>
  <si>
    <t xml:space="preserve">TUBO CONCRETO ARMADO, CLASSE EA-2, PB JE, DN 500 MM, PARA ESGOTO SANITARIO (NBR 8890)                                                                                                                                                                                                                                                                                                                                                                                                                     </t>
  </si>
  <si>
    <t>107,38</t>
  </si>
  <si>
    <t xml:space="preserve">TUBO CONCRETO ARMADO, CLASSE EA-2, PB JE, DN 600 MM, PARA ESGOTO SANITARIO (NBR 8890)                                                                                                                                                                                                                                                                                                                                                                                                                     </t>
  </si>
  <si>
    <t>144,55</t>
  </si>
  <si>
    <t xml:space="preserve">TUBO CONCRETO ARMADO, CLASSE EA-2, PB JE, DN 700 MM, PARA ESGOTO SANITARIO (NBR 8890)                                                                                                                                                                                                                                                                                                                                                                                                                     </t>
  </si>
  <si>
    <t>166,63</t>
  </si>
  <si>
    <t xml:space="preserve">TUBO CONCRETO ARMADO, CLASSE EA-2, PB JE, DN 800 MM, PARA ESGOTO SANITARIO (NBR 8890)                                                                                                                                                                                                                                                                                                                                                                                                                     </t>
  </si>
  <si>
    <t>207,52</t>
  </si>
  <si>
    <t xml:space="preserve">TUBO CONCRETO ARMADO, CLASSE EA-2, PB JE, DN 900 MM, PARA ESGOTO SANITARIO (NBR 8890)                                                                                                                                                                                                                                                                                                                                                                                                                     </t>
  </si>
  <si>
    <t xml:space="preserve">TUBO CONCRETO ARMADO, CLASSE EA-3, PB JE, DN 1000 MM, PARA ESGOTO SANITARIO (NBR 8890)                                                                                                                                                                                                                                                                                                                                                                                                                    </t>
  </si>
  <si>
    <t>386,52</t>
  </si>
  <si>
    <t xml:space="preserve">TUBO CONCRETO ARMADO, CLASSE EA-3, PB JE, DN 400 MM, PARA ESGOTO SANITARIO (NBR 8890)                                                                                                                                                                                                                                                                                                                                                                                                                     </t>
  </si>
  <si>
    <t>103,65</t>
  </si>
  <si>
    <t xml:space="preserve">TUBO CONCRETO ARMADO, CLASSE EA-3, PB JE, DN 500 MM, PARA ESGOTO SANITARIO (NBR 8890)                                                                                                                                                                                                                                                                                                                                                                                                                     </t>
  </si>
  <si>
    <t>134,91</t>
  </si>
  <si>
    <t xml:space="preserve">TUBO CONCRETO ARMADO, CLASSE EA-3, PB JE, DN 600 MM, PARA ESGOTO SANITARIO (NBR 8890)                                                                                                                                                                                                                                                                                                                                                                                                                     </t>
  </si>
  <si>
    <t>178,16</t>
  </si>
  <si>
    <t xml:space="preserve">TUBO CONCRETO ARMADO, CLASSE EA-3, PB JE, DN 700 MM, PARA ESGOTO SANITARIO (NBR 8890)                                                                                                                                                                                                                                                                                                                                                                                                                     </t>
  </si>
  <si>
    <t>198,66</t>
  </si>
  <si>
    <t xml:space="preserve">TUBO CONCRETO ARMADO, CLASSE EA-3, PB JE, DN 800 MM, PARA ESGOTO SANITARIO (NBR 8890)                                                                                                                                                                                                                                                                                                                                                                                                                     </t>
  </si>
  <si>
    <t>244,42</t>
  </si>
  <si>
    <t xml:space="preserve">TUBO CONCRETO ARMADO, CLASSE EA-3, PB JE, DN 900 MM, PARA ESGOTO SANITARIO (NBR 8890)                                                                                                                                                                                                                                                                                                                                                                                                                     </t>
  </si>
  <si>
    <t>353,35</t>
  </si>
  <si>
    <t xml:space="preserve">TUBO CONCRETO ARMADO, CLASSE PA-1, PB, DN 1000 MM, PARA AGUAS PLUVIAIS (NBR 8890)                                                                                                                                                                                                                                                                                                                                                                                                                         </t>
  </si>
  <si>
    <t>179,15</t>
  </si>
  <si>
    <t xml:space="preserve">TUBO CONCRETO ARMADO, CLASSE PA-1, PB, DN 1100 MM, PARA AGUAS PLUVIAIS (NBR 8890)                                                                                                                                                                                                                                                                                                                                                                                                                         </t>
  </si>
  <si>
    <t>209,13</t>
  </si>
  <si>
    <t xml:space="preserve">TUBO CONCRETO ARMADO, CLASSE PA-1, PB, DN 1200 MM, PARA AGUAS PLUVIAIS (NBR 8890)                                                                                                                                                                                                                                                                                                                                                                                                                         </t>
  </si>
  <si>
    <t>253,89</t>
  </si>
  <si>
    <t xml:space="preserve">TUBO CONCRETO ARMADO, CLASSE PA-1, PB, DN 1500 MM, PARA AGUAS PLUVIAIS (NBR 8890)                                                                                                                                                                                                                                                                                                                                                                                                                         </t>
  </si>
  <si>
    <t>377,65</t>
  </si>
  <si>
    <t xml:space="preserve">TUBO CONCRETO ARMADO, CLASSE PA-1, PB, DN 2000 MM, PARA AGUAS PLUVIAIS (NBR 8890)                                                                                                                                                                                                                                                                                                                                                                                                                         </t>
  </si>
  <si>
    <t>822,76</t>
  </si>
  <si>
    <t xml:space="preserve">TUBO CONCRETO ARMADO, CLASSE PA-1, PB, DN 300 MM, PARA AGUAS PLUVIAIS (NBR 8890)                                                                                                                                                                                                                                                                                                                                                                                                                          </t>
  </si>
  <si>
    <t>44,42</t>
  </si>
  <si>
    <t xml:space="preserve">TUBO CONCRETO ARMADO, CLASSE PA-1, PB, DN 400 MM, PARA AGUAS PLUVIAIS (NBR 8890)                                                                                                                                                                                                                                                                                                                                                                                                                          </t>
  </si>
  <si>
    <t>46,94</t>
  </si>
  <si>
    <t xml:space="preserve">TUBO CONCRETO ARMADO, CLASSE PA-1, PB, DN 500 MM, PARA AGUAS PLUVIAIS (NBR 8890)                                                                                                                                                                                                                                                                                                                                                                                                                          </t>
  </si>
  <si>
    <t>61,98</t>
  </si>
  <si>
    <t xml:space="preserve">TUBO CONCRETO ARMADO, CLASSE PA-1, PB, DN 600 MM, PARA AGUAS PLUVIAIS (NBR 8890)                                                                                                                                                                                                                                                                                                                                                                                                                          </t>
  </si>
  <si>
    <t xml:space="preserve">TUBO CONCRETO ARMADO, CLASSE PA-1, PB, DN 700 MM, PARA AGUAS PLUVIAIS (NBR 8890)                                                                                                                                                                                                                                                                                                                                                                                                                          </t>
  </si>
  <si>
    <t xml:space="preserve">TUBO CONCRETO ARMADO, CLASSE PA-1, PB, DN 800 MM, PARA AGUAS PLUVIAIS (NBR 8890)                                                                                                                                                                                                                                                                                                                                                                                                                          </t>
  </si>
  <si>
    <t>130,52</t>
  </si>
  <si>
    <t xml:space="preserve">TUBO CONCRETO ARMADO, CLASSE PA-1, PB, DN 900 MM, PARA AGUAS PLUVIAIS (NBR 8890)                                                                                                                                                                                                                                                                                                                                                                                                                          </t>
  </si>
  <si>
    <t xml:space="preserve">TUBO CONCRETO ARMADO, CLASSE PA-2, PB, DN 1000 MM, PARA AGUAS PLUVIAIS (NBR 8890)                                                                                                                                                                                                                                                                                                                                                                                                                         </t>
  </si>
  <si>
    <t>197,85</t>
  </si>
  <si>
    <t xml:space="preserve">TUBO CONCRETO ARMADO, CLASSE PA-2, PB, DN 1100 MM, PARA AGUAS PLUVIAIS (NBR 8890)                                                                                                                                                                                                                                                                                                                                                                                                                         </t>
  </si>
  <si>
    <t>212,89</t>
  </si>
  <si>
    <t xml:space="preserve">TUBO CONCRETO ARMADO, CLASSE PA-2, PB, DN 1200 MM, PARA AGUAS PLUVIAIS (NBR 8890)                                                                                                                                                                                                                                                                                                                                                                                                                         </t>
  </si>
  <si>
    <t>287,75</t>
  </si>
  <si>
    <t xml:space="preserve">TUBO CONCRETO ARMADO, CLASSE PA-2, PB, DN 1500 MM, PARA AGUAS PLUVIAIS (NBR 8890)                                                                                                                                                                                                                                                                                                                                                                                                                         </t>
  </si>
  <si>
    <t>443,40</t>
  </si>
  <si>
    <t xml:space="preserve">TUBO CONCRETO ARMADO, CLASSE PA-2, PB, DN 2000 MM, PARA AGUAS PLUVIAIS (NBR 8890)                                                                                                                                                                                                                                                                                                                                                                                                                         </t>
  </si>
  <si>
    <t>962,93</t>
  </si>
  <si>
    <t xml:space="preserve">TUBO CONCRETO ARMADO, CLASSE PA-2, PB, DN 300 MM, PARA AGUAS PLUVIAIS (NBR 8890)                                                                                                                                                                                                                                                                                                                                                                                                                          </t>
  </si>
  <si>
    <t>46,71</t>
  </si>
  <si>
    <t xml:space="preserve">TUBO CONCRETO ARMADO, CLASSE PA-2, PB, DN 400 MM, PARA AGUAS PLUVIAIS (NBR 8890)                                                                                                                                                                                                                                                                                                                                                                                                                          </t>
  </si>
  <si>
    <t>49,65</t>
  </si>
  <si>
    <t xml:space="preserve">TUBO CONCRETO ARMADO, CLASSE PA-2, PB, DN 500 MM, PARA AGUAS PLUVIAIS (NBR 8890)                                                                                                                                                                                                                                                                                                                                                                                                                          </t>
  </si>
  <si>
    <t>60,14</t>
  </si>
  <si>
    <t xml:space="preserve">TUBO CONCRETO ARMADO, CLASSE PA-2, PB, DN 600 MM, PARA AGUAS PLUVIAIS (NBR 8890)                                                                                                                                                                                                                                                                                                                                                                                                                          </t>
  </si>
  <si>
    <t xml:space="preserve">TUBO CONCRETO ARMADO, CLASSE PA-2, PB, DN 700 MM, PARA AGUAS PLUVIAIS (NBR 8890)                                                                                                                                                                                                                                                                                                                                                                                                                          </t>
  </si>
  <si>
    <t>121,34</t>
  </si>
  <si>
    <t xml:space="preserve">TUBO CONCRETO ARMADO, CLASSE PA-2, PB, DN 800 MM, PARA AGUAS PLUVIAIS (NBR 8890)                                                                                                                                                                                                                                                                                                                                                                                                                          </t>
  </si>
  <si>
    <t>135,22</t>
  </si>
  <si>
    <t xml:space="preserve">TUBO CONCRETO ARMADO, CLASSE PA-2, PB, DN 900 MM, PARA AGUAS PLUVIAIS (NBR 8890)                                                                                                                                                                                                                                                                                                                                                                                                                          </t>
  </si>
  <si>
    <t>203,11</t>
  </si>
  <si>
    <t xml:space="preserve">TUBO CONCRETO ARMADO, CLASSE PA-3, PB, DN 1000 MM, PARA AGUAS PLUVIAIS (NBR 8890)                                                                                                                                                                                                                                                                                                                                                                                                                         </t>
  </si>
  <si>
    <t>266,31</t>
  </si>
  <si>
    <t xml:space="preserve">TUBO CONCRETO ARMADO, CLASSE PA-3, PB, DN 1100 MM, PARA AGUAS PLUVIAIS (NBR 8890)                                                                                                                                                                                                                                                                                                                                                                                                                         </t>
  </si>
  <si>
    <t>279,85</t>
  </si>
  <si>
    <t xml:space="preserve">TUBO CONCRETO ARMADO, CLASSE PA-3, PB, DN 1200 MM, PARA AGUAS PLUVIAIS (NBR 8890)                                                                                                                                                                                                                                                                                                                                                                                                                         </t>
  </si>
  <si>
    <t>363,64</t>
  </si>
  <si>
    <t xml:space="preserve">TUBO CONCRETO ARMADO, CLASSE PA-3, PB, DN 1500 MM, PARA AGUAS PLUVIAIS (NBR 8890)                                                                                                                                                                                                                                                                                                                                                                                                                         </t>
  </si>
  <si>
    <t>533,75</t>
  </si>
  <si>
    <t xml:space="preserve">TUBO CONCRETO ARMADO, CLASSE PA-3, PB, DN 400 MM, PARA AGUAS PLUVIAIS (NBR 8890)                                                                                                                                                                                                                                                                                                                                                                                                                          </t>
  </si>
  <si>
    <t xml:space="preserve">TUBO CONCRETO ARMADO, CLASSE PA-3, PB, DN 500 MM, PARA AGUAS PLUVIAIS (NBR 8890)                                                                                                                                                                                                                                                                                                                                                                                                                          </t>
  </si>
  <si>
    <t>72,97</t>
  </si>
  <si>
    <t xml:space="preserve">TUBO CONCRETO ARMADO, CLASSE PA-3, PB, DN 600 MM, PARA AGUAS PLUVIAIS (NBR 8890)                                                                                                                                                                                                                                                                                                                                                                                                                          </t>
  </si>
  <si>
    <t xml:space="preserve">TUBO CONCRETO ARMADO, CLASSE PA-3, PB, DN 700 MM, PARA AGUAS PLUVIAIS (NBR 8890)                                                                                                                                                                                                                                                                                                                                                                                                                          </t>
  </si>
  <si>
    <t>143,31</t>
  </si>
  <si>
    <t xml:space="preserve">TUBO CONCRETO ARMADO, CLASSE PA-3, PB, DN 800 MM, PARA AGUAS PLUVIAIS (NBR 8890)                                                                                                                                                                                                                                                                                                                                                                                                                          </t>
  </si>
  <si>
    <t>185,00</t>
  </si>
  <si>
    <t xml:space="preserve">TUBO CONCRETO ARMADO, CLASSE PA-3, PB, DN 900 MM, PARA AGUAS PLUVIAIS (NBR 8890)                                                                                                                                                                                                                                                                                                                                                                                                                          </t>
  </si>
  <si>
    <t>253,14</t>
  </si>
  <si>
    <t xml:space="preserve">TUBO CORRUGADO PEAD, PAREDE DUPLA, INTERNA LISA, JEI, DN/DI *1000* MM, PARA SANEAMENTO                                                                                                                                                                                                                                                                                                                                                                                                                    </t>
  </si>
  <si>
    <t>858,81</t>
  </si>
  <si>
    <t xml:space="preserve">TUBO CORRUGADO PEAD, PAREDE DUPLA, INTERNA LISA, JEI, DN/DI *400* MM, PARA SANEAMENTO                                                                                                                                                                                                                                                                                                                                                                                                                     </t>
  </si>
  <si>
    <t>195,48</t>
  </si>
  <si>
    <t xml:space="preserve">TUBO CORRUGADO PEAD, PAREDE DUPLA, INTERNA LISA, JEI, DN/DI *800* MM, PARA SANEAMENTO                                                                                                                                                                                                                                                                                                                                                                                                                     </t>
  </si>
  <si>
    <t>566,74</t>
  </si>
  <si>
    <t xml:space="preserve">TUBO CORRUGADO PEAD, PAREDE DUPLA, INTERNA LISA, JEI, DN/DI 1200 MM, PARA SANEAMENTO                                                                                                                                                                                                                                                                                                                                                                                                                      </t>
  </si>
  <si>
    <t>1.229,87</t>
  </si>
  <si>
    <t xml:space="preserve">TUBO CORRUGADO PEAD, PAREDE DUPLA, INTERNA LISA, JEI, DN/DI 250 MM, PARA SANEAMENTO                                                                                                                                                                                                                                                                                                                                                                                                                       </t>
  </si>
  <si>
    <t>66,34</t>
  </si>
  <si>
    <t xml:space="preserve">TUBO CORRUGADO PEAD, PAREDE DUPLA, INTERNA LISA, JEI, DN/DI 300 MM, PARA SANEAMENTO                                                                                                                                                                                                                                                                                                                                                                                                                       </t>
  </si>
  <si>
    <t xml:space="preserve">TUBO CORRUGADO PEAD, PAREDE DUPLA, INTERNA LISA, JEI, DN/DI 600 MM, PARA SANEAMENTO                                                                                                                                                                                                                                                                                                                                                                                                                       </t>
  </si>
  <si>
    <t>382,13</t>
  </si>
  <si>
    <t xml:space="preserve">TUBO CPVC SOLDAVEL, 35 MM, AGUA QUENTE PREDIAL (NBR 15884)                                                                                                                                                                                                                                                                                                                                                                                                                                                </t>
  </si>
  <si>
    <t xml:space="preserve">TUBO CPVC, SOLDAVEL, 15 MM, AGUA QUENTE PREDIAL (NBR 15884)                                                                                                                                                                                                                                                                                                                                                                                                                                               </t>
  </si>
  <si>
    <t xml:space="preserve">TUBO CPVC, SOLDAVEL, 22 MM, AGUA QUENTE PREDIAL (NBR 15884)                                                                                                                                                                                                                                                                                                                                                                                                                                               </t>
  </si>
  <si>
    <t>13,03</t>
  </si>
  <si>
    <t xml:space="preserve">TUBO CPVC, SOLDAVEL, 28 MM, AGUA QUENTE PREDIAL (NBR 15884)                                                                                                                                                                                                                                                                                                                                                                                                                                               </t>
  </si>
  <si>
    <t>20,91</t>
  </si>
  <si>
    <t xml:space="preserve">TUBO CPVC, SOLDAVEL, 42 MM, AGUA QUENTE PREDIAL (NBR 15884)                                                                                                                                                                                                                                                                                                                                                                                                                                               </t>
  </si>
  <si>
    <t xml:space="preserve">TUBO CPVC, SOLDAVEL, 54 MM, AGUA QUENTE PREDIAL (NBR 15884)                                                                                                                                                                                                                                                                                                                                                                                                                                               </t>
  </si>
  <si>
    <t xml:space="preserve">TUBO CPVC, SOLDAVEL, 73 MM, AGUA QUENTE PREDIAL (NBR 15884)                                                                                                                                                                                                                                                                                                                                                                                                                                               </t>
  </si>
  <si>
    <t>83,11</t>
  </si>
  <si>
    <t xml:space="preserve">TUBO CPVC, SOLDAVEL, 89 MM, AGUA QUENTE PREDIAL (NBR 15884)                                                                                                                                                                                                                                                                                                                                                                                                                                               </t>
  </si>
  <si>
    <t>131,69</t>
  </si>
  <si>
    <t xml:space="preserve">TUBO DE BORRACHA ELASTOMERICA FLEXIVEL, PRETA, PARA ISOLAMENTO TERMICO DE TUBULACAO, DN 1 1/8" (28 MM), E= 32 MM, COEFICIENTE DE CONDUTIVIDADE TERMICA 0,036W/mK, VAPOR DE AGUA MAIOR OU IGUAL A 10.000                                                                                                                                                                                                                                                                                                   </t>
  </si>
  <si>
    <t xml:space="preserve">TUBO DE BORRACHA ELASTOMERICA FLEXIVEL, PRETA, PARA ISOLAMENTO TERMICO DE TUBULACAO, DN 1 3/8" (35 MM), E= 32 MM, COEFICIENTE DE CONDUTIVIDADE TERMICA 0,036W/mK, VAPOR DE AGUA MAIOR OU IGUAL A 10.000                                                                                                                                                                                                                                                                                                   </t>
  </si>
  <si>
    <t>75,73</t>
  </si>
  <si>
    <t xml:space="preserve">TUBO DE BORRACHA ELASTOMERICA FLEXIVEL, PRETA, PARA ISOLAMENTO TERMICO DE TUBULACAO, DN 1 5/8" (42 MM), E= 32 MM, COEFICIENTE DE CONDUTIVIDADE TERMICA 0,036W/mK, VAPOR DE AGUA MAIOR OU IGUAL A 10.000                                                                                                                                                                                                                                                                                                   </t>
  </si>
  <si>
    <t>86,43</t>
  </si>
  <si>
    <t xml:space="preserve">TUBO DE BORRACHA ELASTOMERICA FLEXIVEL, PRETA, PARA ISOLAMENTO TERMICO DE TUBULACAO, DN 1/2" (12 MM), E= 19 MM, COEFICIENTE DE CONDUTIVIDADE TERMICA 0,036W/mK, VAPOR DE AGUA MAIOR OU IGUAL A 10.000                                                                                                                                                                                                                                                                                                     </t>
  </si>
  <si>
    <t>11,62</t>
  </si>
  <si>
    <t xml:space="preserve">TUBO DE BORRACHA ELASTOMERICA FLEXIVEL, PRETA, PARA ISOLAMENTO TERMICO DE TUBULACAO, DN 1/4" (6 MM), E= 9 MM, COEFICIENTE DE CONDUTIVIDADE TERMICA 0,036W/mK, VAPOR DE AGUA MAIOR OU IGUAL A 10.000                                                                                                                                                                                                                                                                                                       </t>
  </si>
  <si>
    <t xml:space="preserve">TUBO DE BORRACHA ELASTOMERICA FLEXIVEL, PRETA, PARA ISOLAMENTO TERMICO DE TUBULACAO, DN 1" (25 MM), E= 32 MM, COEFICIENTE DE CONDUTIVIDADE TERMICA 0,036W/mK, VAPOR DE AGUA MAIOR OU IGUAL A 10.000                                                                                                                                                                                                                                                                                                       </t>
  </si>
  <si>
    <t>59,77</t>
  </si>
  <si>
    <t xml:space="preserve">TUBO DE BORRACHA ELASTOMERICA FLEXIVEL, PRETA, PARA ISOLAMENTO TERMICO DE TUBULACAO, DN 2 1/8" (54 MM), E= 32 MM, COEFICIENTE DE CONDUTIVIDADE TERMICA 0,036W/mK, VAPOR DE AGUA MAIOR OU IGUAL A 10.000                                                                                                                                                                                                                                                                                                   </t>
  </si>
  <si>
    <t>103,43</t>
  </si>
  <si>
    <t xml:space="preserve">TUBO DE BORRACHA ELASTOMERICA FLEXIVEL, PRETA, PARA ISOLAMENTO TERMICO DE TUBULACAO, DN 2 5/8" (*64* MM), E= *32* MM, COEFICIENTE DE CONDUTIVIDADE TERMICA 0,036W/MK, VAPOR DE AGUA MAIOR OU IGUAL A 10.000                                                                                                                                                                                                                                                                                               </t>
  </si>
  <si>
    <t>104,89</t>
  </si>
  <si>
    <t xml:space="preserve">TUBO DE BORRACHA ELASTOMERICA FLEXIVEL, PRETA, PARA ISOLAMENTO TERMICO DE TUBULACAO, DN 3/4" (18 MM), E= 32 MM, COEFICIENTE DE CONDUTIVIDADE TERMICA 0,036W/mK, VAPOR DE AGUA MAIOR OU IGUAL A 10.000                                                                                                                                                                                                                                                                                                     </t>
  </si>
  <si>
    <t xml:space="preserve">TUBO DE BORRACHA ELASTOMERICA FLEXIVEL, PRETA, PARA ISOLAMENTO TERMICO DE TUBULACAO, DN 3/8" (10 MM), E= 19 MM, COEFICIENTE DE CONDUTIVIDADE TERMICA 0,036W/mK, VAPOR DE AGUA MAIOR OU IGUAL A 10.000                                                                                                                                                                                                                                                                                                     </t>
  </si>
  <si>
    <t xml:space="preserve">TUBO DE BORRACHA ELASTOMERICA FLEXIVEL, PRETA, PARA ISOLAMENTO TERMICO DE TUBULACAO, DN 5/8" (15 MM), E= 19 MM, COEFICIENTE DE CONDUTIVIDADE TERMICA 0,036W/MK, VAPOR DE AGUA MAIOR OU IGUAL A 10.000                                                                                                                                                                                                                                                                                                     </t>
  </si>
  <si>
    <t xml:space="preserve">TUBO DE BORRACHA ELASTOMERICA FLEXIVEL, PRETA, PARA ISOLAMENTO TERMICO DE TUBULACAO, DN 7/8" (22 MM), E= 32 MM, COEFICIENTE DE CONDUTIVIDADE TERMICA 0,036W/mK, VAPOR DE AGUA MAIOR OU IGUAL A 10.000                                                                                                                                                                                                                                                                                                     </t>
  </si>
  <si>
    <t>46,13</t>
  </si>
  <si>
    <t xml:space="preserve">TUBO DE COBRE CLASSE "A", DN = 1 " (28 MM), PARA INSTALACOES DE MEDIA PRESSAO PARA GASES COMBUSTIVEIS E MEDICINAIS                                                                                                                                                                                                                                                                                                                                                                                        </t>
  </si>
  <si>
    <t>44,04</t>
  </si>
  <si>
    <t xml:space="preserve">TUBO DE COBRE CLASSE "A", DN = 1 1/2 " (42 MM), PARA INSTALACOES DE MEDIA PRESSAO PARA GASES COMBUSTIVEIS E MEDICINAIS                                                                                                                                                                                                                                                                                                                                                                                    </t>
  </si>
  <si>
    <t>80,03</t>
  </si>
  <si>
    <t xml:space="preserve">TUBO DE COBRE CLASSE "A", DN = 1 1/4 " (35 MM), PARA INSTALACOES DE MEDIA PRESSAO PARA GASES COMBUSTIVEIS E MEDICINAIS                                                                                                                                                                                                                                                                                                                                                                                    </t>
  </si>
  <si>
    <t xml:space="preserve">TUBO DE COBRE CLASSE "A", DN = 1/2 " (15 MM), PARA INSTALACOES DE MEDIA PRESSAO PARA GASES COMBUSTIVEIS E MEDICINAIS                                                                                                                                                                                                                                                                                                                                                                                      </t>
  </si>
  <si>
    <t>21,39</t>
  </si>
  <si>
    <t xml:space="preserve">TUBO DE COBRE CLASSE "A", DN = 2 1/2 " (66 MM), PARA INSTALACOES DE MEDIA PRESSAO PARA GASES COMBUSTIVEIS E MEDICINAIS                                                                                                                                                                                                                                                                                                                                                                                    </t>
  </si>
  <si>
    <t>147,32</t>
  </si>
  <si>
    <t xml:space="preserve">TUBO DE COBRE CLASSE "A", DN = 3 " (79 MM), PARA INSTALACOES DE MEDIA PRESSAO PARA GASES COMBUSTIVEIS E MEDICINAIS                                                                                                                                                                                                                                                                                                                                                                                        </t>
  </si>
  <si>
    <t>217,04</t>
  </si>
  <si>
    <t xml:space="preserve">TUBO DE COBRE CLASSE "A", DN = 3/4 " (22 MM), PARA INSTALACOES DE MEDIA PRESSAO PARA GASES COMBUSTIVEIS E MEDICINAIS                                                                                                                                                                                                                                                                                                                                                                                      </t>
  </si>
  <si>
    <t xml:space="preserve">TUBO DE COBRE CLASSE "A", DN = 4 " (104 MM), PARA INSTALACOES DE MEDIA PRESSAO PARA GASES COMBUSTIVEIS E MEDICINAIS                                                                                                                                                                                                                                                                                                                                                                                       </t>
  </si>
  <si>
    <t>329,08</t>
  </si>
  <si>
    <t xml:space="preserve">TUBO DE COBRE CLASSE "E", DN = 104 MM, PARA INSTALACAO HIDRAULICA PREDIAL                                                                                                                                                                                                                                                                                                                                                                                                                                 </t>
  </si>
  <si>
    <t>260,57</t>
  </si>
  <si>
    <t xml:space="preserve">TUBO DE COBRE CLASSE "E", DN = 15 MM, PARA INSTALACAO HIDRAULICA PREDIAL                                                                                                                                                                                                                                                                                                                                                                                                                                  </t>
  </si>
  <si>
    <t xml:space="preserve">TUBO DE COBRE CLASSE "E", DN = 22 MM, PARA INSTALACAO HIDRAULICA PREDIAL                                                                                                                                                                                                                                                                                                                                                                                                                                  </t>
  </si>
  <si>
    <t xml:space="preserve">TUBO DE COBRE CLASSE "E", DN = 28 MM, PARA INSTALACAO HIDRAULICA PREDIAL                                                                                                                                                                                                                                                                                                                                                                                                                                  </t>
  </si>
  <si>
    <t xml:space="preserve">TUBO DE COBRE CLASSE "E", DN = 35 MM, PARA INSTALACAO HIDRAULICA PREDIAL                                                                                                                                                                                                                                                                                                                                                                                                                                  </t>
  </si>
  <si>
    <t>43,81</t>
  </si>
  <si>
    <t xml:space="preserve">TUBO DE COBRE CLASSE "E", DN = 42 MM, PARA INSTALACAO HIDRAULICA PREDIAL                                                                                                                                                                                                                                                                                                                                                                                                                                  </t>
  </si>
  <si>
    <t>59,16</t>
  </si>
  <si>
    <t xml:space="preserve">TUBO DE COBRE CLASSE "E", DN = 54 MM, PARA INSTALACAO HIDRAULICA PREDIAL                                                                                                                                                                                                                                                                                                                                                                                                                                  </t>
  </si>
  <si>
    <t>85,80</t>
  </si>
  <si>
    <t xml:space="preserve">TUBO DE COBRE CLASSE "E", DN = 66 MM, PARA INSTALACAO HIDRAULICA PREDIAL                                                                                                                                                                                                                                                                                                                                                                                                                                  </t>
  </si>
  <si>
    <t>120,88</t>
  </si>
  <si>
    <t xml:space="preserve">TUBO DE COBRE CLASSE "E", DN = 79 MM, PARA INSTALACAO HIDRAULICA PREDIAL                                                                                                                                                                                                                                                                                                                                                                                                                                  </t>
  </si>
  <si>
    <t>176,71</t>
  </si>
  <si>
    <t xml:space="preserve">TUBO DE COBRE CLASSE "I", DN = 1 " (28 MM), PARA INSTALACOES INDUSTRIAIS DE ALTA PRESSAO E VAPOR                                                                                                                                                                                                                                                                                                                                                                                                          </t>
  </si>
  <si>
    <t>58,04</t>
  </si>
  <si>
    <t xml:space="preserve">TUBO DE COBRE CLASSE "I", DN = 1 1/2 " (42 MM), PARA INSTALACOES INDUSTRIAIS DE ALTA PRESSAO E VAPOR                                                                                                                                                                                                                                                                                                                                                                                                      </t>
  </si>
  <si>
    <t>102,01</t>
  </si>
  <si>
    <t xml:space="preserve">TUBO DE COBRE CLASSE "I", DN = 1 1/4 " (35 MM), PARA INSTALACOES INDUSTRIAIS DE ALTA PRESSAO E VAPOR                                                                                                                                                                                                                                                                                                                                                                                                      </t>
  </si>
  <si>
    <t>83,95</t>
  </si>
  <si>
    <t xml:space="preserve">TUBO DE COBRE CLASSE "I", DN = 1/2 " (15 MM), PARA INSTALACOES INDUSTRIAIS DE ALTA PRESSAO E VAPOR                                                                                                                                                                                                                                                                                                                                                                                                        </t>
  </si>
  <si>
    <t>25,70</t>
  </si>
  <si>
    <t xml:space="preserve">TUBO DE COBRE CLASSE "I", DN = 2 " (54 MM), PARA INSTALACOES INDUSTRIAIS DE ALTA PRESSAO E VAPOR                                                                                                                                                                                                                                                                                                                                                                                                          </t>
  </si>
  <si>
    <t xml:space="preserve">TUBO DE COBRE CLASSE "I", DN = 2 1/2 " (66 MM), PARA INSTALACOES INDUSTRIAIS DE ALTA PRESSAO E VAPOR                                                                                                                                                                                                                                                                                                                                                                                                      </t>
  </si>
  <si>
    <t>183,29</t>
  </si>
  <si>
    <t xml:space="preserve">TUBO DE COBRE CLASSE "I", DN = 3 " (79 MM), PARA INSTALACOES INDUSTRIAIS DE ALTA PRESSAO E VAPOR                                                                                                                                                                                                                                                                                                                                                                                                          </t>
  </si>
  <si>
    <t>271,46</t>
  </si>
  <si>
    <t xml:space="preserve">TUBO DE COBRE CLASSE "I", DN = 3/4 " (22 MM), PARA INSTALACOES INDUSTRIAIS DE ALTA PRESSAO E VAPOR                                                                                                                                                                                                                                                                                                                                                                                                        </t>
  </si>
  <si>
    <t xml:space="preserve">TUBO DE COBRE CLASSE "I", DN = 4" (104 MM), PARA INSTALACOES INDUSTRIAIS DE ALTA PRESSAO E VAPOR                                                                                                                                                                                                                                                                                                                                                                                                          </t>
  </si>
  <si>
    <t>399,58</t>
  </si>
  <si>
    <t xml:space="preserve">TUBO DE COBRE FLEXIVEL, D = 1/2 ", E = 0,79 MM, PARA AR-CONDICIONADO/ INSTALACOES GAS RESIDENCIAIS E COMERCIAIS                                                                                                                                                                                                                                                                                                                                                                                           </t>
  </si>
  <si>
    <t xml:space="preserve">TUBO DE COBRE FLEXIVEL, D = 1/4 ", E = 0,79 MM, PARA AR-CONDICIONADO/ INSTALACOES GAS RESIDENCIAIS E COMERCIAIS                                                                                                                                                                                                                                                                                                                                                                                           </t>
  </si>
  <si>
    <t xml:space="preserve">TUBO DE COBRE FLEXIVEL, D = 3/16 ", E = 0,79 MM, PARA AR-CONDICIONADO/ INSTALACOES GAS RESIDENCIAIS E COMERCIAIS                                                                                                                                                                                                                                                                                                                                                                                          </t>
  </si>
  <si>
    <t xml:space="preserve">TUBO DE COBRE FLEXIVEL, D = 3/4 ", E = 0,79 MM, PARA AR-CONDICIONADO/ INSTALACOES GAS RESIDENCIAIS E COMERCIAIS                                                                                                                                                                                                                                                                                                                                                                                           </t>
  </si>
  <si>
    <t xml:space="preserve">TUBO DE COBRE FLEXIVEL, D = 3/8 ", E = 0,79 MM, PARA AR-CONDICIONADO/ INSTALACOES GAS RESIDENCIAIS E COMERCIAIS                                                                                                                                                                                                                                                                                                                                                                                           </t>
  </si>
  <si>
    <t xml:space="preserve">TUBO DE COBRE FLEXIVEL, D = 5/16 ", E = 0,79 MM, PARA AR-CONDICIONADO/ INSTALACOES GAS RESIDENCIAIS E COMERCIAIS                                                                                                                                                                                                                                                                                                                                                                                          </t>
  </si>
  <si>
    <t xml:space="preserve">TUBO DE COBRE FLEXIVEL, D = 5/8 ", E = 0,79 MM, PARA AR-CONDICIONADO/ INSTALACOES GAS RESIDENCIAIS E COMERCIAIS                                                                                                                                                                                                                                                                                                                                                                                           </t>
  </si>
  <si>
    <t xml:space="preserve">TUBO DE COBRE, CLASSE "A", DN = 2" (54 MM), PARA INSTALACOES DE MEDIA PRESSAO PARA GASES COMBUSTIVEIS E MEDICINAIS                                                                                                                                                                                                                                                                                                                                                                                        </t>
  </si>
  <si>
    <t xml:space="preserve">TUBO DE CONCRETO SIMPLES POROSO, MACHO/FEMEA, DN 200 MM                                                                                                                                                                                                                                                                                                                                                                                                                                                   </t>
  </si>
  <si>
    <t xml:space="preserve">TUBO DE CONCRETO SIMPLES POROSO, MACHO/FEMEA, DN 300 MM                                                                                                                                                                                                                                                                                                                                                                                                                                                   </t>
  </si>
  <si>
    <t xml:space="preserve">TUBO DE CONCRETO SIMPLES, CLASSE ES, PB JE, DN 400 MM, PARA ESGOTO SANITARIO (NBR 8890)                                                                                                                                                                                                                                                                                                                                                                                                                   </t>
  </si>
  <si>
    <t>68,33</t>
  </si>
  <si>
    <t xml:space="preserve">TUBO DE CONCRETO SIMPLES, CLASSE ES, PB JE, DN 500 MM, PARA ESGOTO SANITARIO (NBR 8890)                                                                                                                                                                                                                                                                                                                                                                                                                   </t>
  </si>
  <si>
    <t>102,75</t>
  </si>
  <si>
    <t xml:space="preserve">TUBO DE CONCRETO SIMPLES, CLASSE ES, PB JE, DN 600 MM, PARA ESGOTO SANITARIO (NBR 8890)                                                                                                                                                                                                                                                                                                                                                                                                                   </t>
  </si>
  <si>
    <t>126,69</t>
  </si>
  <si>
    <t xml:space="preserve">TUBO DE CONCRETO SIMPLES, CLASSE- PS1, MACHO/FEMEA, DN 200 MM, PARA AGUAS PLUVIAIS (NBR 8890)                                                                                                                                                                                                                                                                                                                                                                                                             </t>
  </si>
  <si>
    <t xml:space="preserve">TUBO DE CONCRETO SIMPLES, CLASSE- PS1, MACHO/FEMEA, DN 300 MM, PARA AGUAS PLUVIAIS (NBR 8890)                                                                                                                                                                                                                                                                                                                                                                                                             </t>
  </si>
  <si>
    <t xml:space="preserve">TUBO DE CONCRETO SIMPLES, CLASSE- PS1, MACHO/FEMEA, DN 400 MM, PARA AGUAS PLUVIAIS (NBR 8890)                                                                                                                                                                                                                                                                                                                                                                                                             </t>
  </si>
  <si>
    <t xml:space="preserve">TUBO DE CONCRETO SIMPLES, CLASSE- PS1, MACHO/FEMEA, DN 500 MM, PARA AGUAS PLUVIAIS (NBR 8890)                                                                                                                                                                                                                                                                                                                                                                                                             </t>
  </si>
  <si>
    <t>51,87</t>
  </si>
  <si>
    <t xml:space="preserve">TUBO DE CONCRETO SIMPLES, CLASSE- PS1, MACHO/FEMEA, DN 600 MM, PARA AGUAS PLUVIAIS (NBR 8890)                                                                                                                                                                                                                                                                                                                                                                                                             </t>
  </si>
  <si>
    <t>65,09</t>
  </si>
  <si>
    <t xml:space="preserve">TUBO DE CONCRETO SIMPLES, CLASSE- PS1, PB, DN 200 MM, PARA AGUAS PLUVIAIS (NBR 8890)                                                                                                                                                                                                                                                                                                                                                                                                                      </t>
  </si>
  <si>
    <t>24,44</t>
  </si>
  <si>
    <t xml:space="preserve">TUBO DE CONCRETO SIMPLES, CLASSE- PS1, PB, DN 300 MM, PARA AGUAS PLUVIAIS (NBR 8890)                                                                                                                                                                                                                                                                                                                                                                                                                      </t>
  </si>
  <si>
    <t xml:space="preserve">TUBO DE CONCRETO SIMPLES, CLASSE- PS1, PB, DN 400 MM, PARA AGUAS PLUVIAIS (NBR 8890)                                                                                                                                                                                                                                                                                                                                                                                                                      </t>
  </si>
  <si>
    <t>38,90</t>
  </si>
  <si>
    <t xml:space="preserve">TUBO DE CONCRETO SIMPLES, CLASSE- PS1, PB, DN 500 MM, PARA AGUAS PLUVIAIS (NBR 8890)                                                                                                                                                                                                                                                                                                                                                                                                                      </t>
  </si>
  <si>
    <t xml:space="preserve">TUBO DE CONCRETO SIMPLES, CLASSE- PS1, PB, DN 600 MM, PARA AGUAS PLUVIAIS (NBR 8890)                                                                                                                                                                                                                                                                                                                                                                                                                      </t>
  </si>
  <si>
    <t xml:space="preserve">TUBO DE CONCRETO SIMPLES, CLASSE- PS2, PB, DN 200 MM, PARA AGUAS PLUVIAIS (NBR 8890)                                                                                                                                                                                                                                                                                                                                                                                                                      </t>
  </si>
  <si>
    <t xml:space="preserve">TUBO DE CONCRETO SIMPLES, CLASSE- PS2, PB, DN 300 MM, PARA AGUAS PLUVIAIS (NBR 8890)                                                                                                                                                                                                                                                                                                                                                                                                                      </t>
  </si>
  <si>
    <t>31,92</t>
  </si>
  <si>
    <t xml:space="preserve">TUBO DE CONCRETO SIMPLES, CLASSE- PS2, PB, DN 400 MM, PARA AGUAS PLUVIAIS (NBR 8890)                                                                                                                                                                                                                                                                                                                                                                                                                      </t>
  </si>
  <si>
    <t xml:space="preserve">TUBO DE CONCRETO SIMPLES, CLASSE- PS2, PB, DN 500 MM, PARA AGUAS PLUVIAIS (NBR 8890)                                                                                                                                                                                                                                                                                                                                                                                                                      </t>
  </si>
  <si>
    <t>60,85</t>
  </si>
  <si>
    <t xml:space="preserve">TUBO DE CONCRETO SIMPLES, CLASSE- PS2, PB, DN 600 MM, PARA AGUAS PLUVIAIS (NBR 8890)                                                                                                                                                                                                                                                                                                                                                                                                                      </t>
  </si>
  <si>
    <t>78,53</t>
  </si>
  <si>
    <t xml:space="preserve">TUBO DE DESCARGA PVC, PARA LIGACAO CAIXA DE DESCARGA - EMBUTIR, 40 MM X 150 CM                                                                                                                                                                                                                                                                                                                                                                                                                            </t>
  </si>
  <si>
    <t xml:space="preserve">TUBO DE DESCIDA EXTERNO DE PVC PARA CAIXA DE DESCARGA EXTERNA ALTA - 40 MM X 1,60 M                                                                                                                                                                                                                                                                                                                                                                                                                       </t>
  </si>
  <si>
    <t xml:space="preserve">TUBO DE ESPUMA DE POLIETILENO EXPANDIDO FLEXIVEL PARA ISOLAMENTO TERMICO DE TUBULACAO DE AR CONDICIONADO, AGUA QUENTE,  DN 1 1/2", E= 10 MM                                                                                                                                                                                                                                                                                                                                                               </t>
  </si>
  <si>
    <t>2,55</t>
  </si>
  <si>
    <t xml:space="preserve">TUBO DE ESPUMA DE POLIETILENO EXPANDIDO FLEXIVEL PARA ISOLAMENTO TERMICO DE TUBULACAO DE AR CONDICIONADO, AGUA QUENTE,  DN 1 1/4", E= 10 MM                                                                                                                                                                                                                                                                                                                                                               </t>
  </si>
  <si>
    <t xml:space="preserve">TUBO DE ESPUMA DE POLIETILENO EXPANDIDO FLEXIVEL PARA ISOLAMENTO TERMICO DE TUBULACAO DE AR CONDICIONADO, AGUA QUENTE,  DN 1 1/8", E= 10 MM                                                                                                                                                                                                                                                                                                                                                               </t>
  </si>
  <si>
    <t xml:space="preserve">TUBO DE ESPUMA DE POLIETILENO EXPANDIDO FLEXIVEL PARA ISOLAMENTO TERMICO DE TUBULACAO DE AR CONDICIONADO, AGUA QUENTE,  DN 1 3/8", E= 10 MM                                                                                                                                                                                                                                                                                                                                                               </t>
  </si>
  <si>
    <t xml:space="preserve">TUBO DE ESPUMA DE POLIETILENO EXPANDIDO FLEXIVEL PARA ISOLAMENTO TERMICO DE TUBULACAO DE AR CONDICIONADO, AGUA QUENTE,  DN 1 5/8", E= 10 MM                                                                                                                                                                                                                                                                                                                                                               </t>
  </si>
  <si>
    <t xml:space="preserve">TUBO DE ESPUMA DE POLIETILENO EXPANDIDO FLEXIVEL PARA ISOLAMENTO TERMICO DE TUBULACAO DE AR CONDICIONADO, AGUA QUENTE,  DN 1/2", E= 10 MM                                                                                                                                                                                                                                                                                                                                                                 </t>
  </si>
  <si>
    <t xml:space="preserve">TUBO DE ESPUMA DE POLIETILENO EXPANDIDO FLEXIVEL PARA ISOLAMENTO TERMICO DE TUBULACAO DE AR CONDICIONADO, AGUA QUENTE,  DN 1/4", E= 10 MM                                                                                                                                                                                                                                                                                                                                                                 </t>
  </si>
  <si>
    <t xml:space="preserve">TUBO DE ESPUMA DE POLIETILENO EXPANDIDO FLEXIVEL PARA ISOLAMENTO TERMICO DE TUBULACAO DE AR CONDICIONADO, AGUA QUENTE,  DN 1", E= 10 MM                                                                                                                                                                                                                                                                                                                                                                   </t>
  </si>
  <si>
    <t xml:space="preserve">TUBO DE ESPUMA DE POLIETILENO EXPANDIDO FLEXIVEL PARA ISOLAMENTO TERMICO DE TUBULACAO DE AR CONDICIONADO, AGUA QUENTE,  DN 3/4", E= 10 MM                                                                                                                                                                                                                                                                                                                                                                 </t>
  </si>
  <si>
    <t xml:space="preserve">TUBO DE ESPUMA DE POLIETILENO EXPANDIDO FLEXIVEL PARA ISOLAMENTO TERMICO DE TUBULACAO DE AR CONDICIONADO, AGUA QUENTE,  DN 3/8", E= 10 MM                                                                                                                                                                                                                                                                                                                                                                 </t>
  </si>
  <si>
    <t xml:space="preserve">TUBO DE ESPUMA DE POLIETILENO EXPANDIDO FLEXIVEL PARA ISOLAMENTO TERMICO DE TUBULACAO DE AR CONDICIONADO, AGUA QUENTE,  DN 7/8", E= 10 MM                                                                                                                                                                                                                                                                                                                                                                 </t>
  </si>
  <si>
    <t>1,58</t>
  </si>
  <si>
    <t xml:space="preserve">TUBO DE POLIETILENO DE ALTA DENSIDADE (PEAD), PE-80, DE = 20 MM X 2,3 MM DE PAREDE, PARA LIGACAO DE AGUA PREDIAL (NBR 15561)                                                                                                                                                                                                                                                                                                                                                                              </t>
  </si>
  <si>
    <t xml:space="preserve">TUBO DE POLIETILENO DE ALTA DENSIDADE (PEAD), PE-80, DE = 32 MM X 3,0 MM DE PAREDE, PARA LIGACAO DE AGUA PREDIAL (NBR 15561)                                                                                                                                                                                                                                                                                                                                                                              </t>
  </si>
  <si>
    <t xml:space="preserve">TUBO DE POLIETILENO DE ALTA DENSIDADE, PEAD, PE-80, DE = 1000 MM X 38,5 MM PAREDE, ( SDR 26 - PN 05 ) PARA REDE DE AGUA OU ESGOTO (NBR 15561)                                                                                                                                                                                                                                                                                                                                                             </t>
  </si>
  <si>
    <t>3.213,32</t>
  </si>
  <si>
    <t xml:space="preserve">TUBO DE POLIETILENO DE ALTA DENSIDADE, PEAD, PE-80, DE = 110 MM X 10,0 MM PAREDE, ( SDR 11 - PN 12,5 ) PARA REDE DE AGUA OU ESGOTO (NBR 15561)                                                                                                                                                                                                                                                                                                                                                            </t>
  </si>
  <si>
    <t xml:space="preserve">TUBO DE POLIETILENO DE ALTA DENSIDADE, PEAD, PE-80, DE = 1200 MM X 37,2 MM PAREDE ( SDR 32,25 - PN 04 ) PARA REDE DE AGUA OU ESGOTO (NBR 15561)                                                                                                                                                                                                                                                                                                                                                           </t>
  </si>
  <si>
    <t>5.635,67</t>
  </si>
  <si>
    <t xml:space="preserve">TUBO DE POLIETILENO DE ALTA DENSIDADE, PEAD, PE-80, DE = 1400 MM X 42,9 MM PAREDE, (SDR 32,25 - PN 04 ) PARA REDE DE AGUA OU ESGOTO (NBR 15561)                                                                                                                                                                                                                                                                                                                                                           </t>
  </si>
  <si>
    <t>7.690,09</t>
  </si>
  <si>
    <t xml:space="preserve">TUBO DE POLIETILENO DE ALTA DENSIDADE, PEAD, PE-80, DE = 160 MM X 14,6 MM PAREDE, (SDR 11 - PN 12,5 ) PARA REDE DE AGUA OU ESGOTO (NBR 15561)                                                                                                                                                                                                                                                                                                                                                             </t>
  </si>
  <si>
    <t>169,04</t>
  </si>
  <si>
    <t xml:space="preserve">TUBO DE POLIETILENO DE ALTA DENSIDADE, PEAD, PE-80, DE = 1600 MM X 49,0 MM PAREDE, ( SDR 32,25 - PN 04 ) PARA REDE DE AGUA OU ESGOTO (NBR 15561)                                                                                                                                                                                                                                                                                                                                                          </t>
  </si>
  <si>
    <t>7.294,97</t>
  </si>
  <si>
    <t xml:space="preserve">TUBO DE POLIETILENO DE ALTA DENSIDADE, PEAD, PE-80, DE = 900 MM X 34,7 MM PAREDE, ( SDR 26 - PN 05 ) PARA REDE DE AGUA OU ESGOTO (NBR 15561)                                                                                                                                                                                                                                                                                                                                                              </t>
  </si>
  <si>
    <t>2.914,46</t>
  </si>
  <si>
    <t xml:space="preserve">TUBO DE POLIETILENO DE ALTA DENSIDADE, PEAD, PE-80, DE= 200 MM X 18,2 MM PAREDE, ( SDR 11 - PN 12,5 ) PARA REDE DE AGUA OU ESGOTO (NBR 15561)                                                                                                                                                                                                                                                                                                                                                             </t>
  </si>
  <si>
    <t>263,52</t>
  </si>
  <si>
    <t xml:space="preserve">TUBO DE POLIETILENO DE ALTA DENSIDADE, PEAD, PE-80, DE= 315 MM X 28,7 MM PAREDE, ( SDR 11 - PN 12,5 ) PARA REDE DE AGUA OU ESGOTO (NBR 15561)                                                                                                                                                                                                                                                                                                                                                             </t>
  </si>
  <si>
    <t>645,70</t>
  </si>
  <si>
    <t xml:space="preserve">TUBO DE POLIETILENO DE ALTA DENSIDADE, PEAD, PE-80, DE= 400 MM X 36,4 MM PAREDE, ( SDR 11 - PN 12,5 ) PARA REDE DE AGUA OU ESGOTO (NBR 15561)                                                                                                                                                                                                                                                                                                                                                             </t>
  </si>
  <si>
    <t>1.039,98</t>
  </si>
  <si>
    <t xml:space="preserve">TUBO DE POLIETILENO DE ALTA DENSIDADE, PEAD, PE-80, DE= 50 MM X 4,6 MM PAREDE, (SDR 11 - PN 12,5) PARA REDE DE AGUA OU ESGOTO (NBR 15561)                                                                                                                                                                                                                                                                                                                                                                 </t>
  </si>
  <si>
    <t xml:space="preserve">TUBO DE POLIETILENO DE ALTA DENSIDADE, PEAD, PE-80, DE= 500 MM X 45,5 MM PAREDE, ( SDR 11 - PN 12,5 ) PARA REDE DE AGUA OU ESGOTO (NBR 15561)                                                                                                                                                                                                                                                                                                                                                             </t>
  </si>
  <si>
    <t>1.825,83</t>
  </si>
  <si>
    <t xml:space="preserve">TUBO DE POLIETILENO DE ALTA DENSIDADE, PEAD, PE-80, DE= 630 MM X 57,3 MM PAREDE (SDR 11 - PN 12,5 ) PARA REDE DE AGUA OU ESGOTO (NBR 15561)                                                                                                                                                                                                                                                                                                                                                               </t>
  </si>
  <si>
    <t>2.715,52</t>
  </si>
  <si>
    <t xml:space="preserve">TUBO DE POLIETILENO DE ALTA DENSIDADE, PEAD, PE-80, DE= 730 MM X 34,1 MM PAREDE, ( SDR 21 - PN 06 ) PARA REDE DE AGUA OU ESGOTO (NBR 15561)                                                                                                                                                                                                                                                                                                                                                               </t>
  </si>
  <si>
    <t>1.361,76</t>
  </si>
  <si>
    <t xml:space="preserve">TUBO DE POLIETILENO DE ALTA DENSIDADE, PEAD, PE-80, DE= 75 MM X 6,9 MM PAREDE, ( SRD 11 - PN 12,5 ) PARA REDE DE AGUA OU ESGOTO (NBR 15561)                                                                                                                                                                                                                                                                                                                                                               </t>
  </si>
  <si>
    <t>37,52</t>
  </si>
  <si>
    <t xml:space="preserve">TUBO DE POLIETILENO DE ALTA DENSIDADE, PEAD, PE-80, DE= 800 MM X 30,8 MM PAREDE, ( SDR 26 - PN 05 ) PARA REDE DE AGUA OU ESGOTO (NBR 15561)                                                                                                                                                                                                                                                                                                                                                               </t>
  </si>
  <si>
    <t>1.776,64</t>
  </si>
  <si>
    <t xml:space="preserve">TUBO DE PVC, PBL, TIPO LEVE, DN = 125 MM,  PARA VENTILACAO                                                                                                                                                                                                                                                                                                                                                                                                                                                </t>
  </si>
  <si>
    <t xml:space="preserve">TUBO DE PVC, PBL, TIPO LEVE, DN = 250 MM,  PARA VENTILACAO                                                                                                                                                                                                                                                                                                                                                                                                                                                </t>
  </si>
  <si>
    <t xml:space="preserve">TUBO DE PVC, PBL, TIPO LEVE, DN = 300 MM,  PARA VENTILACAO                                                                                                                                                                                                                                                                                                                                                                                                                                                </t>
  </si>
  <si>
    <t>51,68</t>
  </si>
  <si>
    <t xml:space="preserve">TUBO DE PVC, PBL, TIPO LEVE, DN = 400 MM,  PARA VENTILACAO                                                                                                                                                                                                                                                                                                                                                                                                                                                </t>
  </si>
  <si>
    <t>121,98</t>
  </si>
  <si>
    <t xml:space="preserve">TUBO DE REVESTIMENTO, EM ACO, CORPO SCHEDULE 40, PONTEIRA SCHEDULE 80, ROSQUEAVEL E SEGMENTADO PARA PERFURACAO,  DIAMETRO 6'' (200 MM) (COLETADO CAIXA)                                                                                                                                                                                                                                                                                                                                                   </t>
  </si>
  <si>
    <t>338,27</t>
  </si>
  <si>
    <t xml:space="preserve">TUBO DE REVESTIMENTO, EM ACO, CORPO SCHEDULE 40, PONTEIRA SCHEDULE 80, ROSQUEAVEL E SEGMENTADO PARA PERFURACAO, DIAMETRO 10'' (310 MM)  (COLETADO CAIXA)                                                                                                                                                                                                                                                                                                                                                  </t>
  </si>
  <si>
    <t>833,62</t>
  </si>
  <si>
    <t xml:space="preserve">TUBO DE REVESTIMENTO, EM ACO, CORPO SCHEDULE 40, PONTEIRA SCHEDULE 80, ROSQUEAVEL E SEGMENTADO PARA PERFURACAO, DIAMETRO 14'' (400 MM)  (COLETADO CAIXA)                                                                                                                                                                                                                                                                                                                                                  </t>
  </si>
  <si>
    <t>1.529,19</t>
  </si>
  <si>
    <t xml:space="preserve">TUBO DE REVESTIMENTO, EM ACO, CORPO SCHEDULE 40, PONTEIRA SCHEDULE 80, ROSQUEAVEL E SEGMENTADO PARA PERFURACAO, DIAMETRO 16'' (450 MM)  (COLETADO CAIXA)                                                                                                                                                                                                                                                                                                                                                  </t>
  </si>
  <si>
    <t>2.611,38</t>
  </si>
  <si>
    <t xml:space="preserve">TUBO DRENO, CORRUGADO, ESPIRALADO, FLEXIVEL, PERFURADO, EM POLIETILENO DE ALTA DENSIDADE (PEAD), DN *160* MM, (6") PARA DRENAGEM - EM BARRA (NORMA DNIT 093/2006 - EM)                                                                                                                                                                                                                                                                                                                                    </t>
  </si>
  <si>
    <t xml:space="preserve">TUBO DRENO, CORRUGADO, ESPIRALADO, FLEXIVEL, PERFURADO, EM POLIETILENO DE ALTA DENSIDADE (PEAD), DN *200* MM, (8") PARA DRENAGEM - EM BARRA (NORMA DNIT 093/2006 - EM)                                                                                                                                                                                                                                                                                                                                    </t>
  </si>
  <si>
    <t xml:space="preserve">TUBO DRENO, CORRUGADO, ESPIRALADO, FLEXIVEL, PERFURADO, EM POLIETILENO DE ALTA DENSIDADE (PEAD), DN 100 MM, (4") PARA DRENAGEM - EM ROLO (NORMA DNIT 093/2006 - E.M)                                                                                                                                                                                                                                                                                                                                      </t>
  </si>
  <si>
    <t xml:space="preserve">TUBO DRENO, CORRUGADO, ESPIRALADO, FLEXIVEL, PERFURADO, EM POLIETILENO DE ALTA DENSIDADE (PEAD), DN 65 MM, (2 1/2") PARA DRENAGEM - EM ROLO (NORMA DNIT 093/2006 - EM)                                                                                                                                                                                                                                                                                                                                    </t>
  </si>
  <si>
    <t xml:space="preserve">TUBO MONOCAMADA PEX, DN 16 MM                                                                                                                                                                                                                                                                                                                                                                                                                                                                             </t>
  </si>
  <si>
    <t xml:space="preserve">TUBO MONOCAMADA PEX, DN 20 MM                                                                                                                                                                                                                                                                                                                                                                                                                                                                             </t>
  </si>
  <si>
    <t xml:space="preserve">TUBO MONOCAMADA PEX, DN 25 MM                                                                                                                                                                                                                                                                                                                                                                                                                                                                             </t>
  </si>
  <si>
    <t xml:space="preserve">TUBO MONOCAMADA PEX, DN 32 MM                                                                                                                                                                                                                                                                                                                                                                                                                                                                             </t>
  </si>
  <si>
    <t xml:space="preserve">TUBO MULTICAMADA PEX, DN *26* MM, PARA INSTALACOES A GAS (AMARELO)                                                                                                                                                                                                                                                                                                                                                                                                                                        </t>
  </si>
  <si>
    <t xml:space="preserve">TUBO MULTICAMADA PEX, DN 16 MM, PARA INSTALACOES A GAS (AMARELO)                                                                                                                                                                                                                                                                                                                                                                                                                                          </t>
  </si>
  <si>
    <t xml:space="preserve">TUBO MULTICAMADA PEX, DN 20 MM, PARA INSTALACOES A GAS (AMARELO)                                                                                                                                                                                                                                                                                                                                                                                                                                          </t>
  </si>
  <si>
    <t xml:space="preserve">TUBO MULTICAMADA PEX, DN 32 MM, PARA INSTALACOES A GAS (AMARELO)                                                                                                                                                                                                                                                                                                                                                                                                                                          </t>
  </si>
  <si>
    <t>22,41</t>
  </si>
  <si>
    <t xml:space="preserve">TUBO PPR PN 20, DN 20 MM, PARA AGUA QUENTE PREDIAL                                                                                                                                                                                                                                                                                                                                                                                                                                                        </t>
  </si>
  <si>
    <t xml:space="preserve">TUBO PPR PN 20, DN 25 MM, PARA AGUA QUENTE PREDIAL                                                                                                                                                                                                                                                                                                                                                                                                                                                        </t>
  </si>
  <si>
    <t xml:space="preserve">TUBO PPR, CLASSE PN 12, DN 110 MM                                                                                                                                                                                                                                                                                                                                                                                                                                                                         </t>
  </si>
  <si>
    <t>100,94</t>
  </si>
  <si>
    <t xml:space="preserve">TUBO PPR, CLASSE PN 12, DN 32 MM                                                                                                                                                                                                                                                                                                                                                                                                                                                                          </t>
  </si>
  <si>
    <t xml:space="preserve">TUBO PPR, CLASSE PN 12, DN 40 MM                                                                                                                                                                                                                                                                                                                                                                                                                                                                          </t>
  </si>
  <si>
    <t xml:space="preserve">TUBO PPR, CLASSE PN 12, DN 50 MM                                                                                                                                                                                                                                                                                                                                                                                                                                                                          </t>
  </si>
  <si>
    <t>16,75</t>
  </si>
  <si>
    <t xml:space="preserve">TUBO PPR, CLASSE PN 12, DN 63 MM                                                                                                                                                                                                                                                                                                                                                                                                                                                                          </t>
  </si>
  <si>
    <t xml:space="preserve">TUBO PPR, CLASSE PN 12, DN 75 MM                                                                                                                                                                                                                                                                                                                                                                                                                                                                          </t>
  </si>
  <si>
    <t xml:space="preserve">TUBO PPR, CLASSE PN 12, DN 90 MM                                                                                                                                                                                                                                                                                                                                                                                                                                                                          </t>
  </si>
  <si>
    <t>57,10</t>
  </si>
  <si>
    <t xml:space="preserve">TUBO PPR, CLASSE PN 25, DN 110 MM, PARA AGUA QUENTE E FRIA PREDIAL                                                                                                                                                                                                                                                                                                                                                                                                                                        </t>
  </si>
  <si>
    <t>114,92</t>
  </si>
  <si>
    <t xml:space="preserve">TUBO PPR, CLASSE PN 25, DN 20 MM, PARA AGUA QUENTE E FRIA PREDIAL                                                                                                                                                                                                                                                                                                                                                                                                                                         </t>
  </si>
  <si>
    <t xml:space="preserve">TUBO PPR, CLASSE PN 25, DN 25 MM, PARA AGUA QUENTE E FRIA PREDIAL                                                                                                                                                                                                                                                                                                                                                                                                                                         </t>
  </si>
  <si>
    <t xml:space="preserve">TUBO PPR, CLASSE PN 25, DN 32 MM, PARA AGUA QUENTE E FRIA PREDIAL                                                                                                                                                                                                                                                                                                                                                                                                                                         </t>
  </si>
  <si>
    <t xml:space="preserve">TUBO PPR, CLASSE PN 25, DN 40 MM, PARA AGUA QUENTE E FRIA PREDIAL                                                                                                                                                                                                                                                                                                                                                                                                                                         </t>
  </si>
  <si>
    <t>15,35</t>
  </si>
  <si>
    <t xml:space="preserve">TUBO PPR, CLASSE PN 25, DN 50 MM, PARA AGUA QUENTE E FRIA PREDIAL                                                                                                                                                                                                                                                                                                                                                                                                                                         </t>
  </si>
  <si>
    <t>22,34</t>
  </si>
  <si>
    <t xml:space="preserve">TUBO PPR, CLASSE PN 25, DN 63 MM, PARA AGUA QUENTE E FRIA PREDIAL                                                                                                                                                                                                                                                                                                                                                                                                                                         </t>
  </si>
  <si>
    <t xml:space="preserve">TUBO PPR, CLASSE PN 25, DN 75 MM, PARA AGUA QUENTE E FRIA PREDIAL                                                                                                                                                                                                                                                                                                                                                                                                                                         </t>
  </si>
  <si>
    <t xml:space="preserve">TUBO PPR, CLASSE PN 25, DN 90 MM, PARA AGUA QUENTE E FRIA PREDIAL                                                                                                                                                                                                                                                                                                                                                                                                                                         </t>
  </si>
  <si>
    <t>84,59</t>
  </si>
  <si>
    <t xml:space="preserve">TUBO PVC  SERIE NORMAL, DN 100 MM, PARA ESGOTO  PREDIAL (NBR 5688)                                                                                                                                                                                                                                                                                                                                                                                                                                        </t>
  </si>
  <si>
    <t xml:space="preserve">TUBO PVC  SERIE NORMAL, DN 150 MM, PARA ESGOTO  PREDIAL (NBR 5688)                                                                                                                                                                                                                                                                                                                                                                                                                                        </t>
  </si>
  <si>
    <t xml:space="preserve">TUBO PVC  SERIE NORMAL, DN 40 MM, PARA ESGOTO  PREDIAL (NBR 5688)                                                                                                                                                                                                                                                                                                                                                                                                                                         </t>
  </si>
  <si>
    <t xml:space="preserve">TUBO PVC CORRUGADO, PAREDE DUPLA, JE, DN 150 MM, REDE COLETORA ESGOTO                                                                                                                                                                                                                                                                                                                                                                                                                                     </t>
  </si>
  <si>
    <t xml:space="preserve">TUBO PVC CORRUGADO, PAREDE DUPLA, JE, DN 200 MM, REDE COLETORA ESGOTO                                                                                                                                                                                                                                                                                                                                                                                                                                     </t>
  </si>
  <si>
    <t>47,64</t>
  </si>
  <si>
    <t xml:space="preserve">TUBO PVC CORRUGADO, PAREDE DUPLA, JE, DN 250 MM, REDE COLETORA ESGOTO                                                                                                                                                                                                                                                                                                                                                                                                                                     </t>
  </si>
  <si>
    <t>80,49</t>
  </si>
  <si>
    <t xml:space="preserve">TUBO PVC CORRUGADO, PAREDE DUPLA, JE, DN 300 MM, REDE COLETORA ESGOTO                                                                                                                                                                                                                                                                                                                                                                                                                                     </t>
  </si>
  <si>
    <t>128,80</t>
  </si>
  <si>
    <t xml:space="preserve">TUBO PVC CORRUGADO, PAREDE DUPLA, JE, DN 350 MM, REDE COLETORA ESGOTO                                                                                                                                                                                                                                                                                                                                                                                                                                     </t>
  </si>
  <si>
    <t>190,53</t>
  </si>
  <si>
    <t xml:space="preserve">TUBO PVC CORRUGADO, PAREDE DUPLA, JE, DN 400 MM, REDE COLETORA ESGOTO                                                                                                                                                                                                                                                                                                                                                                                                                                     </t>
  </si>
  <si>
    <t>225,25</t>
  </si>
  <si>
    <t xml:space="preserve">TUBO PVC DE REVESTIMENTO GEOMECANICO NERVURADO REFORCADO, DN = 150 MM, COMPRIMENTO = 2 M                                                                                                                                                                                                                                                                                                                                                                                                                  </t>
  </si>
  <si>
    <t>94,88</t>
  </si>
  <si>
    <t xml:space="preserve">TUBO PVC DE REVESTIMENTO GEOMECANICO NERVURADO REFORCADO, DN = 200 MM, COMPRIMENTO = 2 M                                                                                                                                                                                                                                                                                                                                                                                                                  </t>
  </si>
  <si>
    <t>168,72</t>
  </si>
  <si>
    <t xml:space="preserve">TUBO PVC DE REVESTIMENTO GEOMECANICO NERVURADO STANDARD, DN = 154 MM, COMPRIMENTO = 2 M                                                                                                                                                                                                                                                                                                                                                                                                                   </t>
  </si>
  <si>
    <t>73,92</t>
  </si>
  <si>
    <t xml:space="preserve">TUBO PVC DE REVESTIMENTO GEOMECANICO NERVURADO STANDARD, DN = 206 MM, COMPRIMENTO = 2 M                                                                                                                                                                                                                                                                                                                                                                                                                   </t>
  </si>
  <si>
    <t>128,19</t>
  </si>
  <si>
    <t xml:space="preserve">TUBO PVC DE REVESTIMENTO GEOMECANICO NERVURADO STANDARD, DN = 250 MM, COMPRIMENTO = 2 M                                                                                                                                                                                                                                                                                                                                                                                                                   </t>
  </si>
  <si>
    <t>214,41</t>
  </si>
  <si>
    <t xml:space="preserve">TUBO PVC DEFOFO, JEI, 1 MPA, DN 100 MM, PARA REDE DE AGUA (NBR 7665)                                                                                                                                                                                                                                                                                                                                                                                                                                      </t>
  </si>
  <si>
    <t xml:space="preserve">TUBO PVC DEFOFO, JEI, 1 MPA, DN 150 MM, PARA REDE DE  AGUA (NBR 7665)                                                                                                                                                                                                                                                                                                                                                                                                                                     </t>
  </si>
  <si>
    <t>67,69</t>
  </si>
  <si>
    <t xml:space="preserve">TUBO PVC DEFOFO, JEI, 1 MPA, DN 200 MM, PARA REDE DE AGUA (NBR 7665)                                                                                                                                                                                                                                                                                                                                                                                                                                      </t>
  </si>
  <si>
    <t>120,51</t>
  </si>
  <si>
    <t xml:space="preserve">TUBO PVC DEFOFO, JEI, 1 MPA, DN 250 MM, PARA REDE DE AGUA (NBR 7665)                                                                                                                                                                                                                                                                                                                                                                                                                                      </t>
  </si>
  <si>
    <t>178,78</t>
  </si>
  <si>
    <t xml:space="preserve">TUBO PVC DEFOFO, JEI, 1 MPA, DN 300 MM, PARA REDE DE AGUA (NBR 7665)                                                                                                                                                                                                                                                                                                                                                                                                                                      </t>
  </si>
  <si>
    <t>259,83</t>
  </si>
  <si>
    <t xml:space="preserve">TUBO PVC PBA JEI, CLASSE 12, DN 100 MM, PARA REDE DE AGUA (NBR 5647)                                                                                                                                                                                                                                                                                                                                                                                                                                      </t>
  </si>
  <si>
    <t>40,20</t>
  </si>
  <si>
    <t xml:space="preserve">TUBO PVC PBA JEI, CLASSE 12, DN 50 MM, PARA REDE DE AGUA (NBR 5647)                                                                                                                                                                                                                                                                                                                                                                                                                                       </t>
  </si>
  <si>
    <t xml:space="preserve">TUBO PVC PBA JEI, CLASSE 12, DN 75 MM, PARA REDE DE AGUA (NBR 5647)                                                                                                                                                                                                                                                                                                                                                                                                                                       </t>
  </si>
  <si>
    <t xml:space="preserve">TUBO PVC PBA JEI, CLASSE 15, DN 100 MM, PARA REDE DE AGUA (NBR 5647)                                                                                                                                                                                                                                                                                                                                                                                                                                      </t>
  </si>
  <si>
    <t>46,86</t>
  </si>
  <si>
    <t xml:space="preserve">TUBO PVC PBA JEI, CLASSE 15, DN 50 MM, PARA REDE DE AGUA (NBR 5647)                                                                                                                                                                                                                                                                                                                                                                                                                                       </t>
  </si>
  <si>
    <t xml:space="preserve">TUBO PVC PBA JEI, CLASSE 15, DN 75 MM, PARA REDE DE AGUA (NBR 5647)                                                                                                                                                                                                                                                                                                                                                                                                                                       </t>
  </si>
  <si>
    <t>27,83</t>
  </si>
  <si>
    <t xml:space="preserve">TUBO PVC PBA JEI, CLASSE 20, DN 100 MM, PARA REDE DE AGUA (NBR 5647)                                                                                                                                                                                                                                                                                                                                                                                                                                      </t>
  </si>
  <si>
    <t>61,21</t>
  </si>
  <si>
    <t xml:space="preserve">TUBO PVC PBA JEI, CLASSE 20, DN 50 MM, PARA REDE DE AGUA (NBR 5647)                                                                                                                                                                                                                                                                                                                                                                                                                                       </t>
  </si>
  <si>
    <t>18,41</t>
  </si>
  <si>
    <t xml:space="preserve">TUBO PVC PBA JEI, CLASSE 20, DN 75 MM, PARA REDE DE AGUA (NBR 5647)                                                                                                                                                                                                                                                                                                                                                                                                                                       </t>
  </si>
  <si>
    <t>37,06</t>
  </si>
  <si>
    <t xml:space="preserve">TUBO PVC ROSCAVEL, 3/4",  AGUA FRIA PREDIAL                                                                                                                                                                                                                                                                                                                                                                                                                                                               </t>
  </si>
  <si>
    <t xml:space="preserve">TUBO PVC SERIE NORMAL, DN 50 MM, PARA ESGOTO PREDIAL (NBR 5688)                                                                                                                                                                                                                                                                                                                                                                                                                                           </t>
  </si>
  <si>
    <t xml:space="preserve">TUBO PVC SERIE NORMAL, DN 75 MM, PARA ESGOTO PREDIAL (NBR 5688)                                                                                                                                                                                                                                                                                                                                                                                                                                           </t>
  </si>
  <si>
    <t xml:space="preserve">TUBO PVC, FLEXIVEL, CORRUGADO, PERFURADO, DN 110 MM, PARA DRENAGEM, SISTEMA IRRIGACAO                                                                                                                                                                                                                                                                                                                                                                                                                     </t>
  </si>
  <si>
    <t xml:space="preserve">TUBO PVC, FLEXIVEL, CORRUGADO, PERFURADO, DN 65 MM, PARA DRENAGEM, SISTEMA IRRIGACAO                                                                                                                                                                                                                                                                                                                                                                                                                      </t>
  </si>
  <si>
    <t xml:space="preserve">TUBO PVC, RIGIDO, CORRUGADO, PERFURADO, DN 150 MM, PARA DRENAGEM, SISTEMA IRRIGACAO                                                                                                                                                                                                                                                                                                                                                                                                                       </t>
  </si>
  <si>
    <t xml:space="preserve">TUBO PVC, ROSCAVEL,  2 1/2", AGUA FRIA PREDIAL                                                                                                                                                                                                                                                                                                                                                                                                                                                            </t>
  </si>
  <si>
    <t>58,77</t>
  </si>
  <si>
    <t xml:space="preserve">TUBO PVC, ROSCAVEL,  2", PARA AGUA FRIA PREDIAL                                                                                                                                                                                                                                                                                                                                                                                                                                                           </t>
  </si>
  <si>
    <t>35,34</t>
  </si>
  <si>
    <t xml:space="preserve">TUBO PVC, ROSCAVEL, 1 1/2",  AGUA FRIA PREDIAL                                                                                                                                                                                                                                                                                                                                                                                                                                                            </t>
  </si>
  <si>
    <t>24,70</t>
  </si>
  <si>
    <t xml:space="preserve">TUBO PVC, ROSCAVEL, 1 1/4", AGUA FRIA PREDIAL                                                                                                                                                                                                                                                                                                                                                                                                                                                             </t>
  </si>
  <si>
    <t xml:space="preserve">TUBO PVC, ROSCAVEL, 1/2", AGUA FRIA PREDIAL                                                                                                                                                                                                                                                                                                                                                                                                                                                               </t>
  </si>
  <si>
    <t xml:space="preserve">TUBO PVC, ROSCAVEL, 1", AGUA FRIA PREDIAL                                                                                                                                                                                                                                                                                                                                                                                                                                                                 </t>
  </si>
  <si>
    <t xml:space="preserve">TUBO PVC, ROSCAVEL, 3", AGUA FRIA PREDIAL                                                                                                                                                                                                                                                                                                                                                                                                                                                                 </t>
  </si>
  <si>
    <t xml:space="preserve">TUBO PVC, ROSCAVEL, 4",  AGUA FRIA PREDIAL                                                                                                                                                                                                                                                                                                                                                                                                                                                                </t>
  </si>
  <si>
    <t>89,96</t>
  </si>
  <si>
    <t xml:space="preserve">TUBO PVC, ROSCAVEL, 5",  AGUA FRIA PREDIAL                                                                                                                                                                                                                                                                                                                                                                                                                                                                </t>
  </si>
  <si>
    <t>128,17</t>
  </si>
  <si>
    <t xml:space="preserve">TUBO PVC, ROSCAVEL, 6",  AGUA FRIA PREDIAL                                                                                                                                                                                                                                                                                                                                                                                                                                                                </t>
  </si>
  <si>
    <t>148,19</t>
  </si>
  <si>
    <t xml:space="preserve">TUBO PVC, SERIE R, DN 100 MM, PARA ESGOTO OU AGUAS PLUVIAIS PREDIAL (NBR 5688)                                                                                                                                                                                                                                                                                                                                                                                                                            </t>
  </si>
  <si>
    <t>15,68</t>
  </si>
  <si>
    <t xml:space="preserve">TUBO PVC, SERIE R, DN 150 MM, PARA ESGOTO OU AGUAS PLUVIAIS PREDIAL (NBR 5688)                                                                                                                                                                                                                                                                                                                                                                                                                            </t>
  </si>
  <si>
    <t>32,62</t>
  </si>
  <si>
    <t xml:space="preserve">TUBO PVC, SERIE R, DN 40 MM, PARA ESGOTO OU AGUAS PLUVIAIS PREDIAL (NBR 5688)                                                                                                                                                                                                                                                                                                                                                                                                                             </t>
  </si>
  <si>
    <t xml:space="preserve">TUBO PVC, SERIE R, DN 50 MM, PARA ESGOTO OU AGUAS PLUVIAIS PREDIAL (NBR 5688)                                                                                                                                                                                                                                                                                                                                                                                                                             </t>
  </si>
  <si>
    <t xml:space="preserve">TUBO PVC, SERIE R, DN 75 MM, PARA ESGOTO OU AGUAS PLUVIAIS PREDIAL (NBR 5688)                                                                                                                                                                                                                                                                                                                                                                                                                             </t>
  </si>
  <si>
    <t xml:space="preserve">TUBO PVC, SOLDAVEL, DN 110 MM, AGUA FRIA (NBR-5648)                                                                                                                                                                                                                                                                                                                                                                                                                                                       </t>
  </si>
  <si>
    <t>51,70</t>
  </si>
  <si>
    <t xml:space="preserve">TUBO PVC, SOLDAVEL, DN 20 MM, AGUA FRIA (NBR-5648)                                                                                                                                                                                                                                                                                                                                                                                                                                                        </t>
  </si>
  <si>
    <t xml:space="preserve">TUBO PVC, SOLDAVEL, DN 25 MM, AGUA FRIA (NBR-5648)                                                                                                                                                                                                                                                                                                                                                                                                                                                        </t>
  </si>
  <si>
    <t xml:space="preserve">TUBO PVC, SOLDAVEL, DN 32 MM, AGUA FRIA (NBR-5648)                                                                                                                                                                                                                                                                                                                                                                                                                                                        </t>
  </si>
  <si>
    <t xml:space="preserve">TUBO PVC, SOLDAVEL, DN 40 MM, AGUA FRIA (NBR-5648)                                                                                                                                                                                                                                                                                                                                                                                                                                                        </t>
  </si>
  <si>
    <t xml:space="preserve">TUBO PVC, SOLDAVEL, DN 50 MM, PARA AGUA FRIA (NBR-5648)                                                                                                                                                                                                                                                                                                                                                                                                                                                   </t>
  </si>
  <si>
    <t xml:space="preserve">TUBO PVC, SOLDAVEL, DN 60 MM, AGUA FRIA (NBR-5648)                                                                                                                                                                                                                                                                                                                                                                                                                                                        </t>
  </si>
  <si>
    <t xml:space="preserve">TUBO PVC, SOLDAVEL, DN 75 MM, AGUA FRIA (NBR-5648)                                                                                                                                                                                                                                                                                                                                                                                                                                                        </t>
  </si>
  <si>
    <t xml:space="preserve">TUBO PVC, SOLDAVEL, DN 85 MM, AGUA FRIA (NBR-5648)                                                                                                                                                                                                                                                                                                                                                                                                                                                        </t>
  </si>
  <si>
    <t>30,66</t>
  </si>
  <si>
    <t xml:space="preserve">TUBO 26" EM CHAPA PRETA, E= 3/16", 147 KG/6 M                                                                                                                                                                                                                                                                                                                                                                                                                                                             </t>
  </si>
  <si>
    <t>1.429,82</t>
  </si>
  <si>
    <t xml:space="preserve">TUBO 30" EM CHAPA PRETA, E= 1/4", 175 KG/6 M                                                                                                                                                                                                                                                                                                                                                                                                                                                              </t>
  </si>
  <si>
    <t>1.822,68</t>
  </si>
  <si>
    <t xml:space="preserve">TUBO 30" EM CHAPA PRETA, E= 3/8", 177 KG/6 M                                                                                                                                                                                                                                                                                                                                                                                                                                                              </t>
  </si>
  <si>
    <t>1.843,51</t>
  </si>
  <si>
    <t xml:space="preserve">UNIAO COM ASSENTO CONICO DE BRONZE, DIAMETRO 1/2"                                                                                                                                                                                                                                                                                                                                                                                                                                                         </t>
  </si>
  <si>
    <t xml:space="preserve">UNIAO COM ASSENTO CONICO DE BRONZE, DIAMETRO 1"                                                                                                                                                                                                                                                                                                                                                                                                                                                           </t>
  </si>
  <si>
    <t xml:space="preserve">UNIAO COM ASSENTO CONICO DE BRONZE, DIAMETRO 2 1/2"                                                                                                                                                                                                                                                                                                                                                                                                                                                       </t>
  </si>
  <si>
    <t>130,96</t>
  </si>
  <si>
    <t xml:space="preserve">UNIAO COM ASSENTO CONICO DE BRONZE, DIAMETRO 2'                                                                                                                                                                                                                                                                                                                                                                                                                                                           </t>
  </si>
  <si>
    <t>84,06</t>
  </si>
  <si>
    <t xml:space="preserve">UNIAO COM ASSENTO CONICO DE BRONZE, DIAMETRO 3/4"                                                                                                                                                                                                                                                                                                                                                                                                                                                         </t>
  </si>
  <si>
    <t>28,15</t>
  </si>
  <si>
    <t xml:space="preserve">UNIAO COM ASSENTO CONICO DE BRONZE, DIAMETRO 3"                                                                                                                                                                                                                                                                                                                                                                                                                                                           </t>
  </si>
  <si>
    <t>211,77</t>
  </si>
  <si>
    <t xml:space="preserve">UNIAO COM ASSENTO CONICO DE BRONZE, DIAMETRO 4"                                                                                                                                                                                                                                                                                                                                                                                                                                                           </t>
  </si>
  <si>
    <t>360,40</t>
  </si>
  <si>
    <t xml:space="preserve">UNIAO COM ASSENTO CONICO DE FERRO LONGO (MACHO-FEMEA), DIAMETRO 1 1/2"                                                                                                                                                                                                                                                                                                                                                                                                                                    </t>
  </si>
  <si>
    <t>74,12</t>
  </si>
  <si>
    <t xml:space="preserve">UNIAO COM ASSENTO CONICO DE FERRO LONGO (MACHO-FEMEA), DIAMETRO 1/2"                                                                                                                                                                                                                                                                                                                                                                                                                                      </t>
  </si>
  <si>
    <t xml:space="preserve">UNIAO COM ASSENTO CONICO DE FERRO LONGO (MACHO-FEMEA), DIAMETRO 1"                                                                                                                                                                                                                                                                                                                                                                                                                                        </t>
  </si>
  <si>
    <t xml:space="preserve">UNIAO COM ASSENTO CONICO DE FERRO LONGO (MACHO-FEMEA), DIAMETRO 2 1/2"                                                                                                                                                                                                                                                                                                                                                                                                                                    </t>
  </si>
  <si>
    <t>146,03</t>
  </si>
  <si>
    <t xml:space="preserve">UNIAO COM ASSENTO CONICO DE FERRO LONGO (MACHO-FEMEA), DIAMETRO 2"                                                                                                                                                                                                                                                                                                                                                                                                                                        </t>
  </si>
  <si>
    <t>117,94</t>
  </si>
  <si>
    <t xml:space="preserve">UNIAO COM ASSENTO CONICO DE FERRO LONGO (MACHO-FEMEA), DIAMETRO 3/4"                                                                                                                                                                                                                                                                                                                                                                                                                                      </t>
  </si>
  <si>
    <t xml:space="preserve">UNIAO COM ASSENTO CONICO DE FERRO LONGO (MACHO-FEMEA), DIAMETRO 3'                                                                                                                                                                                                                                                                                                                                                                                                                                        </t>
  </si>
  <si>
    <t>213,44</t>
  </si>
  <si>
    <t xml:space="preserve">UNIAO COM ASSENTO CONICO DE FERRO LONGO (MACHO-FEMEA), DIAMETRO 4"                                                                                                                                                                                                                                                                                                                                                                                                                                        </t>
  </si>
  <si>
    <t>269,62</t>
  </si>
  <si>
    <t xml:space="preserve">UNIAO COM FLANGE PPR, DN 40 MM, PARA AGUA QUENTE PREDIAL                                                                                                                                                                                                                                                                                                                                                                                                                                                  </t>
  </si>
  <si>
    <t>86,99</t>
  </si>
  <si>
    <t xml:space="preserve">UNIAO DE FERRO GALVANIZADO, COM ASSENTO CONICO DE BRONZE, DE 1 1/2"                                                                                                                                                                                                                                                                                                                                                                                                                                       </t>
  </si>
  <si>
    <t>48,58</t>
  </si>
  <si>
    <t xml:space="preserve">UNIAO DE FERRO GALVANIZADO, COM ASSENTO CONICO DE BRONZE, DE 1 1/4"                                                                                                                                                                                                                                                                                                                                                                                                                                       </t>
  </si>
  <si>
    <t xml:space="preserve">UNIAO DE FERRO GALVANIZADO, COM ROSCA BSP, COM ASSENTO PLANO, DE 1 1/2"                                                                                                                                                                                                                                                                                                                                                                                                                                   </t>
  </si>
  <si>
    <t>35,03</t>
  </si>
  <si>
    <t xml:space="preserve">UNIAO DE FERRO GALVANIZADO, COM ROSCA BSP, COM ASSENTO PLANO, DE 1 1/4"                                                                                                                                                                                                                                                                                                                                                                                                                                   </t>
  </si>
  <si>
    <t xml:space="preserve">UNIAO DE FERRO GALVANIZADO, COM ROSCA BSP, COM ASSENTO PLANO, DE 1/2"                                                                                                                                                                                                                                                                                                                                                                                                                                     </t>
  </si>
  <si>
    <t xml:space="preserve">UNIAO DE FERRO GALVANIZADO, COM ROSCA BSP, COM ASSENTO PLANO, DE 1"                                                                                                                                                                                                                                                                                                                                                                                                                                       </t>
  </si>
  <si>
    <t xml:space="preserve">UNIAO DE FERRO GALVANIZADO, COM ROSCA BSP, COM ASSENTO PLANO, DE 2 1/2"                                                                                                                                                                                                                                                                                                                                                                                                                                   </t>
  </si>
  <si>
    <t xml:space="preserve">UNIAO DE FERRO GALVANIZADO, COM ROSCA BSP, COM ASSENTO PLANO, DE 2"                                                                                                                                                                                                                                                                                                                                                                                                                                       </t>
  </si>
  <si>
    <t>51,50</t>
  </si>
  <si>
    <t xml:space="preserve">UNIAO DE FERRO GALVANIZADO, COM ROSCA BSP, COM ASSENTO PLANO, DE 3/4"                                                                                                                                                                                                                                                                                                                                                                                                                                     </t>
  </si>
  <si>
    <t xml:space="preserve">UNIAO DE FERRO GALVANIZADO, COM ROSCA BSP, COM ASSENTO PLANO, DE 3"                                                                                                                                                                                                                                                                                                                                                                                                                                       </t>
  </si>
  <si>
    <t>132,02</t>
  </si>
  <si>
    <t xml:space="preserve">UNIAO DE FERRO GALVANIZADO, COM ROSCA BSP, COM ASSENTO PLANO, DE 4"                                                                                                                                                                                                                                                                                                                                                                                                                                       </t>
  </si>
  <si>
    <t>185,34</t>
  </si>
  <si>
    <t xml:space="preserve">UNIAO DE REDUCAO METALICA, PARA CONEXAO COM ANEL DESLIZANTE EM TUBO PEX, DN 20 X 16 MM                                                                                                                                                                                                                                                                                                                                                                                                                    </t>
  </si>
  <si>
    <t xml:space="preserve">UNIAO DE REDUCAO METALICA, PARA CONEXAO COM ANEL DESLIZANTE EM TUBO PEX, DN 25 X 16 MM                                                                                                                                                                                                                                                                                                                                                                                                                    </t>
  </si>
  <si>
    <t>12,30</t>
  </si>
  <si>
    <t xml:space="preserve">UNIAO DE REDUCAO METALICA, PARA CONEXAO COM ANEL DESLIZANTE EM TUBO PEX, DN 25 X 20 MM                                                                                                                                                                                                                                                                                                                                                                                                                    </t>
  </si>
  <si>
    <t xml:space="preserve">UNIAO DE REDUCAO METALICA, PARA CONEXAO COM ANEL DESLIZANTE EM TUBO PEX, DN 32 X 25 MM                                                                                                                                                                                                                                                                                                                                                                                                                    </t>
  </si>
  <si>
    <t>20,97</t>
  </si>
  <si>
    <t xml:space="preserve">UNIAO DUPLA PPR DN 20 MM, PARA AGUA QUENTE PREDIAL                                                                                                                                                                                                                                                                                                                                                                                                                                                        </t>
  </si>
  <si>
    <t xml:space="preserve">UNIAO DUPLA PPR DN 25 MM, PARA AGUA QUENTE PREDIAL                                                                                                                                                                                                                                                                                                                                                                                                                                                        </t>
  </si>
  <si>
    <t>25,01</t>
  </si>
  <si>
    <t xml:space="preserve">UNIAO EM POLIPROPILENO (PP), PARA TUBO EM PEAD, 20 MM - LIGACAO PREDIAL DE AGUA                                                                                                                                                                                                                                                                                                                                                                                                                           </t>
  </si>
  <si>
    <t xml:space="preserve">UNIAO EM POLIPROPILENO (PP), PARA TUBO EM PEAD, 32 MM - LIGACAO PREDIAL DE AGUA                                                                                                                                                                                                                                                                                                                                                                                                                           </t>
  </si>
  <si>
    <t>8,80</t>
  </si>
  <si>
    <t xml:space="preserve">UNIAO METALICA, PARA CONEXAO COM ANEL DESLIZANTE EM TUBO PEX, DN 16 MM                                                                                                                                                                                                                                                                                                                                                                                                                                    </t>
  </si>
  <si>
    <t xml:space="preserve">UNIAO METALICA, PARA CONEXAO COM ANEL DESLIZANTE EM TUBO PEX, DN 20 MM                                                                                                                                                                                                                                                                                                                                                                                                                                    </t>
  </si>
  <si>
    <t>8,41</t>
  </si>
  <si>
    <t xml:space="preserve">UNIAO METALICA, PARA CONEXAO COM ANEL DESLIZANTE EM TUBO PEX, DN 25 MM                                                                                                                                                                                                                                                                                                                                                                                                                                    </t>
  </si>
  <si>
    <t>14,82</t>
  </si>
  <si>
    <t xml:space="preserve">UNIAO METALICA, PARA CONEXAO COM ANEL DESLIZANTE EM TUBO PEX, DN 32 MM                                                                                                                                                                                                                                                                                                                                                                                                                                    </t>
  </si>
  <si>
    <t xml:space="preserve">UNIAO PVC, ROSCAVEL 1/2",  AGUA FRIA PREDIAL                                                                                                                                                                                                                                                                                                                                                                                                                                                              </t>
  </si>
  <si>
    <t xml:space="preserve">UNIAO PVC, ROSCAVEL 2",  AGUA FRIA PREDIAL                                                                                                                                                                                                                                                                                                                                                                                                                                                                </t>
  </si>
  <si>
    <t>67,61</t>
  </si>
  <si>
    <t xml:space="preserve">UNIAO PVC, ROSCAVEL, 1 1/2",  AGUA FRIA PREDIAL                                                                                                                                                                                                                                                                                                                                                                                                                                                           </t>
  </si>
  <si>
    <t xml:space="preserve">UNIAO PVC, ROSCAVEL, 1 1/4",  AGUA FRIA PREDIAL                                                                                                                                                                                                                                                                                                                                                                                                                                                           </t>
  </si>
  <si>
    <t>25,61</t>
  </si>
  <si>
    <t xml:space="preserve">UNIAO PVC, ROSCAVEL, 1",  AGUA FRIA PREDIAL                                                                                                                                                                                                                                                                                                                                                                                                                                                               </t>
  </si>
  <si>
    <t xml:space="preserve">UNIAO PVC, ROSCAVEL, 2 1/2",  AGUA FRIA PREDIAL                                                                                                                                                                                                                                                                                                                                                                                                                                                           </t>
  </si>
  <si>
    <t>138,98</t>
  </si>
  <si>
    <t xml:space="preserve">UNIAO PVC, ROSCAVEL, 3/4",  AGUA FRIA PREDIAL                                                                                                                                                                                                                                                                                                                                                                                                                                                             </t>
  </si>
  <si>
    <t xml:space="preserve">UNIAO PVC, ROSCAVEL, 3",  AGUA FRIA PREDIAL                                                                                                                                                                                                                                                                                                                                                                                                                                                               </t>
  </si>
  <si>
    <t>176,08</t>
  </si>
  <si>
    <t xml:space="preserve">UNIAO PVC, SOLDAVEL, 110 MM,  PARA AGUA FRIA PREDIAL                                                                                                                                                                                                                                                                                                                                                                                                                                                      </t>
  </si>
  <si>
    <t>445,93</t>
  </si>
  <si>
    <t xml:space="preserve">UNIAO PVC, SOLDAVEL, 20 MM,  PARA AGUA FRIA PREDIAL                                                                                                                                                                                                                                                                                                                                                                                                                                                       </t>
  </si>
  <si>
    <t xml:space="preserve">UNIAO PVC, SOLDAVEL, 25 MM,  PARA AGUA FRIA PREDIAL                                                                                                                                                                                                                                                                                                                                                                                                                                                       </t>
  </si>
  <si>
    <t xml:space="preserve">UNIAO PVC, SOLDAVEL, 32 MM,  PARA AGUA FRIA PREDIAL                                                                                                                                                                                                                                                                                                                                                                                                                                                       </t>
  </si>
  <si>
    <t xml:space="preserve">UNIAO PVC, SOLDAVEL, 40 MM,  PARA AGUA FRIA PREDIAL                                                                                                                                                                                                                                                                                                                                                                                                                                                       </t>
  </si>
  <si>
    <t xml:space="preserve">UNIAO PVC, SOLDAVEL, 50 MM,  PARA AGUA FRIA PREDIAL                                                                                                                                                                                                                                                                                                                                                                                                                                                       </t>
  </si>
  <si>
    <t>27,47</t>
  </si>
  <si>
    <t xml:space="preserve">UNIAO PVC, SOLDAVEL, 60 MM,  PARA AGUA FRIA PREDIAL                                                                                                                                                                                                                                                                                                                                                                                                                                                       </t>
  </si>
  <si>
    <t xml:space="preserve">UNIAO PVC, SOLDAVEL, 75 MM,  PARA AGUA FRIA PREDIAL                                                                                                                                                                                                                                                                                                                                                                                                                                                       </t>
  </si>
  <si>
    <t>132,09</t>
  </si>
  <si>
    <t xml:space="preserve">UNIAO PVC, SOLDAVEL, 85 MM,  PARA AGUA FRIA PREDIAL                                                                                                                                                                                                                                                                                                                                                                                                                                                       </t>
  </si>
  <si>
    <t>196,08</t>
  </si>
  <si>
    <t xml:space="preserve">UNIAO TIPO STORZ, COM EMPATACAO INTERNA TIPO ANEL DE EXPANSAO, ENGATE RAPIDO 1 1/2", PARA MANGUEIRA DE COMBATE A INCENDIO PREDIAL                                                                                                                                                                                                                                                                                                                                                                         </t>
  </si>
  <si>
    <t>77,44</t>
  </si>
  <si>
    <t xml:space="preserve">UNIAO TIPO STORZ, COM EMPATACAO INTERNA TIPO ANEL DE EXPANSAO, ENGATE RAPIDO 2 1/2", PARA MANGUEIRA DE COMBATE A INCENDIO PREDIAL                                                                                                                                                                                                                                                                                                                                                                         </t>
  </si>
  <si>
    <t>110,79</t>
  </si>
  <si>
    <t xml:space="preserve">UNIAO, CPVC, SOLDAVEL, 15 MM, PARA AGUA QUENTE PREDIAL                                                                                                                                                                                                                                                                                                                                                                                                                                                    </t>
  </si>
  <si>
    <t xml:space="preserve">UNIAO, CPVC, SOLDAVEL, 22 MM, PARA AGUA QUENTE PREDIAL                                                                                                                                                                                                                                                                                                                                                                                                                                                    </t>
  </si>
  <si>
    <t>11,84</t>
  </si>
  <si>
    <t xml:space="preserve">UNIAO, CPVC, SOLDAVEL, 28 MM, PARA AGUA QUENTE PREDIAL                                                                                                                                                                                                                                                                                                                                                                                                                                                    </t>
  </si>
  <si>
    <t xml:space="preserve">UNIAO, CPVC, SOLDAVEL, 35 MM, PARA AGUA QUENTE PREDIAL                                                                                                                                                                                                                                                                                                                                                                                                                                                    </t>
  </si>
  <si>
    <t xml:space="preserve">UNIAO, CPVC, SOLDAVEL, 42 MM, PARA AGUA QUENTE PREDIAL                                                                                                                                                                                                                                                                                                                                                                                                                                                    </t>
  </si>
  <si>
    <t>42,48</t>
  </si>
  <si>
    <t xml:space="preserve">UNIAO, CPVC, SOLDAVEL, 54 MM, PARA AGUA QUENTE PREDIAL                                                                                                                                                                                                                                                                                                                                                                                                                                                    </t>
  </si>
  <si>
    <t>102,09</t>
  </si>
  <si>
    <t xml:space="preserve">UNIAO, CPVC, SOLDAVEL, 73 MM, PARA AGUA QUENTE PREDIAL                                                                                                                                                                                                                                                                                                                                                                                                                                                    </t>
  </si>
  <si>
    <t>148,18</t>
  </si>
  <si>
    <t xml:space="preserve">UNIAO, CPVC, SOLDAVEL, 89 MM, PARA AGUA QUENTE PREDIAL                                                                                                                                                                                                                                                                                                                                                                                                                                                    </t>
  </si>
  <si>
    <t>218,48</t>
  </si>
  <si>
    <t xml:space="preserve">USINA DE ASFALTO A FRIO, CAPACIDADE DE 30 A 40 T/H, ELETRICA, POTENCIA DE 30 CV                                                                                                                                                                                                                                                                                                                                                                                                                           </t>
  </si>
  <si>
    <t>81.627,80</t>
  </si>
  <si>
    <t xml:space="preserve">USINA DE ASFALTO A FRIO, CAPACIDADE DE 40 A 60 T/H, ELETRICA, POTENCIA DE 30 CV                                                                                                                                                                                                                                                                                                                                                                                                                           </t>
  </si>
  <si>
    <t>101.666,34</t>
  </si>
  <si>
    <t xml:space="preserve">USINA DE ASFALTO A QUENTE, FIXA, TIPO CONTRA FLUXO, CAPACIDADE DE 100 A 140 T/H, POTENCIA DE 280 KW, COM MISTURADOR EXTERNO ROTATIVO                                                                                                                                                                                                                                                                                                                                                                      </t>
  </si>
  <si>
    <t>1.977.613,23</t>
  </si>
  <si>
    <t xml:space="preserve">USINA DE ASFALTO, GRAVIMETRICA, CAPACIDADE DE 150 T/H, POTENCIA DE 400 KW                                                                                                                                                                                                                                                                                                                                                                                                                                 </t>
  </si>
  <si>
    <t>5.206.985,84</t>
  </si>
  <si>
    <t xml:space="preserve">USINA DE CONCRETO FIXA, CAPACIDADE NOMINAL DE 40 M3/H, SEM SILO                                                                                                                                                                                                                                                                                                                                                                                                                                           </t>
  </si>
  <si>
    <t>392.649,25</t>
  </si>
  <si>
    <t xml:space="preserve">USINA DE CONCRETO FIXA, CAPACIDADE NOMINAL DE 60 M3/H, SEM SILO                                                                                                                                                                                                                                                                                                                                                                                                                                           </t>
  </si>
  <si>
    <t>527.982,35</t>
  </si>
  <si>
    <t xml:space="preserve">USINA DE CONCRETO FIXA, CAPACIDADE NOMINAL DE 80 M3/H, SEM SILO                                                                                                                                                                                                                                                                                                                                                                                                                                           </t>
  </si>
  <si>
    <t>647.029,46</t>
  </si>
  <si>
    <t xml:space="preserve">USINA DE CONCRETO FIXA, CAPACIDADE NOMINAL DE 90 A 120 M3/H, SEM SILO                                                                                                                                                                                                                                                                                                                                                                                                                                     </t>
  </si>
  <si>
    <t>700.000,00</t>
  </si>
  <si>
    <t xml:space="preserve">USINA DE LAMA ASFALTICA, PROD 30 A 50 T/H, SILO DE AGREGADO 7 M3, RESERVATORIOS PARA EMULSAO E AGUA DE 2,3 M3 CADA, MISTURADOR TIPO PUGG-MILL A SER MONTADO SOBRE CAMINHAO                                                                                                                                                                                                                                                                                                                                </t>
  </si>
  <si>
    <t>392.892,76</t>
  </si>
  <si>
    <t xml:space="preserve">USINA DE MISTURAS ASFALTICAS A QUENTE, MOVEL, TIPO CONTRA FLUXO, CAPACIDADE DE 40 A 80 T/H                                                                                                                                                                                                                                                                                                                                                                                                                </t>
  </si>
  <si>
    <t>1.610.000,00</t>
  </si>
  <si>
    <t xml:space="preserve">USINA MISTURADORA DE SOLOS,  DOSADORES TRIPLOS, CALHA VIBRATORIA CAPACIDADE DE 200 A 500 T/H, POTENCIA DE 75 KW                                                                                                                                                                                                                                                                                                                                                                                           </t>
  </si>
  <si>
    <t>830.514,15</t>
  </si>
  <si>
    <t xml:space="preserve">VALVULA DE DESCARGA EM METAL CROMADO PARA MICTORIO COM ACIONAMENTO POR PRESSAO E FECHAMENTO AUTOMATICO                                                                                                                                                                                                                                                                                                                                                                                                    </t>
  </si>
  <si>
    <t>127,91</t>
  </si>
  <si>
    <t xml:space="preserve">VALVULA DE DESCARGA METALICA, BASE 1 1/2 " E ACABAMENTO METALICO CROMADO                                                                                                                                                                                                                                                                                                                                                                                                                                  </t>
  </si>
  <si>
    <t>148,60</t>
  </si>
  <si>
    <t xml:space="preserve">VALVULA DE DESCARGA METALICA, BASE 1 1/4 " E ACABAMENTO METALICO CROMADO                                                                                                                                                                                                                                                                                                                                                                                                                                  </t>
  </si>
  <si>
    <t>120,38</t>
  </si>
  <si>
    <t xml:space="preserve">VALVULA DE ESFERA BRUTA EM BRONZE, BITOLA 1 " (REF 1552-B)                                                                                                                                                                                                                                                                                                                                                                                                                                                </t>
  </si>
  <si>
    <t xml:space="preserve">VALVULA DE ESFERA BRUTA EM BRONZE, BITOLA 1 1/2 " (REF 1552-B)                                                                                                                                                                                                                                                                                                                                                                                                                                            </t>
  </si>
  <si>
    <t>39,48</t>
  </si>
  <si>
    <t xml:space="preserve">VALVULA DE ESFERA BRUTA EM BRONZE, BITOLA 1 1/4 " (REF 1552-B)                                                                                                                                                                                                                                                                                                                                                                                                                                            </t>
  </si>
  <si>
    <t xml:space="preserve">VALVULA DE ESFERA BRUTA EM BRONZE, BITOLA 1/2 " (REF 1552-B)                                                                                                                                                                                                                                                                                                                                                                                                                                              </t>
  </si>
  <si>
    <t xml:space="preserve">VALVULA DE ESFERA BRUTA EM BRONZE, BITOLA 2 " (REF 1552-B)                                                                                                                                                                                                                                                                                                                                                                                                                                                </t>
  </si>
  <si>
    <t>60,89</t>
  </si>
  <si>
    <t xml:space="preserve">VALVULA DE ESFERA BRUTA EM BRONZE, BITOLA 3/4 " (REF 1552-B)                                                                                                                                                                                                                                                                                                                                                                                                                                              </t>
  </si>
  <si>
    <t xml:space="preserve">VALVULA DE RETENCAO DE BRONZE, PE COM CRIVOS, EXTREMIDADE COM ROSCA, DE 1 1/2", PARA FUNDO DE POCO                                                                                                                                                                                                                                                                                                                                                                                                        </t>
  </si>
  <si>
    <t xml:space="preserve">VALVULA DE RETENCAO DE BRONZE, PE COM CRIVOS, EXTREMIDADE COM ROSCA, DE 1 1/4", PARA FUNDO DE POCO                                                                                                                                                                                                                                                                                                                                                                                                        </t>
  </si>
  <si>
    <t>53,80</t>
  </si>
  <si>
    <t xml:space="preserve">VALVULA DE RETENCAO DE BRONZE, PE COM CRIVOS, EXTREMIDADE COM ROSCA, DE 1", PARA FUNDO DE POCO                                                                                                                                                                                                                                                                                                                                                                                                            </t>
  </si>
  <si>
    <t xml:space="preserve">VALVULA DE RETENCAO DE BRONZE, PE COM CRIVOS, EXTREMIDADE COM ROSCA, DE 2 1/2", PARA FUNDO DE POCO                                                                                                                                                                                                                                                                                                                                                                                                        </t>
  </si>
  <si>
    <t>155,41</t>
  </si>
  <si>
    <t xml:space="preserve">VALVULA DE RETENCAO DE BRONZE, PE COM CRIVOS, EXTREMIDADE COM ROSCA, DE 2", PARA FUNDO DE POCO                                                                                                                                                                                                                                                                                                                                                                                                            </t>
  </si>
  <si>
    <t>86,96</t>
  </si>
  <si>
    <t xml:space="preserve">VALVULA DE RETENCAO DE BRONZE, PE COM CRIVOS, EXTREMIDADE COM ROSCA, DE 3/4", PARA FUNDO DE POCO                                                                                                                                                                                                                                                                                                                                                                                                          </t>
  </si>
  <si>
    <t>30,65</t>
  </si>
  <si>
    <t xml:space="preserve">VALVULA DE RETENCAO DE BRONZE, PE COM CRIVOS, EXTREMIDADE COM ROSCA, DE 3", PARA FUNDO DE POCO                                                                                                                                                                                                                                                                                                                                                                                                            </t>
  </si>
  <si>
    <t>213,05</t>
  </si>
  <si>
    <t xml:space="preserve">VALVULA DE RETENCAO DE BRONZE, PE COM CRIVOS, EXTREMIDADE COM ROSCA, DE 4", PARA FUNDO DE POCO                                                                                                                                                                                                                                                                                                                                                                                                            </t>
  </si>
  <si>
    <t>374,95</t>
  </si>
  <si>
    <t xml:space="preserve">VALVULA DE RETENCAO HORIZONTAL, DE BRONZE (PN-25), 1 1/2", 400 PSI, TAMPA DE PORCA DE UNIAO, EXTREMIDADES COM ROSCA                                                                                                                                                                                                                                                                                                                                                                                       </t>
  </si>
  <si>
    <t xml:space="preserve">VALVULA DE RETENCAO HORIZONTAL, DE BRONZE (PN-25), 1 1/4", 400 PSI, TAMPA DE PORCA DE UNIAO, EXTREMIDADES COM ROSCA                                                                                                                                                                                                                                                                                                                                                                                       </t>
  </si>
  <si>
    <t>99,67</t>
  </si>
  <si>
    <t xml:space="preserve">VALVULA DE RETENCAO HORIZONTAL, DE BRONZE (PN-25), 1/2", 400 PSI, TAMPA DE PORCA DE UNIAO, EXTREMIDADES COM ROSCA                                                                                                                                                                                                                                                                                                                                                                                         </t>
  </si>
  <si>
    <t xml:space="preserve">VALVULA DE RETENCAO HORIZONTAL, DE BRONZE (PN-25), 1", 400 PSI, TAMPA DE PORCA DE UNIAO, EXTREMIDADES COM ROSCA                                                                                                                                                                                                                                                                                                                                                                                           </t>
  </si>
  <si>
    <t>66,58</t>
  </si>
  <si>
    <t xml:space="preserve">VALVULA DE RETENCAO HORIZONTAL, DE BRONZE (PN-25), 2 1/2", 400 PSI, TAMPA DE PORCA DE UNIAO, EXTREMIDADES COM ROSCA                                                                                                                                                                                                                                                                                                                                                                                       </t>
  </si>
  <si>
    <t>223,18</t>
  </si>
  <si>
    <t xml:space="preserve">VALVULA DE RETENCAO HORIZONTAL, DE BRONZE (PN-25), 2", 400 PSI, TAMPA DE PORCA DE UNIAO, EXTREMIDADES COM ROSCA                                                                                                                                                                                                                                                                                                                                                                                           </t>
  </si>
  <si>
    <t>156,06</t>
  </si>
  <si>
    <t xml:space="preserve">VALVULA DE RETENCAO HORIZONTAL, DE BRONZE (PN-25), 3/4", 400 PSI, TAMPA DE PORCA DE UNIAO, EXTREMIDADES COM ROSCA                                                                                                                                                                                                                                                                                                                                                                                         </t>
  </si>
  <si>
    <t xml:space="preserve">VALVULA DE RETENCAO HORIZONTAL, DE BRONZE (PN-25), 3", 400 PSI, TAMPA DE PORCA DE UNIAO, EXTREMIDADES COM ROSCA                                                                                                                                                                                                                                                                                                                                                                                           </t>
  </si>
  <si>
    <t>308,25</t>
  </si>
  <si>
    <t xml:space="preserve">VALVULA DE RETENCAO HORIZONTAL, DE BRONZE (PN-25), 4", 400 PSI, TAMPA DE PORCA DE UNIAO, EXTREMIDADES COM ROSCA                                                                                                                                                                                                                                                                                                                                                                                           </t>
  </si>
  <si>
    <t>478,10</t>
  </si>
  <si>
    <t xml:space="preserve">VALVULA DE RETENCAO VERTICAL, DE BRONZE (PN-16), 1 1/2", 200 PSI, EXTREMIDADES COM ROSCA                                                                                                                                                                                                                                                                                                                                                                                                                  </t>
  </si>
  <si>
    <t xml:space="preserve">VALVULA DE RETENCAO VERTICAL, DE BRONZE (PN-16), 1 1/4", 200 PSI, EXTREMIDADES COM ROSCA                                                                                                                                                                                                                                                                                                                                                                                                                  </t>
  </si>
  <si>
    <t xml:space="preserve">VALVULA DE RETENCAO VERTICAL, DE BRONZE (PN-16), 1/2", 200 PSI, EXTREMIDADES COM ROSCA                                                                                                                                                                                                                                                                                                                                                                                                                    </t>
  </si>
  <si>
    <t xml:space="preserve">VALVULA DE RETENCAO VERTICAL, DE BRONZE (PN-16), 1", 200 PSI, EXTREMIDADES COM ROSCA                                                                                                                                                                                                                                                                                                                                                                                                                      </t>
  </si>
  <si>
    <t>34,31</t>
  </si>
  <si>
    <t xml:space="preserve">VALVULA DE RETENCAO VERTICAL, DE BRONZE (PN-16), 2 1/2", 200 PSI, EXTREMIDADES COM ROSCA                                                                                                                                                                                                                                                                                                                                                                                                                  </t>
  </si>
  <si>
    <t>138,46</t>
  </si>
  <si>
    <t xml:space="preserve">VALVULA DE RETENCAO VERTICAL, DE BRONZE (PN-16), 2", 200 PSI, EXTREMIDADES COM ROSCA                                                                                                                                                                                                                                                                                                                                                                                                                      </t>
  </si>
  <si>
    <t>86,40</t>
  </si>
  <si>
    <t xml:space="preserve">VALVULA DE RETENCAO VERTICAL, DE BRONZE (PN-16), 3/4", 200 PSI, EXTREMIDADES COM ROSCA                                                                                                                                                                                                                                                                                                                                                                                                                    </t>
  </si>
  <si>
    <t>31,40</t>
  </si>
  <si>
    <t xml:space="preserve">VALVULA DE RETENCAO VERTICAL, DE BRONZE (PN-16), 3", 200 PSI, EXTREMIDADES COM ROSCA                                                                                                                                                                                                                                                                                                                                                                                                                      </t>
  </si>
  <si>
    <t>189,08</t>
  </si>
  <si>
    <t xml:space="preserve">VALVULA DE RETENCAO VERTICAL, DE BRONZE (PN-16), 4", 200 PSI, EXTREMIDADES COM ROSCA                                                                                                                                                                                                                                                                                                                                                                                                                      </t>
  </si>
  <si>
    <t>328,15</t>
  </si>
  <si>
    <t xml:space="preserve">VALVULA EM METAL CROMADO PARA LAVATORIO, 1 " SEM LADRAO                                                                                                                                                                                                                                                                                                                                                                                                                                                   </t>
  </si>
  <si>
    <t>32,73</t>
  </si>
  <si>
    <t xml:space="preserve">VALVULA EM METAL CROMADO PARA PIA AMERICANA 3.1/2 X 1.1/2 "                                                                                                                                                                                                                                                                                                                                                                                                                                               </t>
  </si>
  <si>
    <t xml:space="preserve">VALVULA EM METAL CROMADO PARA TANQUE, 1.1/2 " SEM LADRAO                                                                                                                                                                                                                                                                                                                                                                                                                                                  </t>
  </si>
  <si>
    <t xml:space="preserve">VALVULA EM PLASTICO BRANCO COM SAIDA LISA PARA TANQUE 1.1/4 " X 1.1/2 "                                                                                                                                                                                                                                                                                                                                                                                                                                   </t>
  </si>
  <si>
    <t xml:space="preserve">VALVULA EM PLASTICO BRANCO PARA LAVATORIO 1 ", SEM UNHO, COM LADRAO                                                                                                                                                                                                                                                                                                                                                                                                                                       </t>
  </si>
  <si>
    <t xml:space="preserve">VALVULA EM PLASTICO BRANCO PARA TANQUE OU LAVATORIO 1 ", SEM UNHO E SEM LADRAO                                                                                                                                                                                                                                                                                                                                                                                                                            </t>
  </si>
  <si>
    <t xml:space="preserve">VALVULA EM PLASTICO BRANCO PARA TANQUE 1.1/4 " X 1.1/2 ", SEM UNHO E SEM LADRAO                                                                                                                                                                                                                                                                                                                                                                                                                           </t>
  </si>
  <si>
    <t xml:space="preserve">VALVULA EM PLASTICO CROMADO PARA LAVATORIO 1 ", SEM UNHO, COM LADRAO                                                                                                                                                                                                                                                                                                                                                                                                                                      </t>
  </si>
  <si>
    <t>5,41</t>
  </si>
  <si>
    <t xml:space="preserve">VALVULA EM PLASTICO CROMADO TIPO AMERICANA PARA PIA DE COZINHA 3.1/2 " X 1.1/2 ", SEM ADAPTADOR                                                                                                                                                                                                                                                                                                                                                                                                           </t>
  </si>
  <si>
    <t xml:space="preserve">VARA / PERFIL PARA CREMONA, EM FERRO CROMADO, COMPRIMENTO DE 120 CM                                                                                                                                                                                                                                                                                                                                                                                                                                       </t>
  </si>
  <si>
    <t xml:space="preserve">VARA / PERFIL PARA CREMONA, EM FERRO CROMADO, COMPRIMENTO DE 150 CM                                                                                                                                                                                                                                                                                                                                                                                                                                       </t>
  </si>
  <si>
    <t>16,56</t>
  </si>
  <si>
    <t xml:space="preserve">VARA/ PERFIL PARA CREMONA, EM LATAO CROMADO, COMPRIMENTO DE 120 CM                                                                                                                                                                                                                                                                                                                                                                                                                                        </t>
  </si>
  <si>
    <t xml:space="preserve">VARIADOR DE LUMINOSIDADE ROTATIVO (DIMMER) 127 V, 300 W (APENAS MODULO)                                                                                                                                                                                                                                                                                                                                                                                                                                   </t>
  </si>
  <si>
    <t xml:space="preserve">VARIADOR DE LUMINOSIDADE ROTATIVO (DIMMER) 127V, 300W, CONJUNTO MONTADO PARA EMBUTIR 4" X 2" (PLACA + SUPORTE + MODULO)                                                                                                                                                                                                                                                                                                                                                                                   </t>
  </si>
  <si>
    <t>35,50</t>
  </si>
  <si>
    <t xml:space="preserve">VARIADOR DE LUMINOSIDADE ROTATIVO (DIMMER) 220 V, 600 W (APENAS MODULO)                                                                                                                                                                                                                                                                                                                                                                                                                                   </t>
  </si>
  <si>
    <t>44,11</t>
  </si>
  <si>
    <t xml:space="preserve">VARIADOR DE LUMINOSIDADE ROTATIVO (DIMMER) 220V, 600W, CONJUNTO MONTADO PARA EMBUTIR 4" X 2" (PLACA + SUPORTE + MODULO)                                                                                                                                                                                                                                                                                                                                                                                   </t>
  </si>
  <si>
    <t>46,38</t>
  </si>
  <si>
    <t xml:space="preserve">VARIADOR DE VELOCIDADE PARA VENTILADOR 127 V, 150 W (APENAS MODULO)                                                                                                                                                                                                                                                                                                                                                                                                                                       </t>
  </si>
  <si>
    <t>16,97</t>
  </si>
  <si>
    <t xml:space="preserve">VARIADOR DE VELOCIDADE PARA VENTILADOR 127V, 150W + 2 INTERRUPTORES PARALELOS, PARA REVERSAO E LAMPADA, CONJUNTO MONTADO PARA EMBUTIR 4" X 2" (PLACA + SUPORTE + MODULOS)                                                                                                                                                                                                                                                                                                                                 </t>
  </si>
  <si>
    <t>29,57</t>
  </si>
  <si>
    <t xml:space="preserve">VARIADOR DE VELOCIDADE PARA VENTILADOR 220 V, 250 W (APENAS MODULO)                                                                                                                                                                                                                                                                                                                                                                                                                                       </t>
  </si>
  <si>
    <t xml:space="preserve">VARIADOR DE VELOCIDADE PARA VENTILADOR 220V, 250W + 2 INTERRUPTORES PARALELOS, PARA REVERSAO E LAMPADA, CONJUNTO MONTADO PARA EMBUTIR 4" X 2" (PLACA + SUPORTE + MODULOS)                                                                                                                                                                                                                                                                                                                                 </t>
  </si>
  <si>
    <t xml:space="preserve">VASO SANITARIO SIFONADO INFANTIL LOUCA BRANCA                                                                                                                                                                                                                                                                                                                                                                                                                                                             </t>
  </si>
  <si>
    <t>247,76</t>
  </si>
  <si>
    <t xml:space="preserve">VASSOURA MECANICA REBOCAVEL COM ESCOVA CILINDRICA LARGURA UTIL DE VARRIMENTO = 2,44M                                                                                                                                                                                                                                                                                                                                                                                                                      </t>
  </si>
  <si>
    <t>30.671,49</t>
  </si>
  <si>
    <t xml:space="preserve">VASSOURA 40 CM COM CABO                                                                                                                                                                                                                                                                                                                                                                                                                                                                                   </t>
  </si>
  <si>
    <t xml:space="preserve">VEDACAO DE CALHA, EM BORRACHA COR PRETA, MEDIDA ENTRE 119 E 170 MM, PARA DRENAGEM PLUVIAL PREDIAL                                                                                                                                                                                                                                                                                                                                                                                                         </t>
  </si>
  <si>
    <t xml:space="preserve">VEDACAO PVC, 100 MM, PARA SAIDA VASO SANITARIO                                                                                                                                                                                                                                                                                                                                                                                                                                                            </t>
  </si>
  <si>
    <t xml:space="preserve">VERGALHAO ZINCADO ROSCA TOTAL, 1/4 " (6,3 MM)                                                                                                                                                                                                                                                                                                                                                                                                                                                             </t>
  </si>
  <si>
    <t xml:space="preserve">VERNIZ POLIURETANO BRILHANTE PARA MADEIRA, COM FILTRO SOLAR, USO INTERNO E EXTERNO                                                                                                                                                                                                                                                                                                                                                                                                                        </t>
  </si>
  <si>
    <t>25,15</t>
  </si>
  <si>
    <t xml:space="preserve">VERNIZ POLIURETANO BRILHANTE PARA MADEIRA, SEM FILTRO SOLAR, USO INTERNO E EXTERNO                                                                                                                                                                                                                                                                                                                                                                                                                        </t>
  </si>
  <si>
    <t xml:space="preserve">VERNIZ SINTETICO BRILHANTE PARA MADEIRA TIPO COPAL, USO INTERNO                                                                                                                                                                                                                                                                                                                                                                                                                                           </t>
  </si>
  <si>
    <t xml:space="preserve">VERNIZ SINTETICO BRILHANTE PARA MADEIRA, COM FILTRO SOLAR, USO INTERNO E EXTERNO (BASE SOLVENTE)                                                                                                                                                                                                                                                                                                                                                                                                          </t>
  </si>
  <si>
    <t xml:space="preserve">VEU DE VIDRO/VEU DE SUPERFICIE 30 A 35 G/M2                                                                                                                                                                                                                                                                                                                                                                                                                                                               </t>
  </si>
  <si>
    <t xml:space="preserve">VEU POLIESTER                                                                                                                                                                                                                                                                                                                                                                                                                                                                                             </t>
  </si>
  <si>
    <t>5,12</t>
  </si>
  <si>
    <t xml:space="preserve">VIBRADOR DE IMERSAO, COM PONTEIRA DE *35* MM, MANGOTE DE 5 M, SEM MOTOR                                                                                                                                                                                                                                                                                                                                                                                                                                   </t>
  </si>
  <si>
    <t>838,67</t>
  </si>
  <si>
    <t xml:space="preserve">VIBRADOR DE IMERSAO, COM PONTEIRA DE *45* MM, MANGOTE DE 5 M, SEM MOTOR.                                                                                                                                                                                                                                                                                                                                                                                                                                  </t>
  </si>
  <si>
    <t>911,60</t>
  </si>
  <si>
    <t xml:space="preserve">VIBRADOR DE IMERSAO, COM PONTEIRA DE *60* MM, MANGOTE DE 5 M, SEM MOTOR.                                                                                                                                                                                                                                                                                                                                                                                                                                  </t>
  </si>
  <si>
    <t>1.022,59</t>
  </si>
  <si>
    <t xml:space="preserve">VIBRADOR DE IMERSAO, DIAMETRO DA PONTEIRA DE *35* MM, COM MOTOR 4 TEMPOS A GASOLINA DE 5,5 HP (5,5 CV)                                                                                                                                                                                                                                                                                                                                                                                                    </t>
  </si>
  <si>
    <t>2.200,00</t>
  </si>
  <si>
    <t xml:space="preserve">VIBRADOR DE IMERSAO, DIAMETRO DA PONTEIRA DE *45* MM, COM MOTOR ELETRICO TRIFASICO DE 2 HP (2 CV)                                                                                                                                                                                                                                                                                                                                                                                                         </t>
  </si>
  <si>
    <t>1.973,59</t>
  </si>
  <si>
    <t xml:space="preserve">VIBRADOR DE IMERSAO, DIAMETRO DA PONTEIRA DE *45* MM, COM MOTOR 4 TEMPOS A GASOLINA DE 5,5 HP (5,5 CV)                                                                                                                                                                                                                                                                                                                                                                                                    </t>
  </si>
  <si>
    <t>2.404,07</t>
  </si>
  <si>
    <t xml:space="preserve">VIBROACABADORA DE ASFALTO SOBRE ESTEIRAS, LARG. PAVIM. MAX. 8,00 M, POT. 100 KW/ 134 HP, CAP. 600 T/ H                                                                                                                                                                                                                                                                                                                                                                                                    </t>
  </si>
  <si>
    <t>2.361.172,18</t>
  </si>
  <si>
    <t xml:space="preserve">VIBROACABADORA DE ASFALTO SOBRE ESTEIRAS, LARG. PAVIM. 2,13 M A 4,55 M, POT. 74 KW/ 100 HP, CAP. 400 T/ H                                                                                                                                                                                                                                                                                                                                                                                                 </t>
  </si>
  <si>
    <t>994.026,08</t>
  </si>
  <si>
    <t xml:space="preserve">VIBROACABADORA DE ASFALTO SOBRE ESTEIRAS, LARG. PAVIM. 2,60 M A 5,75 M, POT. 110 HP, CAP. 450 T/ H                                                                                                                                                                                                                                                                                                                                                                                                        </t>
  </si>
  <si>
    <t>1.001.229,24</t>
  </si>
  <si>
    <t xml:space="preserve">VIBROACABADORA DE ASFALTO SOBRE ESTEIRAS, LARG. PAVIMENT. 1,90 A 5,3 M, POT. 78 KW/105 HP, CAP. 450 T/H                                                                                                                                                                                                                                                                                                                                                                                                   </t>
  </si>
  <si>
    <t>1.213.000,00</t>
  </si>
  <si>
    <t xml:space="preserve">VIBROACABADORA DE ASFALTO SOBRE RODAS, LARGURA DE PAVIMENTACAO DE 1,70 A 4,20 M, POTENCIA 78 KW/105 HP, CAPACIDADE 300 T/H                                                                                                                                                                                                                                                                                                                                                                                </t>
  </si>
  <si>
    <t>1.074.700,65</t>
  </si>
  <si>
    <t xml:space="preserve">VIDRACEIRO                                                                                                                                                                                                                                                                                                                                                                                                                                                                                                </t>
  </si>
  <si>
    <t xml:space="preserve">VIDRACEIRO (MENSALISTA)                                                                                                                                                                                                                                                                                                                                                                                                                                                                                   </t>
  </si>
  <si>
    <t>2.143,07</t>
  </si>
  <si>
    <t xml:space="preserve">VIDRO COMUM LAMINADO LISO INCOLOR DUPLO, ESPESSURA TOTAL 8 MM (CADA CAMADA DE 4 MM) - COLOCADO                                                                                                                                                                                                                                                                                                                                                                                                            </t>
  </si>
  <si>
    <t>446,74</t>
  </si>
  <si>
    <t xml:space="preserve">VIDRO COMUM LAMINADO, LISO, INCOLOR, DUPLO, ESPESSURA TOTAL 6 MM (CADA CAMADA E= 3 MM) - COLOCADO                                                                                                                                                                                                                                                                                                                                                                                                         </t>
  </si>
  <si>
    <t>388,88</t>
  </si>
  <si>
    <t xml:space="preserve">VIDRO COMUM LAMINADO, LISO, INCOLOR, TRIPLO, ESPESSURA TOTAL 12 MM (CADA CAMADA E=  4 MM) - COLOCADO                                                                                                                                                                                                                                                                                                                                                                                                      </t>
  </si>
  <si>
    <t>1.011,11</t>
  </si>
  <si>
    <t xml:space="preserve">VIDRO COMUM LAMINADO, LISO, INCOLOR, TRIPLO, ESPESSURA TOTAL 15 MM (CADA CAMADA E = 5 MM) - COLOCADO                                                                                                                                                                                                                                                                                                                                                                                                      </t>
  </si>
  <si>
    <t>1.182,22</t>
  </si>
  <si>
    <t xml:space="preserve">VIDRO CRISTAL COLORIDO, 10 MM, PINTADO NA COR BRANCA                                                                                                                                                                                                                                                                                                                                                                                                                                                      </t>
  </si>
  <si>
    <t>348,44</t>
  </si>
  <si>
    <t xml:space="preserve">VIDRO CRISTAL COLORIDO, 4 MM, PINTADO NA COR BRANCA                                                                                                                                                                                                                                                                                                                                                                                                                                                       </t>
  </si>
  <si>
    <t>108,88</t>
  </si>
  <si>
    <t xml:space="preserve">VIDRO CRISTAL COLORIDO, 6 MM, PINTADO NA COR BRANCA                                                                                                                                                                                                                                                                                                                                                                                                                                                       </t>
  </si>
  <si>
    <t>154,75</t>
  </si>
  <si>
    <t xml:space="preserve">VIDRO CRISTAL COLORIDO, 8 MM, PINTADO NA COR BRANCA                                                                                                                                                                                                                                                                                                                                                                                                                                                       </t>
  </si>
  <si>
    <t>251,22</t>
  </si>
  <si>
    <t xml:space="preserve">VIDRO LISO FUME E = 4MM - SEM COLOCACAO                                                                                                                                                                                                                                                                                                                                                                                                                                                                   </t>
  </si>
  <si>
    <t>124,44</t>
  </si>
  <si>
    <t xml:space="preserve">VIDRO LISO FUME E = 6MM - SEM COLOCACAO                                                                                                                                                                                                                                                                                                                                                                                                                                                                   </t>
  </si>
  <si>
    <t>186,66</t>
  </si>
  <si>
    <t xml:space="preserve">VIDRO LISO FUME, E = 5 MM - SEM COLOCACAO                                                                                                                                                                                                                                                                                                                                                                                                                                                                 </t>
  </si>
  <si>
    <t>134,33</t>
  </si>
  <si>
    <t xml:space="preserve">VIDRO LISO INCOLOR 10 MM - SEM COLOCACAO                                                                                                                                                                                                                                                                                                                                                                                                                                                                  </t>
  </si>
  <si>
    <t>233,33</t>
  </si>
  <si>
    <t xml:space="preserve">VIDRO LISO INCOLOR 2 A 3 MM - SEM COLOCACAO                                                                                                                                                                                                                                                                                                                                                                                                                                                               </t>
  </si>
  <si>
    <t>70,00</t>
  </si>
  <si>
    <t xml:space="preserve">VIDRO LISO INCOLOR 4MM - SEM COLOCACAO                                                                                                                                                                                                                                                                                                                                                                                                                                                                    </t>
  </si>
  <si>
    <t>93,33</t>
  </si>
  <si>
    <t xml:space="preserve">VIDRO LISO INCOLOR 5MM - SEM COLOCACAO                                                                                                                                                                                                                                                                                                                                                                                                                                                                    </t>
  </si>
  <si>
    <t xml:space="preserve">VIDRO LISO INCOLOR 6 MM - SEM COLOCACAO                                                                                                                                                                                                                                                                                                                                                                                                                                                                   </t>
  </si>
  <si>
    <t>132,22</t>
  </si>
  <si>
    <t xml:space="preserve">VIDRO LISO INCOLOR 8MM  -  SEM COLOCACAO                                                                                                                                                                                                                                                                                                                                                                                                                                                                  </t>
  </si>
  <si>
    <t>192,88</t>
  </si>
  <si>
    <t xml:space="preserve">VIDRO MARTELADO OU CANELADO, 4 MM - SEM COLOCACAO                                                                                                                                                                                                                                                                                                                                                                                                                                                         </t>
  </si>
  <si>
    <t>77,77</t>
  </si>
  <si>
    <t xml:space="preserve">VIDRO PLANO ARAMADO E = 6 MM - SEM COLOCACAO                                                                                                                                                                                                                                                                                                                                                                                                                                                              </t>
  </si>
  <si>
    <t xml:space="preserve">VIDRO PLANO ARMADO E = 7MM - SEM COLOCACAO                                                                                                                                                                                                                                                                                                                                                                                                                                                                </t>
  </si>
  <si>
    <t>241,11</t>
  </si>
  <si>
    <t xml:space="preserve">VIDRO TEMPERADO INCOLOR E = 10 MM, SEM COLOCACAO                                                                                                                                                                                                                                                                                                                                                                                                                                                          </t>
  </si>
  <si>
    <t xml:space="preserve">VIDRO TEMPERADO INCOLOR E = 6 MM, SEM COLOCACAO                                                                                                                                                                                                                                                                                                                                                                                                                                                           </t>
  </si>
  <si>
    <t>120,02</t>
  </si>
  <si>
    <t xml:space="preserve">VIDRO TEMPERADO INCOLOR E = 8 MM, SEM COLOCACAO                                                                                                                                                                                                                                                                                                                                                                                                                                                           </t>
  </si>
  <si>
    <t xml:space="preserve">VIDRO TEMPERADO INCOLOR PARA PORTA DE ABRIR, E = 10 MM (SEM FERRAGENS E SEM COLOCACAO)                                                                                                                                                                                                                                                                                                                                                                                                                    </t>
  </si>
  <si>
    <t>220,00</t>
  </si>
  <si>
    <t xml:space="preserve">VIDRO TEMPERADO VERDE E = 10 MM, SEM COLOCACAO                                                                                                                                                                                                                                                                                                                                                                                                                                                            </t>
  </si>
  <si>
    <t>256,35</t>
  </si>
  <si>
    <t xml:space="preserve">VIDRO TEMPERADO VERDE E = 6 MM, SEM COLOCACAO                                                                                                                                                                                                                                                                                                                                                                                                                                                             </t>
  </si>
  <si>
    <t>144,83</t>
  </si>
  <si>
    <t xml:space="preserve">VIDRO TEMPERADO VERDE E = 8 MM, SEM COLOCACAO                                                                                                                                                                                                                                                                                                                                                                                                                                                             </t>
  </si>
  <si>
    <t>195,66</t>
  </si>
  <si>
    <t xml:space="preserve">VIGA DE ESCORAMAENTO H20, DE MADEIRA, PESO DE 5,00 A 5,20 KG/M, COM EXTREMIDADES PLASTICAS                                                                                                                                                                                                                                                                                                                                                                                                                </t>
  </si>
  <si>
    <t>45,38</t>
  </si>
  <si>
    <t xml:space="preserve">VIGA DE MADEIRA APARELHADA *6 X 12* CM, MACARANDUBA, ANGELIM OU EQUIVALENTE DA REGIAO                                                                                                                                                                                                                                                                                                                                                                                                                     </t>
  </si>
  <si>
    <t xml:space="preserve">VIGA DE MADEIRA APARELHADA *6 X 16* CM, MACARANDUBA, ANGELIM OU EQUIVALENTE DA REGIAO                                                                                                                                                                                                                                                                                                                                                                                                                     </t>
  </si>
  <si>
    <t xml:space="preserve">VIGA DE MADEIRA NAO APARELHADA *6 X 16* CM, MACARANDUBA, ANGELIM OU EQUIVALENTE DA REGIAO                                                                                                                                                                                                                                                                                                                                                                                                                 </t>
  </si>
  <si>
    <t xml:space="preserve">VIGA DE MADEIRA NAO APARELHADA *6 X 20* CM, MACARANDUBA, ANGELIM OU EQUIVALENTE DA REGIAO                                                                                                                                                                                                                                                                                                                                                                                                                 </t>
  </si>
  <si>
    <t xml:space="preserve">VIGA DE MADEIRA NAO APARELHADA 6 X 12 CM, MACARANDUBA, ANGELIM OU EQUIVALENTE DA REGIAO                                                                                                                                                                                                                                                                                                                                                                                                                   </t>
  </si>
  <si>
    <t xml:space="preserve">VIGA DE MADEIRA NAO APARELHADA 8 X 16 CM, MACARANDUBA, ANGELIM OU EQUIVALENTE DA REGIAO                                                                                                                                                                                                                                                                                                                                                                                                                   </t>
  </si>
  <si>
    <t xml:space="preserve">VIGIA DIURNO                                                                                                                                                                                                                                                                                                                                                                                                                                                                                              </t>
  </si>
  <si>
    <t xml:space="preserve">VIGIA DIURNO (MENSALISTA)                                                                                                                                                                                                                                                                                                                                                                                                                                                                                 </t>
  </si>
  <si>
    <t>1.734,87</t>
  </si>
  <si>
    <t xml:space="preserve">VIGIA NOTURNO, HORA EFETIVAMENTE TRABALHADA DE 22 H AS 5 H (COM ADICIONAL NOTURNO)                                                                                                                                                                                                                                                                                                                                                                                                                        </t>
  </si>
  <si>
    <t xml:space="preserve">VIGOTA DE MADEIRA NAO APARELHADA *5 X 10* CM, MACARANDUBA, ANGELIM OU EQUIVALENTE DA REGIAO                                                                                                                                                                                                                                                                                                                                                                                                               </t>
  </si>
  <si>
    <t xml:space="preserve">WASH PRIMER PARA TINTA AUTOMOTIVA                                                                                                                                                                                                                                                                                                                                                                                                                                                                         </t>
  </si>
  <si>
    <t>137,49</t>
  </si>
  <si>
    <t>TOTAL DE INSUMOS : 5351</t>
  </si>
  <si>
    <t>ASSENTO SANITARIO DE PLASTICO, TIPO CONVENCIONAL</t>
  </si>
  <si>
    <t>LAVATÓRIO EM INOX PARA ESCOVAÇÃO, INCL VÁLVULAS E SIFÕES, CONF.PROJETO</t>
  </si>
  <si>
    <t>ALTERADO  JUNTO COM ANDRE</t>
  </si>
  <si>
    <t>COMP 35 ATUALIZADA ANTERIOR</t>
  </si>
  <si>
    <t>FORNECIMENTO E INSTALAÇÃO DE FILTRO REGULADOR DE PRESSÃO 1/4"X1/2"BELL-AIR</t>
  </si>
  <si>
    <t xml:space="preserve">FORNECIMENTO E INSTALAÇÃO DE CENTRAL MANIFOLD COMPLETO PARA AR 4X4 COM 08 CHICOTES FLEXIVEIS OU SERPENTINA </t>
  </si>
  <si>
    <t xml:space="preserve">Sinapi 06/2018 desoneração </t>
  </si>
  <si>
    <t>PADRÃO DE ENTRADA TRIFÁSICO 150A AÉREO - COMPLETO CFE PROJETO</t>
  </si>
  <si>
    <t>161368.1 -PADRÃO DE ENTRADA TRIFÁSICO 150A AÉREO - COMPLETO em caixa de chapa de aço, dimensões 500 mm x 603 mm x 270 mm - unidade: un</t>
  </si>
  <si>
    <t xml:space="preserve"> INTERRUPTOR DIFERENCIAL RESIDUAL, 2 POLOS, SENSIBILIDADE 30 MA, CORRENTE DE 16 A- FORNECIMENTO E INSTALAÇÃO - UNIDADE: UND</t>
  </si>
  <si>
    <t xml:space="preserve"> INTERRUPTOR DIFERENCIAL RESIDUAL, 2 POLOS, SENSIBILIDADE 30 MA, CORRENTE DE 16 A- FORNECIMENTO E INSTALAÇÃO</t>
  </si>
  <si>
    <t>PADRÃO DE ENTRADA TRIFÁSICO 150A AÉREO</t>
  </si>
  <si>
    <t>SISTEMA DE PROTEÇÃO CONTRA DESCARGA ATMOSFERICA - SPDA</t>
  </si>
  <si>
    <t>CORDOALHA DE COBRE NU 35 MM², NÃO ENTERRADA, SEMISOLADOR</t>
  </si>
  <si>
    <t>8.37</t>
  </si>
  <si>
    <t>CORDOALHA DE COBRE NU 50 MM², NÃO ENTERRADA, SEMISOLADOR</t>
  </si>
  <si>
    <t>cotação</t>
  </si>
  <si>
    <t>8.38</t>
  </si>
  <si>
    <t xml:space="preserve">PROTEÇÃO COM ELETRODUTO PVC 40MM (1 ¼ ) PARA SPDA - FORNECIMENTO E INSTALAÇÃO. </t>
  </si>
  <si>
    <t>un</t>
  </si>
  <si>
    <t>8.39</t>
  </si>
  <si>
    <t xml:space="preserve">HASTE DE ATERRAMENTO 5/8 PARA SPDA - FORNECIMENTO E INSTALAÇÃO. </t>
  </si>
  <si>
    <t>8.40</t>
  </si>
  <si>
    <t>ISOLADOR DE PAREDE</t>
  </si>
  <si>
    <t>COMP 55</t>
  </si>
  <si>
    <t>8.41</t>
  </si>
  <si>
    <t>CAIXA DE INSPENSÃO, PVC DE  30CM, COM TAMPA DE PVC</t>
  </si>
  <si>
    <t>8.42</t>
  </si>
  <si>
    <t>TERMINAL AÉREO PARA TELHA CERÂMICA</t>
  </si>
  <si>
    <t>8.43</t>
  </si>
  <si>
    <t>ISOLADOR PARA TELHA CERÂMICA</t>
  </si>
  <si>
    <t>8.44</t>
  </si>
  <si>
    <t>TERMINAL AÉREO PARA PLATIBANDA</t>
  </si>
  <si>
    <t>8.45</t>
  </si>
  <si>
    <t>ISOLADOR PARA PLATIBANDA</t>
  </si>
  <si>
    <t>COMP 56</t>
  </si>
  <si>
    <t>8.46</t>
  </si>
  <si>
    <t>CONECTOR OLHAL PARA CABO - HASTE</t>
  </si>
  <si>
    <t>COMP 57</t>
  </si>
  <si>
    <t>8.47</t>
  </si>
  <si>
    <t>GRAMPO CABO-HASTE</t>
  </si>
  <si>
    <t>COMP 58</t>
  </si>
  <si>
    <t>8.48</t>
  </si>
  <si>
    <t>EMENDA PARA CABO 35MM2</t>
  </si>
  <si>
    <t>COMP 59</t>
  </si>
  <si>
    <t>8.49</t>
  </si>
  <si>
    <t>CAIXA SUSPENSA DE MEDIÇÃO PARA INSPENSÃO DE ATERRAMENTO</t>
  </si>
  <si>
    <t>COMP 60</t>
  </si>
  <si>
    <t>8.50</t>
  </si>
  <si>
    <t>ABRAÇADEIRA TIPO D 1.1/4 POL</t>
  </si>
  <si>
    <t>COMP 61</t>
  </si>
  <si>
    <t>8.51</t>
  </si>
  <si>
    <t xml:space="preserve">CAIXA DE EQUALIZAÇÃO </t>
  </si>
  <si>
    <t>8.52</t>
  </si>
  <si>
    <t>ESCAVAÇÃO DE VALA RASA</t>
  </si>
  <si>
    <t>m³</t>
  </si>
  <si>
    <t>8.53</t>
  </si>
  <si>
    <t xml:space="preserve">REATERRO MANUAL APILOADO COM SOQUETE. </t>
  </si>
  <si>
    <t>INSTALAÇÕES HIDROSANITÁRIAS</t>
  </si>
  <si>
    <t>NOVECENTOS E VINTE E SETE MIL TREZENTOS E SEIS REAIS E SETENTA E SETE CENTAVOS</t>
  </si>
  <si>
    <t xml:space="preserve">Contrato:      </t>
  </si>
</sst>
</file>

<file path=xl/styles.xml><?xml version="1.0" encoding="utf-8"?>
<styleSheet xmlns="http://schemas.openxmlformats.org/spreadsheetml/2006/main">
  <numFmts count="15">
    <numFmt numFmtId="43" formatCode="_-* #,##0.00_-;\-* #,##0.00_-;_-* &quot;-&quot;??_-;_-@_-"/>
    <numFmt numFmtId="164" formatCode="0.0000"/>
    <numFmt numFmtId="165" formatCode="_-* #,##0.00_-;\-* #,##0.00_-;_-* &quot;-&quot;????_-;_-@_-"/>
    <numFmt numFmtId="166" formatCode="_-* #,##0.000_-;\-* #,##0.000_-;_-* &quot;-&quot;??_-;_-@_-"/>
    <numFmt numFmtId="167" formatCode="#,##0.00_);\(#,##0.00\)"/>
    <numFmt numFmtId="168" formatCode="_(* #,##0.00_);_(* \(#,##0.00\);_(* &quot;-&quot;??_);_(@_)"/>
    <numFmt numFmtId="169" formatCode="_(&quot;R$ &quot;* #,##0.00_);_(&quot;R$ &quot;* \(#,##0.00\);_(&quot;R$ &quot;* &quot;-&quot;??_);_(@_)"/>
    <numFmt numFmtId="170" formatCode="_-* #,##0.0000_-;\-* #,##0.0000_-;_-* &quot;-&quot;??_-;_-@_-"/>
    <numFmt numFmtId="171" formatCode="0.00000%"/>
    <numFmt numFmtId="172" formatCode="_-* #,##0.0_-;\-* #,##0.0_-;_-* &quot;-&quot;??_-;_-@_-"/>
    <numFmt numFmtId="173" formatCode="#,##0.00;[Red]#,##0.00"/>
    <numFmt numFmtId="174" formatCode="00000"/>
    <numFmt numFmtId="175" formatCode="_(* #,##0.000_);_(* \(#,##0.000\);_(* &quot;-&quot;??_);_(@_)"/>
    <numFmt numFmtId="176" formatCode="0.0000000"/>
    <numFmt numFmtId="177" formatCode="0.000000"/>
  </numFmts>
  <fonts count="60">
    <font>
      <sz val="10"/>
      <name val="Arial"/>
    </font>
    <font>
      <sz val="10"/>
      <name val="Arial"/>
      <family val="2"/>
    </font>
    <font>
      <sz val="10"/>
      <name val="Arial"/>
      <family val="2"/>
    </font>
    <font>
      <sz val="8"/>
      <name val="Arial Narrow"/>
      <family val="2"/>
    </font>
    <font>
      <b/>
      <sz val="10"/>
      <name val="Arial"/>
      <family val="2"/>
    </font>
    <font>
      <sz val="10"/>
      <color rgb="FFFF0000"/>
      <name val="Arial"/>
      <family val="2"/>
    </font>
    <font>
      <b/>
      <sz val="9"/>
      <name val="Arial"/>
      <family val="2"/>
    </font>
    <font>
      <b/>
      <sz val="10"/>
      <color theme="1"/>
      <name val="Arial"/>
      <family val="2"/>
    </font>
    <font>
      <b/>
      <sz val="12"/>
      <name val="Arial"/>
      <family val="2"/>
    </font>
    <font>
      <sz val="10"/>
      <color theme="1"/>
      <name val="Arial"/>
      <family val="2"/>
    </font>
    <font>
      <b/>
      <sz val="10"/>
      <color theme="0"/>
      <name val="Arial"/>
      <family val="2"/>
    </font>
    <font>
      <b/>
      <i/>
      <sz val="12"/>
      <name val="Arial"/>
      <family val="2"/>
    </font>
    <font>
      <b/>
      <sz val="11"/>
      <name val="Arial"/>
      <family val="2"/>
    </font>
    <font>
      <b/>
      <sz val="14"/>
      <name val="Arial"/>
      <family val="2"/>
    </font>
    <font>
      <sz val="11"/>
      <color indexed="8"/>
      <name val="Calibri"/>
      <family val="2"/>
      <charset val="1"/>
    </font>
    <font>
      <b/>
      <sz val="12"/>
      <name val="Arial"/>
      <family val="2"/>
      <charset val="1"/>
    </font>
    <font>
      <sz val="12"/>
      <name val="Arial"/>
      <family val="2"/>
      <charset val="1"/>
    </font>
    <font>
      <b/>
      <i/>
      <sz val="11"/>
      <name val="Arial"/>
      <family val="2"/>
      <charset val="1"/>
    </font>
    <font>
      <b/>
      <i/>
      <sz val="12"/>
      <name val="Arial"/>
      <family val="2"/>
      <charset val="1"/>
    </font>
    <font>
      <b/>
      <sz val="11"/>
      <name val="Arial"/>
      <family val="2"/>
      <charset val="1"/>
    </font>
    <font>
      <sz val="11"/>
      <name val="Arial"/>
      <family val="2"/>
      <charset val="1"/>
    </font>
    <font>
      <b/>
      <sz val="10"/>
      <name val="Arial"/>
      <family val="2"/>
      <charset val="1"/>
    </font>
    <font>
      <b/>
      <sz val="12"/>
      <color indexed="8"/>
      <name val="Arial"/>
      <family val="2"/>
      <charset val="1"/>
    </font>
    <font>
      <b/>
      <sz val="8"/>
      <name val="Arial"/>
      <family val="2"/>
    </font>
    <font>
      <sz val="8"/>
      <name val="Arial"/>
      <family val="2"/>
    </font>
    <font>
      <b/>
      <sz val="8"/>
      <color theme="1"/>
      <name val="Arial"/>
      <family val="2"/>
    </font>
    <font>
      <sz val="8"/>
      <color theme="1"/>
      <name val="Arial"/>
      <family val="2"/>
    </font>
    <font>
      <sz val="12"/>
      <name val="Courier"/>
      <family val="3"/>
    </font>
    <font>
      <b/>
      <sz val="12"/>
      <name val="Courier"/>
      <family val="3"/>
    </font>
    <font>
      <sz val="14"/>
      <name val="Arial"/>
      <family val="2"/>
    </font>
    <font>
      <sz val="11"/>
      <color indexed="12"/>
      <name val="Arial"/>
      <family val="2"/>
    </font>
    <font>
      <sz val="12"/>
      <color indexed="12"/>
      <name val="Arial"/>
      <family val="2"/>
    </font>
    <font>
      <sz val="11"/>
      <name val="Arial"/>
      <family val="2"/>
    </font>
    <font>
      <sz val="14"/>
      <color indexed="12"/>
      <name val="Arial"/>
      <family val="2"/>
    </font>
    <font>
      <b/>
      <sz val="14"/>
      <color indexed="18"/>
      <name val="Arial"/>
      <family val="2"/>
    </font>
    <font>
      <b/>
      <sz val="10"/>
      <color indexed="18"/>
      <name val="Arial"/>
      <family val="2"/>
    </font>
    <font>
      <b/>
      <sz val="14"/>
      <color indexed="56"/>
      <name val="Arial"/>
      <family val="2"/>
    </font>
    <font>
      <b/>
      <sz val="18"/>
      <color indexed="56"/>
      <name val="Arial"/>
      <family val="2"/>
    </font>
    <font>
      <sz val="12"/>
      <name val="Arial"/>
      <family val="2"/>
    </font>
    <font>
      <sz val="12"/>
      <name val="Arial Narrow"/>
      <family val="2"/>
    </font>
    <font>
      <b/>
      <sz val="12"/>
      <color theme="1"/>
      <name val="Arial Narrow"/>
      <family val="2"/>
    </font>
    <font>
      <sz val="12"/>
      <color theme="1"/>
      <name val="Arial"/>
      <family val="2"/>
    </font>
    <font>
      <b/>
      <sz val="11"/>
      <color theme="1"/>
      <name val="Calibri"/>
      <family val="2"/>
      <scheme val="minor"/>
    </font>
    <font>
      <b/>
      <sz val="10"/>
      <color rgb="FF000000"/>
      <name val="Arial"/>
      <family val="2"/>
    </font>
    <font>
      <b/>
      <sz val="8"/>
      <color rgb="FF000000"/>
      <name val="Arial"/>
      <family val="2"/>
    </font>
    <font>
      <sz val="10"/>
      <color indexed="12"/>
      <name val="Arial"/>
      <family val="2"/>
    </font>
    <font>
      <b/>
      <sz val="9"/>
      <color theme="1"/>
      <name val="Calibri"/>
      <family val="2"/>
      <scheme val="minor"/>
    </font>
    <font>
      <sz val="9"/>
      <color theme="1"/>
      <name val="Calibri"/>
      <family val="2"/>
      <scheme val="minor"/>
    </font>
    <font>
      <b/>
      <sz val="10"/>
      <color theme="1"/>
      <name val="Calibri"/>
      <family val="2"/>
      <scheme val="minor"/>
    </font>
    <font>
      <b/>
      <sz val="13"/>
      <color indexed="8"/>
      <name val="Arial"/>
      <family val="2"/>
    </font>
    <font>
      <b/>
      <sz val="13"/>
      <color indexed="12"/>
      <name val="Arial"/>
      <family val="2"/>
    </font>
    <font>
      <b/>
      <sz val="13"/>
      <name val="Arial"/>
      <family val="2"/>
    </font>
    <font>
      <b/>
      <sz val="12"/>
      <color indexed="12"/>
      <name val="Arial"/>
      <family val="2"/>
    </font>
    <font>
      <b/>
      <sz val="9"/>
      <color theme="1"/>
      <name val="Arial"/>
      <family val="2"/>
    </font>
    <font>
      <sz val="9"/>
      <name val="Arial"/>
      <family val="2"/>
    </font>
    <font>
      <sz val="10"/>
      <name val="Courier New"/>
      <family val="3"/>
    </font>
    <font>
      <sz val="12"/>
      <color rgb="FF0AC701"/>
      <name val="Arial"/>
      <family val="2"/>
    </font>
    <font>
      <sz val="10"/>
      <name val="Arial Narrow"/>
      <family val="2"/>
    </font>
    <font>
      <sz val="8"/>
      <color rgb="FFFF0000"/>
      <name val="Arial Narrow"/>
      <family val="2"/>
    </font>
    <font>
      <sz val="8"/>
      <color rgb="FF0AC701"/>
      <name val="Arial Narrow"/>
      <family val="2"/>
    </font>
  </fonts>
  <fills count="1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indexed="9"/>
        <bgColor indexed="64"/>
      </patternFill>
    </fill>
    <fill>
      <patternFill patternType="solid">
        <fgColor indexed="2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indexed="55"/>
        <bgColor indexed="64"/>
      </patternFill>
    </fill>
    <fill>
      <patternFill patternType="solid">
        <fgColor rgb="FF7030A0"/>
        <bgColor indexed="64"/>
      </patternFill>
    </fill>
  </fills>
  <borders count="10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auto="1"/>
      </right>
      <top style="medium">
        <color indexed="64"/>
      </top>
      <bottom style="thin">
        <color auto="1"/>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right style="medium">
        <color auto="1"/>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bottom style="thin">
        <color auto="1"/>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bottom style="medium">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auto="1"/>
      </left>
      <right/>
      <top style="medium">
        <color indexed="64"/>
      </top>
      <bottom style="thin">
        <color auto="1"/>
      </bottom>
      <diagonal/>
    </border>
    <border>
      <left/>
      <right/>
      <top style="thin">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auto="1"/>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auto="1"/>
      </right>
      <top/>
      <bottom/>
      <diagonal/>
    </border>
    <border>
      <left style="medium">
        <color indexed="64"/>
      </left>
      <right style="hair">
        <color indexed="64"/>
      </right>
      <top style="medium">
        <color indexed="64"/>
      </top>
      <bottom style="medium">
        <color indexed="64"/>
      </bottom>
      <diagonal/>
    </border>
    <border>
      <left/>
      <right style="hair">
        <color auto="1"/>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right/>
      <top/>
      <bottom style="hair">
        <color indexed="64"/>
      </bottom>
      <diagonal/>
    </border>
    <border>
      <left style="hair">
        <color indexed="64"/>
      </left>
      <right/>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top style="thin">
        <color auto="1"/>
      </top>
      <bottom/>
      <diagonal/>
    </border>
    <border>
      <left style="medium">
        <color indexed="64"/>
      </left>
      <right/>
      <top/>
      <bottom style="thin">
        <color indexed="64"/>
      </bottom>
      <diagonal/>
    </border>
  </borders>
  <cellStyleXfs count="7">
    <xf numFmtId="0" fontId="0" fillId="0" borderId="0" applyNumberFormat="0" applyFont="0" applyFill="0" applyBorder="0" applyAlignment="0" applyProtection="0">
      <alignment vertical="top"/>
    </xf>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ont="0" applyFill="0" applyBorder="0" applyAlignment="0" applyProtection="0">
      <alignment vertical="top"/>
    </xf>
    <xf numFmtId="43" fontId="2" fillId="0" borderId="0" applyFont="0" applyFill="0" applyBorder="0" applyAlignment="0" applyProtection="0"/>
    <xf numFmtId="0" fontId="14" fillId="0" borderId="0"/>
    <xf numFmtId="164" fontId="1" fillId="0" borderId="0" applyFont="0" applyFill="0" applyBorder="0" applyAlignment="0" applyProtection="0"/>
  </cellStyleXfs>
  <cellXfs count="791">
    <xf numFmtId="0" fontId="1" fillId="0" borderId="0" xfId="0" applyNumberFormat="1" applyFont="1" applyFill="1" applyBorder="1" applyAlignment="1" applyProtection="1">
      <alignment vertical="top"/>
    </xf>
    <xf numFmtId="0" fontId="3" fillId="2" borderId="0" xfId="3" applyNumberFormat="1" applyFont="1" applyFill="1" applyBorder="1" applyAlignment="1" applyProtection="1">
      <alignment vertical="top"/>
    </xf>
    <xf numFmtId="0" fontId="5" fillId="0" borderId="1" xfId="0" applyFont="1" applyBorder="1" applyAlignment="1">
      <alignment horizontal="center" wrapText="1"/>
    </xf>
    <xf numFmtId="0" fontId="0" fillId="6" borderId="1" xfId="0" applyFill="1" applyBorder="1" applyAlignment="1">
      <alignment horizontal="center" wrapText="1"/>
    </xf>
    <xf numFmtId="2" fontId="4" fillId="3" borderId="6" xfId="0" applyNumberFormat="1" applyFont="1" applyFill="1" applyBorder="1" applyAlignment="1">
      <alignment horizontal="center" vertical="center" wrapText="1"/>
    </xf>
    <xf numFmtId="0" fontId="2" fillId="2" borderId="0" xfId="3" applyNumberFormat="1" applyFont="1" applyFill="1" applyBorder="1" applyAlignment="1" applyProtection="1">
      <alignment horizontal="center" vertical="center"/>
    </xf>
    <xf numFmtId="0" fontId="2" fillId="2" borderId="0" xfId="3" applyNumberFormat="1" applyFont="1" applyFill="1" applyBorder="1" applyAlignment="1" applyProtection="1">
      <alignment vertical="center" wrapText="1"/>
    </xf>
    <xf numFmtId="0" fontId="4" fillId="5" borderId="1" xfId="3" applyNumberFormat="1" applyFont="1" applyFill="1" applyBorder="1" applyAlignment="1" applyProtection="1">
      <alignment horizontal="center" vertical="center"/>
    </xf>
    <xf numFmtId="0" fontId="4" fillId="6" borderId="1" xfId="3" applyNumberFormat="1" applyFont="1" applyFill="1" applyBorder="1" applyAlignment="1" applyProtection="1">
      <alignment horizontal="center" vertical="center"/>
    </xf>
    <xf numFmtId="0" fontId="2" fillId="6" borderId="1" xfId="3" applyNumberFormat="1" applyFont="1" applyFill="1" applyBorder="1" applyAlignment="1" applyProtection="1">
      <alignment horizontal="center" vertical="center"/>
    </xf>
    <xf numFmtId="0" fontId="4" fillId="6" borderId="1"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0" fillId="0" borderId="1" xfId="0" applyFill="1" applyBorder="1" applyAlignment="1">
      <alignment horizontal="center" wrapText="1"/>
    </xf>
    <xf numFmtId="2" fontId="5" fillId="0" borderId="1" xfId="0" applyNumberFormat="1" applyFont="1" applyFill="1" applyBorder="1" applyAlignment="1">
      <alignment horizontal="center" wrapText="1"/>
    </xf>
    <xf numFmtId="0" fontId="0" fillId="0" borderId="17" xfId="0" applyFill="1" applyBorder="1" applyAlignment="1">
      <alignment horizontal="center" wrapText="1"/>
    </xf>
    <xf numFmtId="0" fontId="0" fillId="3" borderId="1" xfId="0" applyFill="1" applyBorder="1" applyAlignment="1">
      <alignment horizontal="center" wrapText="1"/>
    </xf>
    <xf numFmtId="2" fontId="4" fillId="3" borderId="6" xfId="0" applyNumberFormat="1" applyFont="1" applyFill="1" applyBorder="1" applyAlignment="1">
      <alignment horizontal="center" wrapText="1"/>
    </xf>
    <xf numFmtId="0" fontId="0" fillId="3" borderId="17" xfId="0" applyFill="1" applyBorder="1" applyAlignment="1">
      <alignment horizontal="center" wrapText="1"/>
    </xf>
    <xf numFmtId="0" fontId="4" fillId="3" borderId="17" xfId="0" applyFont="1" applyFill="1" applyBorder="1" applyAlignment="1">
      <alignment horizontal="center" wrapText="1"/>
    </xf>
    <xf numFmtId="0" fontId="4" fillId="3" borderId="19" xfId="0" applyFont="1" applyFill="1" applyBorder="1" applyAlignment="1">
      <alignment horizontal="center" wrapText="1"/>
    </xf>
    <xf numFmtId="0" fontId="4" fillId="3" borderId="1" xfId="0" applyFont="1" applyFill="1" applyBorder="1" applyAlignment="1">
      <alignment horizontal="center" wrapText="1"/>
    </xf>
    <xf numFmtId="0" fontId="4" fillId="3" borderId="6" xfId="0" applyFont="1" applyFill="1" applyBorder="1" applyAlignment="1">
      <alignment horizontal="center" vertical="center" wrapText="1"/>
    </xf>
    <xf numFmtId="2" fontId="4" fillId="6" borderId="1" xfId="0" applyNumberFormat="1" applyFont="1" applyFill="1" applyBorder="1" applyAlignment="1">
      <alignment horizontal="right" wrapText="1"/>
    </xf>
    <xf numFmtId="0" fontId="1" fillId="0" borderId="1" xfId="0" applyNumberFormat="1" applyFont="1" applyFill="1" applyBorder="1" applyAlignment="1" applyProtection="1">
      <alignment vertical="top"/>
    </xf>
    <xf numFmtId="0" fontId="5" fillId="0" borderId="1" xfId="0" applyFont="1" applyFill="1" applyBorder="1" applyAlignment="1">
      <alignment horizontal="center" wrapText="1"/>
    </xf>
    <xf numFmtId="0" fontId="0" fillId="3" borderId="16" xfId="0" applyFill="1" applyBorder="1" applyAlignment="1">
      <alignment horizontal="center" wrapText="1"/>
    </xf>
    <xf numFmtId="0" fontId="4" fillId="2" borderId="19" xfId="0" applyFont="1" applyFill="1" applyBorder="1" applyAlignment="1">
      <alignment horizontal="center" vertical="center" wrapText="1"/>
    </xf>
    <xf numFmtId="0" fontId="0" fillId="0" borderId="4" xfId="0" applyFill="1" applyBorder="1" applyAlignment="1">
      <alignment horizontal="center" wrapText="1"/>
    </xf>
    <xf numFmtId="2" fontId="4" fillId="3" borderId="1" xfId="0" applyNumberFormat="1" applyFont="1" applyFill="1" applyBorder="1" applyAlignment="1">
      <alignment horizontal="right" wrapText="1"/>
    </xf>
    <xf numFmtId="2" fontId="0" fillId="0" borderId="6" xfId="0" applyNumberFormat="1" applyBorder="1" applyAlignment="1">
      <alignment horizontal="center" wrapText="1"/>
    </xf>
    <xf numFmtId="2" fontId="4" fillId="6" borderId="6" xfId="0" applyNumberFormat="1" applyFont="1" applyFill="1" applyBorder="1" applyAlignment="1">
      <alignment horizontal="center" wrapText="1"/>
    </xf>
    <xf numFmtId="0" fontId="1" fillId="2" borderId="0" xfId="0" applyNumberFormat="1" applyFont="1" applyFill="1" applyBorder="1" applyAlignment="1" applyProtection="1">
      <alignment vertical="top"/>
    </xf>
    <xf numFmtId="0" fontId="0" fillId="2" borderId="0" xfId="0" applyFill="1" applyBorder="1" applyAlignment="1">
      <alignment horizontal="center" wrapText="1"/>
    </xf>
    <xf numFmtId="0" fontId="0" fillId="0" borderId="3" xfId="0" applyFill="1" applyBorder="1" applyAlignment="1">
      <alignment horizontal="left" wrapText="1"/>
    </xf>
    <xf numFmtId="0" fontId="1" fillId="0" borderId="1" xfId="0" applyFont="1" applyFill="1" applyBorder="1" applyAlignment="1">
      <alignment horizontal="center" wrapText="1"/>
    </xf>
    <xf numFmtId="43" fontId="1" fillId="0" borderId="1" xfId="4" applyNumberFormat="1" applyFont="1" applyFill="1" applyBorder="1" applyAlignment="1">
      <alignment vertical="center" wrapText="1"/>
    </xf>
    <xf numFmtId="0" fontId="1" fillId="3" borderId="1" xfId="0" applyFont="1" applyFill="1" applyBorder="1" applyAlignment="1">
      <alignment horizontal="center" wrapText="1"/>
    </xf>
    <xf numFmtId="0" fontId="1" fillId="3" borderId="4" xfId="0" applyFont="1" applyFill="1" applyBorder="1" applyAlignment="1">
      <alignment horizontal="center" wrapText="1"/>
    </xf>
    <xf numFmtId="0" fontId="1" fillId="3" borderId="4" xfId="0" applyFont="1" applyFill="1" applyBorder="1" applyAlignment="1">
      <alignment horizontal="left" wrapText="1"/>
    </xf>
    <xf numFmtId="0" fontId="0" fillId="3" borderId="5" xfId="0" applyFill="1" applyBorder="1" applyAlignment="1">
      <alignment horizontal="left" wrapText="1"/>
    </xf>
    <xf numFmtId="2" fontId="1" fillId="0" borderId="1" xfId="4" applyNumberFormat="1" applyFont="1" applyFill="1" applyBorder="1" applyAlignment="1">
      <alignment vertical="center" wrapText="1"/>
    </xf>
    <xf numFmtId="0" fontId="1" fillId="0" borderId="1" xfId="0" applyFont="1" applyBorder="1" applyAlignment="1">
      <alignment horizontal="center" wrapText="1"/>
    </xf>
    <xf numFmtId="43" fontId="1" fillId="0" borderId="1" xfId="4" applyNumberFormat="1" applyFont="1" applyFill="1" applyBorder="1" applyAlignment="1">
      <alignment horizontal="left" vertical="center" wrapText="1"/>
    </xf>
    <xf numFmtId="2" fontId="1" fillId="0" borderId="1" xfId="0" applyNumberFormat="1" applyFont="1" applyFill="1" applyBorder="1" applyAlignment="1">
      <alignment horizontal="center" wrapText="1"/>
    </xf>
    <xf numFmtId="0" fontId="0" fillId="0" borderId="16" xfId="0" applyFill="1" applyBorder="1" applyAlignment="1">
      <alignment horizontal="center" wrapText="1"/>
    </xf>
    <xf numFmtId="0" fontId="1" fillId="0" borderId="17" xfId="0" applyFont="1" applyFill="1" applyBorder="1" applyAlignment="1">
      <alignment horizontal="center" wrapText="1"/>
    </xf>
    <xf numFmtId="0" fontId="1" fillId="0" borderId="3" xfId="0" applyFont="1" applyFill="1" applyBorder="1" applyAlignment="1">
      <alignment horizontal="center" wrapText="1"/>
    </xf>
    <xf numFmtId="0" fontId="1" fillId="0" borderId="16" xfId="0" applyFont="1" applyFill="1" applyBorder="1" applyAlignment="1">
      <alignment horizontal="center" wrapText="1"/>
    </xf>
    <xf numFmtId="2" fontId="1" fillId="0" borderId="17" xfId="0" applyNumberFormat="1" applyFont="1" applyFill="1" applyBorder="1" applyAlignment="1">
      <alignment horizontal="center" wrapText="1"/>
    </xf>
    <xf numFmtId="0" fontId="1" fillId="3" borderId="17" xfId="0" applyFont="1" applyFill="1" applyBorder="1" applyAlignment="1">
      <alignment horizontal="center" wrapText="1"/>
    </xf>
    <xf numFmtId="0" fontId="1" fillId="0" borderId="16" xfId="0" applyFont="1" applyFill="1" applyBorder="1" applyAlignment="1">
      <alignment horizontal="left" wrapText="1"/>
    </xf>
    <xf numFmtId="2" fontId="1" fillId="0" borderId="16" xfId="0" applyNumberFormat="1" applyFont="1" applyFill="1" applyBorder="1" applyAlignment="1">
      <alignment horizontal="center" wrapText="1"/>
    </xf>
    <xf numFmtId="2" fontId="1" fillId="0" borderId="1" xfId="0" applyNumberFormat="1" applyFont="1" applyBorder="1" applyAlignment="1">
      <alignment horizontal="center" wrapText="1"/>
    </xf>
    <xf numFmtId="0" fontId="0" fillId="0" borderId="2" xfId="0" applyFill="1" applyBorder="1" applyAlignment="1">
      <alignment horizontal="left" wrapText="1"/>
    </xf>
    <xf numFmtId="0" fontId="0" fillId="0" borderId="2" xfId="0" applyFill="1" applyBorder="1" applyAlignment="1">
      <alignment horizontal="center" wrapText="1"/>
    </xf>
    <xf numFmtId="0" fontId="4" fillId="2" borderId="0" xfId="0" applyFont="1" applyFill="1" applyBorder="1" applyAlignment="1">
      <alignment horizontal="center" vertical="center" wrapText="1"/>
    </xf>
    <xf numFmtId="2" fontId="5" fillId="2" borderId="0" xfId="0" applyNumberFormat="1" applyFont="1" applyFill="1" applyBorder="1" applyAlignment="1">
      <alignment horizontal="center" wrapText="1"/>
    </xf>
    <xf numFmtId="2" fontId="4" fillId="2" borderId="0" xfId="0" applyNumberFormat="1" applyFont="1" applyFill="1" applyBorder="1" applyAlignment="1">
      <alignment horizontal="right" wrapText="1"/>
    </xf>
    <xf numFmtId="164" fontId="1" fillId="0" borderId="17" xfId="0" applyNumberFormat="1" applyFont="1" applyFill="1" applyBorder="1" applyAlignment="1">
      <alignment horizontal="center" wrapText="1"/>
    </xf>
    <xf numFmtId="2" fontId="1" fillId="0" borderId="4" xfId="0" applyNumberFormat="1" applyFont="1" applyFill="1" applyBorder="1" applyAlignment="1">
      <alignment horizontal="center" wrapText="1"/>
    </xf>
    <xf numFmtId="4" fontId="4" fillId="0" borderId="17" xfId="0" applyNumberFormat="1" applyFont="1" applyBorder="1" applyAlignment="1">
      <alignment horizontal="center" vertical="center"/>
    </xf>
    <xf numFmtId="4" fontId="4" fillId="0" borderId="17" xfId="0" applyNumberFormat="1" applyFont="1" applyBorder="1" applyAlignment="1">
      <alignment horizontal="center" vertical="center" wrapText="1"/>
    </xf>
    <xf numFmtId="4" fontId="1" fillId="0" borderId="1" xfId="0" applyNumberFormat="1" applyFont="1" applyBorder="1" applyAlignment="1">
      <alignment horizontal="center" vertical="center"/>
    </xf>
    <xf numFmtId="3" fontId="1" fillId="0" borderId="4" xfId="0" applyNumberFormat="1" applyFont="1" applyFill="1" applyBorder="1" applyAlignment="1">
      <alignment horizontal="center" wrapText="1"/>
    </xf>
    <xf numFmtId="0" fontId="1" fillId="6" borderId="1" xfId="0" applyFont="1" applyFill="1" applyBorder="1" applyAlignment="1">
      <alignment horizontal="center" wrapText="1"/>
    </xf>
    <xf numFmtId="0" fontId="1" fillId="6" borderId="4" xfId="0" applyFont="1" applyFill="1" applyBorder="1" applyAlignment="1">
      <alignment horizontal="center" wrapText="1"/>
    </xf>
    <xf numFmtId="0" fontId="1" fillId="6" borderId="4" xfId="0" applyFont="1" applyFill="1" applyBorder="1" applyAlignment="1">
      <alignment horizontal="left" wrapText="1"/>
    </xf>
    <xf numFmtId="0" fontId="1" fillId="0" borderId="0" xfId="0" applyFont="1" applyFill="1" applyBorder="1" applyAlignment="1">
      <alignment horizontal="center" wrapText="1"/>
    </xf>
    <xf numFmtId="3" fontId="1" fillId="0" borderId="1" xfId="0" applyNumberFormat="1" applyFont="1" applyFill="1" applyBorder="1" applyAlignment="1">
      <alignment horizontal="center" wrapText="1"/>
    </xf>
    <xf numFmtId="0" fontId="1" fillId="0" borderId="2" xfId="0" applyFont="1" applyFill="1" applyBorder="1" applyAlignment="1">
      <alignment horizontal="center" wrapText="1"/>
    </xf>
    <xf numFmtId="2" fontId="4" fillId="0" borderId="2" xfId="0" applyNumberFormat="1" applyFont="1" applyFill="1" applyBorder="1" applyAlignment="1">
      <alignment horizontal="center" wrapText="1"/>
    </xf>
    <xf numFmtId="2" fontId="4" fillId="0" borderId="2" xfId="0" applyNumberFormat="1" applyFont="1" applyFill="1" applyBorder="1" applyAlignment="1">
      <alignment horizontal="right" wrapText="1"/>
    </xf>
    <xf numFmtId="0" fontId="0" fillId="6" borderId="18" xfId="0" applyFill="1" applyBorder="1" applyAlignment="1">
      <alignment horizontal="left" wrapText="1"/>
    </xf>
    <xf numFmtId="3" fontId="1" fillId="0" borderId="16" xfId="0" applyNumberFormat="1" applyFont="1" applyFill="1" applyBorder="1" applyAlignment="1">
      <alignment horizontal="left" wrapText="1"/>
    </xf>
    <xf numFmtId="0" fontId="1" fillId="0" borderId="2" xfId="0" applyFont="1" applyFill="1" applyBorder="1" applyAlignment="1">
      <alignment horizontal="left" vertical="center" wrapText="1"/>
    </xf>
    <xf numFmtId="2" fontId="5" fillId="0" borderId="2" xfId="0" applyNumberFormat="1" applyFont="1" applyFill="1" applyBorder="1" applyAlignment="1">
      <alignment horizontal="center" wrapText="1"/>
    </xf>
    <xf numFmtId="2" fontId="1" fillId="0" borderId="2" xfId="0" applyNumberFormat="1" applyFont="1" applyFill="1" applyBorder="1" applyAlignment="1">
      <alignment horizontal="center" wrapText="1"/>
    </xf>
    <xf numFmtId="0" fontId="14" fillId="0" borderId="0" xfId="5"/>
    <xf numFmtId="0" fontId="16" fillId="0" borderId="0" xfId="5" applyFont="1"/>
    <xf numFmtId="0" fontId="14" fillId="0" borderId="25" xfId="5" applyBorder="1"/>
    <xf numFmtId="0" fontId="14" fillId="0" borderId="0" xfId="5" applyBorder="1"/>
    <xf numFmtId="0" fontId="14" fillId="0" borderId="26" xfId="5" applyBorder="1"/>
    <xf numFmtId="0" fontId="15" fillId="0" borderId="27" xfId="5" applyFont="1" applyBorder="1" applyAlignment="1">
      <alignment horizontal="center" vertical="center"/>
    </xf>
    <xf numFmtId="0" fontId="17" fillId="0" borderId="28" xfId="5" applyFont="1" applyBorder="1" applyAlignment="1">
      <alignment horizontal="center" vertical="center"/>
    </xf>
    <xf numFmtId="0" fontId="18" fillId="0" borderId="29" xfId="5" applyFont="1" applyBorder="1" applyAlignment="1">
      <alignment horizontal="center" vertical="center"/>
    </xf>
    <xf numFmtId="0" fontId="15" fillId="0" borderId="30" xfId="5" applyFont="1" applyBorder="1" applyAlignment="1">
      <alignment horizontal="center" vertical="center"/>
    </xf>
    <xf numFmtId="0" fontId="19" fillId="0" borderId="30" xfId="5" applyFont="1" applyBorder="1" applyAlignment="1">
      <alignment horizontal="left" vertical="center" indent="1"/>
    </xf>
    <xf numFmtId="0" fontId="15" fillId="0" borderId="30" xfId="5" applyFont="1" applyBorder="1" applyAlignment="1">
      <alignment vertical="center"/>
    </xf>
    <xf numFmtId="0" fontId="20" fillId="0" borderId="30" xfId="5" applyFont="1" applyBorder="1" applyAlignment="1">
      <alignment horizontal="left" vertical="center" indent="1"/>
    </xf>
    <xf numFmtId="167" fontId="15" fillId="0" borderId="30" xfId="1" applyNumberFormat="1" applyFont="1" applyFill="1" applyBorder="1" applyAlignment="1" applyProtection="1">
      <alignment horizontal="center" vertical="center"/>
    </xf>
    <xf numFmtId="167" fontId="15" fillId="0" borderId="27" xfId="1" applyNumberFormat="1" applyFont="1" applyFill="1" applyBorder="1" applyAlignment="1" applyProtection="1">
      <alignment horizontal="center" vertical="center"/>
    </xf>
    <xf numFmtId="0" fontId="14" fillId="0" borderId="29" xfId="5" applyBorder="1"/>
    <xf numFmtId="0" fontId="20" fillId="0" borderId="30" xfId="5" applyFont="1" applyFill="1" applyBorder="1" applyAlignment="1">
      <alignment horizontal="left" vertical="center" indent="1"/>
    </xf>
    <xf numFmtId="167" fontId="15" fillId="0" borderId="27" xfId="5" applyNumberFormat="1" applyFont="1" applyBorder="1" applyAlignment="1">
      <alignment horizontal="center" vertical="center"/>
    </xf>
    <xf numFmtId="10" fontId="22" fillId="0" borderId="27" xfId="2" applyNumberFormat="1" applyFont="1" applyFill="1" applyBorder="1" applyAlignment="1" applyProtection="1">
      <alignment horizontal="center" vertical="center"/>
    </xf>
    <xf numFmtId="0" fontId="4" fillId="6" borderId="32" xfId="0" applyFont="1" applyFill="1" applyBorder="1" applyAlignment="1">
      <alignment horizontal="center"/>
    </xf>
    <xf numFmtId="0" fontId="4" fillId="6" borderId="33" xfId="0" applyFont="1" applyFill="1" applyBorder="1" applyAlignment="1">
      <alignment horizontal="center" vertical="center" wrapText="1"/>
    </xf>
    <xf numFmtId="0" fontId="4" fillId="6" borderId="33" xfId="0" applyFont="1" applyFill="1" applyBorder="1" applyAlignment="1">
      <alignment horizontal="center"/>
    </xf>
    <xf numFmtId="0" fontId="4" fillId="6" borderId="34" xfId="0" applyFont="1" applyFill="1" applyBorder="1" applyAlignment="1">
      <alignment horizontal="center"/>
    </xf>
    <xf numFmtId="0" fontId="23" fillId="7" borderId="10" xfId="0" applyFont="1" applyFill="1" applyBorder="1" applyAlignment="1">
      <alignment horizontal="center"/>
    </xf>
    <xf numFmtId="0" fontId="23" fillId="7" borderId="35" xfId="0" applyFont="1" applyFill="1" applyBorder="1" applyAlignment="1">
      <alignment horizontal="left" vertical="center" wrapText="1"/>
    </xf>
    <xf numFmtId="0" fontId="24" fillId="7" borderId="36" xfId="0" applyFont="1" applyFill="1" applyBorder="1" applyAlignment="1">
      <alignment horizontal="center"/>
    </xf>
    <xf numFmtId="168" fontId="24" fillId="7" borderId="36" xfId="1" applyNumberFormat="1" applyFont="1" applyFill="1" applyBorder="1" applyAlignment="1"/>
    <xf numFmtId="0" fontId="24" fillId="7" borderId="37" xfId="0" applyFont="1" applyFill="1" applyBorder="1" applyAlignment="1">
      <alignment horizontal="center"/>
    </xf>
    <xf numFmtId="0" fontId="24" fillId="0" borderId="38" xfId="0" applyFont="1" applyBorder="1" applyAlignment="1">
      <alignment horizontal="center"/>
    </xf>
    <xf numFmtId="0" fontId="24" fillId="0" borderId="17" xfId="0" applyFont="1" applyBorder="1" applyAlignment="1">
      <alignment horizontal="left" vertical="center" wrapText="1"/>
    </xf>
    <xf numFmtId="0" fontId="24" fillId="0" borderId="6" xfId="0" applyFont="1" applyBorder="1" applyAlignment="1">
      <alignment horizontal="center"/>
    </xf>
    <xf numFmtId="0" fontId="24" fillId="0" borderId="1" xfId="0" applyFont="1" applyBorder="1" applyAlignment="1">
      <alignment horizontal="left" vertical="center" wrapText="1"/>
    </xf>
    <xf numFmtId="0" fontId="24" fillId="0" borderId="39" xfId="0" applyFont="1" applyBorder="1" applyAlignment="1">
      <alignment horizontal="center"/>
    </xf>
    <xf numFmtId="0" fontId="24" fillId="0" borderId="1" xfId="0" applyFont="1" applyFill="1" applyBorder="1" applyAlignment="1">
      <alignment horizontal="center" vertical="center" wrapText="1"/>
    </xf>
    <xf numFmtId="0" fontId="24" fillId="0" borderId="19" xfId="0" applyFont="1" applyBorder="1" applyAlignment="1">
      <alignment horizontal="center"/>
    </xf>
    <xf numFmtId="2" fontId="24" fillId="0" borderId="1" xfId="0" applyNumberFormat="1" applyFont="1" applyFill="1" applyBorder="1" applyAlignment="1">
      <alignment wrapText="1"/>
    </xf>
    <xf numFmtId="2" fontId="24" fillId="0" borderId="40" xfId="0" applyNumberFormat="1" applyFont="1" applyFill="1" applyBorder="1" applyAlignment="1">
      <alignment wrapText="1"/>
    </xf>
    <xf numFmtId="0" fontId="24" fillId="0" borderId="17" xfId="0" applyFont="1" applyFill="1" applyBorder="1" applyAlignment="1">
      <alignment horizontal="center" wrapText="1"/>
    </xf>
    <xf numFmtId="2" fontId="24" fillId="0" borderId="41" xfId="0" applyNumberFormat="1" applyFont="1" applyFill="1" applyBorder="1" applyAlignment="1">
      <alignment wrapText="1"/>
    </xf>
    <xf numFmtId="0" fontId="24" fillId="0" borderId="23" xfId="0" applyFont="1" applyBorder="1" applyAlignment="1">
      <alignment horizontal="center"/>
    </xf>
    <xf numFmtId="0" fontId="24" fillId="0" borderId="43" xfId="0" applyFont="1" applyBorder="1" applyAlignment="1">
      <alignment horizontal="center"/>
    </xf>
    <xf numFmtId="0" fontId="24" fillId="0" borderId="41" xfId="0" applyFont="1" applyBorder="1" applyAlignment="1">
      <alignment horizontal="left" vertical="center" wrapText="1"/>
    </xf>
    <xf numFmtId="0" fontId="24" fillId="0" borderId="44" xfId="0" applyFont="1" applyBorder="1" applyAlignment="1">
      <alignment horizontal="center"/>
    </xf>
    <xf numFmtId="0" fontId="24" fillId="0" borderId="38" xfId="0" applyFont="1" applyFill="1" applyBorder="1" applyAlignment="1">
      <alignment horizontal="center"/>
    </xf>
    <xf numFmtId="168" fontId="24" fillId="2" borderId="22" xfId="1" applyNumberFormat="1" applyFont="1" applyFill="1" applyBorder="1" applyAlignment="1"/>
    <xf numFmtId="0" fontId="23" fillId="7" borderId="45" xfId="0" applyFont="1" applyFill="1" applyBorder="1" applyAlignment="1">
      <alignment horizontal="center"/>
    </xf>
    <xf numFmtId="0" fontId="24" fillId="0" borderId="43" xfId="0" applyFont="1" applyFill="1" applyBorder="1" applyAlignment="1">
      <alignment horizontal="center"/>
    </xf>
    <xf numFmtId="0" fontId="24" fillId="0" borderId="41" xfId="0" applyFont="1" applyFill="1" applyBorder="1" applyAlignment="1">
      <alignment horizontal="left" vertical="center" wrapText="1"/>
    </xf>
    <xf numFmtId="0" fontId="24" fillId="0" borderId="41" xfId="0" applyFont="1" applyFill="1" applyBorder="1" applyAlignment="1">
      <alignment horizontal="center" vertical="center" wrapText="1"/>
    </xf>
    <xf numFmtId="168" fontId="24" fillId="0" borderId="41" xfId="1" applyNumberFormat="1" applyFont="1" applyFill="1" applyBorder="1" applyAlignment="1"/>
    <xf numFmtId="168" fontId="24" fillId="0" borderId="1" xfId="1" applyNumberFormat="1" applyFont="1" applyFill="1" applyBorder="1" applyAlignment="1"/>
    <xf numFmtId="0" fontId="24" fillId="0" borderId="1" xfId="0" applyFont="1" applyFill="1" applyBorder="1" applyAlignment="1">
      <alignment horizontal="left" vertical="center" wrapText="1"/>
    </xf>
    <xf numFmtId="0" fontId="24" fillId="0" borderId="40" xfId="0" applyFont="1" applyFill="1" applyBorder="1" applyAlignment="1">
      <alignment horizontal="left" vertical="center" wrapText="1"/>
    </xf>
    <xf numFmtId="168" fontId="24" fillId="0" borderId="40" xfId="1" applyNumberFormat="1" applyFont="1" applyFill="1" applyBorder="1" applyAlignment="1"/>
    <xf numFmtId="168" fontId="24" fillId="0" borderId="17" xfId="1" applyNumberFormat="1" applyFont="1" applyFill="1" applyBorder="1" applyAlignment="1"/>
    <xf numFmtId="0" fontId="24" fillId="0" borderId="22" xfId="0" applyFont="1" applyFill="1" applyBorder="1" applyAlignment="1">
      <alignment horizontal="center" vertical="center" wrapText="1"/>
    </xf>
    <xf numFmtId="168" fontId="24" fillId="0" borderId="22" xfId="1" applyNumberFormat="1" applyFont="1" applyFill="1" applyBorder="1" applyAlignment="1"/>
    <xf numFmtId="0" fontId="24" fillId="0" borderId="46" xfId="0" applyFont="1" applyBorder="1" applyAlignment="1">
      <alignment horizontal="center"/>
    </xf>
    <xf numFmtId="0" fontId="24" fillId="0" borderId="22" xfId="0" applyFont="1" applyBorder="1" applyAlignment="1">
      <alignment horizontal="left" vertical="center" wrapText="1"/>
    </xf>
    <xf numFmtId="0" fontId="24" fillId="0" borderId="17" xfId="0" applyFont="1" applyFill="1" applyBorder="1" applyAlignment="1">
      <alignment horizontal="left" vertical="center" wrapText="1"/>
    </xf>
    <xf numFmtId="0" fontId="24" fillId="0" borderId="41" xfId="0" applyFont="1" applyFill="1" applyBorder="1" applyAlignment="1">
      <alignment horizontal="center"/>
    </xf>
    <xf numFmtId="0" fontId="24" fillId="0" borderId="44" xfId="0" applyFont="1" applyFill="1" applyBorder="1" applyAlignment="1">
      <alignment horizontal="center"/>
    </xf>
    <xf numFmtId="0" fontId="24" fillId="0" borderId="23" xfId="0" applyFont="1" applyFill="1" applyBorder="1" applyAlignment="1">
      <alignment horizontal="center"/>
    </xf>
    <xf numFmtId="0" fontId="25" fillId="7" borderId="10" xfId="0" applyFont="1" applyFill="1" applyBorder="1" applyAlignment="1">
      <alignment horizontal="center"/>
    </xf>
    <xf numFmtId="0" fontId="25" fillId="7" borderId="35" xfId="0" applyFont="1" applyFill="1" applyBorder="1" applyAlignment="1">
      <alignment horizontal="left" vertical="center" wrapText="1"/>
    </xf>
    <xf numFmtId="168" fontId="24" fillId="7" borderId="36" xfId="1" applyNumberFormat="1" applyFont="1" applyFill="1" applyBorder="1" applyAlignment="1">
      <alignment horizontal="right"/>
    </xf>
    <xf numFmtId="0" fontId="26" fillId="2" borderId="39" xfId="0" applyFont="1" applyFill="1" applyBorder="1" applyAlignment="1">
      <alignment horizontal="center"/>
    </xf>
    <xf numFmtId="0" fontId="1" fillId="0" borderId="22" xfId="0" applyFont="1" applyBorder="1" applyAlignment="1">
      <alignment horizontal="left" vertical="center"/>
    </xf>
    <xf numFmtId="168" fontId="24" fillId="2" borderId="22" xfId="1" applyNumberFormat="1" applyFont="1" applyFill="1" applyBorder="1" applyAlignment="1">
      <alignment horizontal="right"/>
    </xf>
    <xf numFmtId="0" fontId="24" fillId="2" borderId="46" xfId="0" applyFont="1" applyFill="1" applyBorder="1" applyAlignment="1">
      <alignment horizontal="center"/>
    </xf>
    <xf numFmtId="0" fontId="1" fillId="0" borderId="17" xfId="0" applyFont="1" applyBorder="1" applyAlignment="1">
      <alignment horizontal="left" vertical="center"/>
    </xf>
    <xf numFmtId="0" fontId="24" fillId="0" borderId="17" xfId="0" applyFont="1" applyFill="1" applyBorder="1" applyAlignment="1">
      <alignment horizontal="center" vertical="center" wrapText="1"/>
    </xf>
    <xf numFmtId="168" fontId="24" fillId="2" borderId="17" xfId="1" applyNumberFormat="1" applyFont="1" applyFill="1" applyBorder="1" applyAlignment="1">
      <alignment horizontal="right"/>
    </xf>
    <xf numFmtId="0" fontId="24" fillId="2" borderId="19" xfId="0" applyFont="1" applyFill="1" applyBorder="1" applyAlignment="1">
      <alignment horizontal="center"/>
    </xf>
    <xf numFmtId="2" fontId="24" fillId="2" borderId="17" xfId="0" applyNumberFormat="1" applyFont="1" applyFill="1" applyBorder="1" applyAlignment="1">
      <alignment horizontal="center" wrapText="1"/>
    </xf>
    <xf numFmtId="168" fontId="24" fillId="0" borderId="17" xfId="1" applyNumberFormat="1" applyFont="1" applyBorder="1" applyAlignment="1"/>
    <xf numFmtId="43" fontId="1" fillId="0" borderId="1" xfId="4" applyNumberFormat="1" applyFont="1" applyFill="1" applyBorder="1" applyAlignment="1">
      <alignment horizontal="center" vertical="center" wrapText="1"/>
    </xf>
    <xf numFmtId="0" fontId="13" fillId="8" borderId="47" xfId="0" applyFont="1" applyFill="1" applyBorder="1" applyAlignment="1">
      <alignment horizontal="left"/>
    </xf>
    <xf numFmtId="0" fontId="27" fillId="8" borderId="48" xfId="0" applyFont="1" applyFill="1" applyBorder="1" applyAlignment="1">
      <alignment horizontal="left"/>
    </xf>
    <xf numFmtId="0" fontId="27" fillId="8" borderId="49" xfId="0" applyFont="1" applyFill="1" applyBorder="1" applyAlignment="1">
      <alignment horizontal="left"/>
    </xf>
    <xf numFmtId="0" fontId="13" fillId="8" borderId="50" xfId="0" applyFont="1" applyFill="1" applyBorder="1" applyAlignment="1">
      <alignment horizontal="left"/>
    </xf>
    <xf numFmtId="0" fontId="28" fillId="8" borderId="0" xfId="0" applyFont="1" applyFill="1" applyBorder="1" applyAlignment="1">
      <alignment horizontal="left"/>
    </xf>
    <xf numFmtId="0" fontId="28" fillId="8" borderId="51" xfId="0" applyFont="1" applyFill="1" applyBorder="1" applyAlignment="1">
      <alignment horizontal="left"/>
    </xf>
    <xf numFmtId="0" fontId="29" fillId="0" borderId="50" xfId="0" applyFont="1" applyBorder="1" applyAlignment="1">
      <alignment horizontal="left"/>
    </xf>
    <xf numFmtId="0" fontId="13" fillId="0" borderId="0" xfId="0" applyFont="1" applyBorder="1" applyAlignment="1">
      <alignment horizontal="left"/>
    </xf>
    <xf numFmtId="0" fontId="8" fillId="0" borderId="51" xfId="0" applyFont="1" applyFill="1" applyBorder="1" applyAlignment="1">
      <alignment horizontal="center"/>
    </xf>
    <xf numFmtId="0" fontId="32" fillId="0" borderId="52" xfId="0" applyFont="1" applyBorder="1" applyAlignment="1"/>
    <xf numFmtId="0" fontId="30" fillId="0" borderId="55" xfId="0" applyFont="1" applyBorder="1" applyAlignment="1">
      <alignment horizontal="center"/>
    </xf>
    <xf numFmtId="0" fontId="13" fillId="0" borderId="34" xfId="0" applyFont="1" applyBorder="1" applyAlignment="1">
      <alignment horizontal="center" vertical="center"/>
    </xf>
    <xf numFmtId="0" fontId="4" fillId="9" borderId="6" xfId="0" applyFont="1" applyFill="1" applyBorder="1" applyAlignment="1">
      <alignment vertical="center"/>
    </xf>
    <xf numFmtId="0" fontId="36" fillId="0" borderId="13" xfId="0" applyFont="1" applyBorder="1" applyAlignment="1">
      <alignment horizontal="center" vertical="center"/>
    </xf>
    <xf numFmtId="0" fontId="36" fillId="8" borderId="1" xfId="0" applyFont="1" applyFill="1" applyBorder="1" applyAlignment="1">
      <alignment horizontal="justify" vertical="center"/>
    </xf>
    <xf numFmtId="168" fontId="36" fillId="8" borderId="6" xfId="0" applyNumberFormat="1" applyFont="1" applyFill="1" applyBorder="1" applyAlignment="1">
      <alignment vertical="center"/>
    </xf>
    <xf numFmtId="0" fontId="36" fillId="8" borderId="1" xfId="0" applyFont="1" applyFill="1" applyBorder="1" applyAlignment="1">
      <alignment horizontal="left" vertical="center" wrapText="1"/>
    </xf>
    <xf numFmtId="0" fontId="36" fillId="0" borderId="1" xfId="0" applyFont="1" applyFill="1" applyBorder="1" applyAlignment="1">
      <alignment horizontal="left" vertical="center" wrapText="1"/>
    </xf>
    <xf numFmtId="168" fontId="36" fillId="0" borderId="6" xfId="0" applyNumberFormat="1" applyFont="1" applyFill="1" applyBorder="1" applyAlignment="1">
      <alignment vertical="center"/>
    </xf>
    <xf numFmtId="0" fontId="8" fillId="9" borderId="57" xfId="0" applyFont="1" applyFill="1" applyBorder="1" applyAlignment="1">
      <alignment horizontal="center"/>
    </xf>
    <xf numFmtId="169" fontId="13" fillId="9" borderId="58" xfId="0" applyNumberFormat="1" applyFont="1" applyFill="1" applyBorder="1" applyAlignment="1">
      <alignment horizontal="right" wrapText="1"/>
    </xf>
    <xf numFmtId="169" fontId="37" fillId="9" borderId="59" xfId="6" applyNumberFormat="1" applyFont="1" applyFill="1" applyBorder="1" applyAlignment="1"/>
    <xf numFmtId="0" fontId="4" fillId="0" borderId="60" xfId="0" applyFont="1" applyBorder="1" applyAlignment="1">
      <alignment horizontal="center"/>
    </xf>
    <xf numFmtId="0" fontId="31" fillId="0" borderId="61" xfId="0" applyFont="1" applyBorder="1" applyAlignment="1">
      <alignment horizontal="center" vertical="justify"/>
    </xf>
    <xf numFmtId="168" fontId="1" fillId="0" borderId="62" xfId="0" applyNumberFormat="1" applyFont="1" applyBorder="1" applyAlignment="1"/>
    <xf numFmtId="0" fontId="13" fillId="0" borderId="50" xfId="0" applyFont="1" applyBorder="1" applyAlignment="1"/>
    <xf numFmtId="0" fontId="13" fillId="0" borderId="0" xfId="0" applyFont="1" applyBorder="1" applyAlignment="1">
      <alignment horizontal="center"/>
    </xf>
    <xf numFmtId="169" fontId="0" fillId="0" borderId="51" xfId="0" applyNumberFormat="1" applyBorder="1" applyAlignment="1"/>
    <xf numFmtId="0" fontId="1" fillId="0" borderId="1" xfId="0" applyNumberFormat="1" applyFont="1" applyFill="1" applyBorder="1" applyAlignment="1" applyProtection="1">
      <alignment horizontal="center" vertical="center"/>
    </xf>
    <xf numFmtId="0" fontId="4" fillId="6" borderId="4" xfId="0" applyFont="1" applyFill="1" applyBorder="1" applyAlignment="1">
      <alignment horizontal="center" vertical="center" wrapText="1"/>
    </xf>
    <xf numFmtId="0" fontId="1" fillId="0" borderId="4" xfId="0" applyFont="1" applyFill="1" applyBorder="1" applyAlignment="1">
      <alignment horizontal="center" wrapText="1"/>
    </xf>
    <xf numFmtId="0" fontId="1" fillId="0" borderId="4" xfId="0" applyNumberFormat="1" applyFont="1" applyFill="1" applyBorder="1" applyAlignment="1">
      <alignment horizontal="center" vertical="center" wrapText="1"/>
    </xf>
    <xf numFmtId="0" fontId="8" fillId="2" borderId="0" xfId="0" applyNumberFormat="1" applyFont="1" applyFill="1" applyBorder="1" applyAlignment="1" applyProtection="1">
      <alignment vertical="center"/>
    </xf>
    <xf numFmtId="0" fontId="1" fillId="2" borderId="0" xfId="0" applyNumberFormat="1" applyFont="1" applyFill="1" applyBorder="1" applyAlignment="1" applyProtection="1">
      <alignment vertical="center"/>
    </xf>
    <xf numFmtId="0" fontId="8" fillId="2" borderId="0" xfId="0" applyNumberFormat="1" applyFont="1" applyFill="1" applyBorder="1" applyAlignment="1" applyProtection="1">
      <alignment horizontal="left" vertical="center"/>
    </xf>
    <xf numFmtId="0" fontId="1" fillId="2" borderId="0" xfId="0" applyNumberFormat="1" applyFont="1" applyFill="1" applyBorder="1" applyAlignment="1" applyProtection="1">
      <alignment horizontal="left" vertical="center"/>
    </xf>
    <xf numFmtId="0" fontId="39" fillId="2" borderId="0" xfId="3" applyNumberFormat="1" applyFont="1" applyFill="1" applyBorder="1" applyAlignment="1" applyProtection="1">
      <alignment vertical="top"/>
    </xf>
    <xf numFmtId="0" fontId="1" fillId="6" borderId="1" xfId="0" applyNumberFormat="1" applyFont="1" applyFill="1" applyBorder="1" applyAlignment="1" applyProtection="1">
      <alignment horizontal="center" vertical="center"/>
    </xf>
    <xf numFmtId="0" fontId="1" fillId="6" borderId="5" xfId="0" applyNumberFormat="1" applyFont="1" applyFill="1" applyBorder="1" applyAlignment="1" applyProtection="1">
      <alignment horizontal="center" vertical="center"/>
    </xf>
    <xf numFmtId="0" fontId="1" fillId="2" borderId="0" xfId="0" applyNumberFormat="1" applyFont="1" applyFill="1" applyBorder="1" applyAlignment="1" applyProtection="1">
      <alignment horizontal="center" vertical="center"/>
    </xf>
    <xf numFmtId="0" fontId="4" fillId="6" borderId="1" xfId="0" applyNumberFormat="1" applyFont="1" applyFill="1" applyBorder="1" applyAlignment="1" applyProtection="1">
      <alignment horizontal="center" vertical="center"/>
    </xf>
    <xf numFmtId="49" fontId="4" fillId="6" borderId="1" xfId="0" applyNumberFormat="1" applyFont="1" applyFill="1" applyBorder="1" applyAlignment="1" applyProtection="1">
      <alignment horizontal="center" vertical="center"/>
    </xf>
    <xf numFmtId="0" fontId="4" fillId="2" borderId="0" xfId="0" applyNumberFormat="1" applyFont="1" applyFill="1" applyBorder="1" applyAlignment="1" applyProtection="1">
      <alignment horizontal="left" vertical="center"/>
    </xf>
    <xf numFmtId="0" fontId="24" fillId="0" borderId="20" xfId="0" applyFont="1" applyBorder="1" applyAlignment="1">
      <alignment horizontal="left" vertical="center" wrapText="1"/>
    </xf>
    <xf numFmtId="0" fontId="24" fillId="0" borderId="20" xfId="0" applyFont="1" applyFill="1" applyBorder="1" applyAlignment="1">
      <alignment horizontal="left" vertical="center" wrapText="1"/>
    </xf>
    <xf numFmtId="0" fontId="24" fillId="0" borderId="20" xfId="0" applyFont="1" applyFill="1" applyBorder="1" applyAlignment="1">
      <alignment horizontal="center"/>
    </xf>
    <xf numFmtId="168" fontId="24" fillId="0" borderId="20" xfId="1" applyNumberFormat="1" applyFont="1" applyFill="1" applyBorder="1" applyAlignment="1"/>
    <xf numFmtId="0" fontId="24" fillId="0" borderId="1" xfId="0" applyFont="1" applyFill="1" applyBorder="1" applyAlignment="1">
      <alignment horizontal="center"/>
    </xf>
    <xf numFmtId="0" fontId="24" fillId="0" borderId="6" xfId="0" applyFont="1" applyFill="1" applyBorder="1" applyAlignment="1">
      <alignment horizontal="center"/>
    </xf>
    <xf numFmtId="0" fontId="4" fillId="0" borderId="7" xfId="0" applyFont="1" applyFill="1" applyBorder="1" applyAlignment="1">
      <alignment vertical="center"/>
    </xf>
    <xf numFmtId="0" fontId="4" fillId="0" borderId="0" xfId="0" applyFont="1" applyFill="1" applyBorder="1" applyAlignment="1">
      <alignment vertical="center"/>
    </xf>
    <xf numFmtId="0" fontId="4" fillId="0" borderId="0" xfId="0" applyNumberFormat="1" applyFont="1" applyFill="1" applyBorder="1" applyAlignment="1" applyProtection="1">
      <alignment horizontal="center" vertical="center"/>
    </xf>
    <xf numFmtId="0" fontId="4" fillId="0" borderId="7" xfId="0" applyFont="1" applyFill="1" applyBorder="1" applyAlignment="1">
      <alignment horizontal="left" vertical="center"/>
    </xf>
    <xf numFmtId="0" fontId="4" fillId="0" borderId="0" xfId="0" applyFont="1" applyFill="1" applyBorder="1" applyAlignment="1">
      <alignment horizontal="right" vertical="center"/>
    </xf>
    <xf numFmtId="0" fontId="1" fillId="0" borderId="1" xfId="0" applyNumberFormat="1" applyFont="1" applyFill="1" applyBorder="1" applyAlignment="1">
      <alignment horizontal="center" vertical="center" wrapText="1"/>
    </xf>
    <xf numFmtId="2" fontId="4" fillId="0" borderId="3" xfId="0" applyNumberFormat="1" applyFont="1" applyFill="1" applyBorder="1" applyAlignment="1">
      <alignment horizontal="center" wrapText="1"/>
    </xf>
    <xf numFmtId="0" fontId="0" fillId="0" borderId="0" xfId="0" applyFill="1" applyBorder="1" applyAlignment="1">
      <alignment horizontal="left" wrapText="1"/>
    </xf>
    <xf numFmtId="2" fontId="4" fillId="0" borderId="0" xfId="0" applyNumberFormat="1" applyFont="1" applyFill="1" applyBorder="1" applyAlignment="1">
      <alignment horizontal="center" wrapText="1"/>
    </xf>
    <xf numFmtId="2" fontId="4" fillId="0" borderId="0" xfId="0" applyNumberFormat="1" applyFont="1" applyFill="1" applyBorder="1" applyAlignment="1">
      <alignment horizontal="right" wrapText="1"/>
    </xf>
    <xf numFmtId="2" fontId="4" fillId="0" borderId="3" xfId="0" applyNumberFormat="1" applyFont="1" applyFill="1" applyBorder="1" applyAlignment="1">
      <alignment horizontal="right" wrapText="1"/>
    </xf>
    <xf numFmtId="0" fontId="0" fillId="0" borderId="0" xfId="0" applyBorder="1" applyAlignment="1">
      <alignment vertical="center"/>
    </xf>
    <xf numFmtId="0" fontId="1" fillId="0" borderId="0" xfId="0" applyFont="1" applyBorder="1" applyAlignment="1">
      <alignment horizontal="center" vertical="center" wrapText="1"/>
    </xf>
    <xf numFmtId="0" fontId="1" fillId="0" borderId="0" xfId="0" applyFont="1" applyBorder="1" applyAlignment="1">
      <alignment horizontal="left" vertical="center" wrapText="1"/>
    </xf>
    <xf numFmtId="4" fontId="1" fillId="0" borderId="0" xfId="0" applyNumberFormat="1" applyFont="1" applyBorder="1" applyAlignment="1">
      <alignment horizontal="center" vertical="center"/>
    </xf>
    <xf numFmtId="166" fontId="1" fillId="0" borderId="1" xfId="4" applyNumberFormat="1" applyFont="1" applyFill="1" applyBorder="1" applyAlignment="1">
      <alignment horizontal="left" vertical="center" wrapText="1"/>
    </xf>
    <xf numFmtId="170" fontId="1" fillId="0" borderId="1" xfId="4" applyNumberFormat="1" applyFont="1" applyFill="1" applyBorder="1" applyAlignment="1">
      <alignment horizontal="left" vertical="center" wrapText="1"/>
    </xf>
    <xf numFmtId="0" fontId="4" fillId="0" borderId="0" xfId="0" applyNumberFormat="1" applyFont="1" applyFill="1" applyBorder="1" applyAlignment="1" applyProtection="1">
      <alignment vertical="center"/>
    </xf>
    <xf numFmtId="0" fontId="4" fillId="0" borderId="8" xfId="0" applyNumberFormat="1" applyFont="1" applyFill="1" applyBorder="1" applyAlignment="1" applyProtection="1">
      <alignment vertical="center"/>
    </xf>
    <xf numFmtId="0" fontId="4" fillId="0" borderId="54" xfId="0" applyNumberFormat="1" applyFont="1" applyFill="1" applyBorder="1" applyAlignment="1" applyProtection="1">
      <alignment vertical="center"/>
    </xf>
    <xf numFmtId="0" fontId="4" fillId="0" borderId="68" xfId="0" applyNumberFormat="1" applyFont="1" applyFill="1" applyBorder="1" applyAlignment="1" applyProtection="1">
      <alignment vertical="center"/>
    </xf>
    <xf numFmtId="10" fontId="6" fillId="0" borderId="0" xfId="2" applyNumberFormat="1" applyFont="1" applyFill="1" applyBorder="1" applyAlignment="1">
      <alignment horizontal="left" vertical="center"/>
    </xf>
    <xf numFmtId="0" fontId="29" fillId="2" borderId="0" xfId="3" applyNumberFormat="1" applyFont="1" applyFill="1" applyBorder="1" applyAlignment="1" applyProtection="1">
      <alignment vertical="top"/>
    </xf>
    <xf numFmtId="0" fontId="1"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left" vertical="center"/>
    </xf>
    <xf numFmtId="0" fontId="1" fillId="11" borderId="0" xfId="0" applyNumberFormat="1" applyFont="1" applyFill="1" applyBorder="1" applyAlignment="1" applyProtection="1">
      <alignment vertical="top"/>
    </xf>
    <xf numFmtId="0" fontId="1" fillId="11" borderId="0" xfId="0" applyNumberFormat="1" applyFont="1" applyFill="1" applyBorder="1" applyAlignment="1" applyProtection="1">
      <alignment horizontal="center" vertical="center"/>
    </xf>
    <xf numFmtId="2" fontId="1" fillId="11" borderId="0" xfId="0" applyNumberFormat="1" applyFont="1" applyFill="1" applyBorder="1" applyAlignment="1" applyProtection="1">
      <alignment horizontal="center" vertical="center"/>
    </xf>
    <xf numFmtId="2" fontId="1" fillId="0" borderId="0" xfId="0" applyNumberFormat="1" applyFont="1" applyFill="1" applyBorder="1" applyAlignment="1" applyProtection="1">
      <alignment horizontal="center" vertical="center"/>
    </xf>
    <xf numFmtId="0" fontId="1" fillId="7" borderId="0" xfId="0" applyNumberFormat="1" applyFont="1" applyFill="1" applyBorder="1" applyAlignment="1" applyProtection="1">
      <alignment vertical="top"/>
    </xf>
    <xf numFmtId="0" fontId="1" fillId="7" borderId="0" xfId="0" applyNumberFormat="1" applyFont="1" applyFill="1" applyBorder="1" applyAlignment="1" applyProtection="1">
      <alignment horizontal="center" vertical="center"/>
    </xf>
    <xf numFmtId="0" fontId="1" fillId="10" borderId="0" xfId="0" applyNumberFormat="1" applyFont="1" applyFill="1" applyBorder="1" applyAlignment="1" applyProtection="1">
      <alignment vertical="top"/>
    </xf>
    <xf numFmtId="0" fontId="1" fillId="1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right" vertical="top"/>
    </xf>
    <xf numFmtId="0" fontId="1" fillId="0" borderId="0" xfId="0" applyNumberFormat="1" applyFont="1" applyFill="1" applyBorder="1" applyAlignment="1" applyProtection="1">
      <alignment horizontal="right" vertical="center"/>
    </xf>
    <xf numFmtId="0" fontId="1" fillId="11" borderId="0" xfId="0" applyNumberFormat="1" applyFont="1" applyFill="1" applyBorder="1" applyAlignment="1" applyProtection="1">
      <alignment horizontal="right" vertical="top"/>
    </xf>
    <xf numFmtId="0" fontId="1" fillId="11" borderId="0" xfId="0" applyNumberFormat="1" applyFont="1" applyFill="1" applyBorder="1" applyAlignment="1" applyProtection="1">
      <alignment horizontal="right" vertical="center"/>
    </xf>
    <xf numFmtId="0" fontId="1" fillId="7" borderId="0" xfId="0" applyNumberFormat="1" applyFont="1" applyFill="1" applyBorder="1" applyAlignment="1" applyProtection="1">
      <alignment horizontal="right" vertical="top"/>
    </xf>
    <xf numFmtId="0" fontId="1" fillId="7" borderId="0" xfId="0" applyNumberFormat="1" applyFont="1" applyFill="1" applyBorder="1" applyAlignment="1" applyProtection="1">
      <alignment horizontal="right" vertical="center"/>
    </xf>
    <xf numFmtId="0" fontId="1" fillId="10" borderId="0" xfId="0" applyNumberFormat="1" applyFont="1" applyFill="1" applyBorder="1" applyAlignment="1" applyProtection="1">
      <alignment horizontal="right" vertical="top"/>
    </xf>
    <xf numFmtId="0" fontId="1" fillId="10" borderId="0" xfId="0" applyNumberFormat="1" applyFont="1" applyFill="1" applyBorder="1" applyAlignment="1" applyProtection="1">
      <alignment horizontal="right" vertical="center"/>
    </xf>
    <xf numFmtId="0" fontId="1"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vertical="center"/>
    </xf>
    <xf numFmtId="2" fontId="1" fillId="0" borderId="0" xfId="0" applyNumberFormat="1" applyFont="1" applyFill="1" applyBorder="1" applyAlignment="1" applyProtection="1">
      <alignment horizontal="right" vertical="center"/>
    </xf>
    <xf numFmtId="43" fontId="41" fillId="6" borderId="1" xfId="1" applyFont="1" applyFill="1" applyBorder="1" applyAlignment="1" applyProtection="1">
      <alignment horizontal="right" vertical="center"/>
    </xf>
    <xf numFmtId="0" fontId="1" fillId="6" borderId="17" xfId="0" applyNumberFormat="1" applyFont="1" applyFill="1" applyBorder="1" applyAlignment="1" applyProtection="1">
      <alignment horizontal="center" vertical="center"/>
    </xf>
    <xf numFmtId="2" fontId="1" fillId="0" borderId="0" xfId="0" applyNumberFormat="1" applyFont="1" applyFill="1" applyBorder="1" applyAlignment="1" applyProtection="1">
      <alignment vertical="top"/>
    </xf>
    <xf numFmtId="0" fontId="1" fillId="6" borderId="53" xfId="0" applyNumberFormat="1" applyFont="1" applyFill="1" applyBorder="1" applyAlignment="1" applyProtection="1">
      <alignment horizontal="center" vertical="center"/>
    </xf>
    <xf numFmtId="0" fontId="1" fillId="6" borderId="54" xfId="0" applyNumberFormat="1" applyFont="1" applyFill="1" applyBorder="1" applyAlignment="1" applyProtection="1">
      <alignment horizontal="center" vertical="center"/>
    </xf>
    <xf numFmtId="0" fontId="38" fillId="6" borderId="54" xfId="0" applyNumberFormat="1" applyFont="1" applyFill="1" applyBorder="1" applyAlignment="1" applyProtection="1">
      <alignment horizontal="center" vertical="center"/>
    </xf>
    <xf numFmtId="0" fontId="1" fillId="6" borderId="1" xfId="0" applyNumberFormat="1" applyFont="1" applyFill="1" applyBorder="1" applyAlignment="1">
      <alignment horizontal="center" vertical="center" wrapText="1"/>
    </xf>
    <xf numFmtId="0" fontId="4" fillId="6" borderId="1" xfId="0" applyFont="1" applyFill="1" applyBorder="1" applyAlignment="1">
      <alignment horizontal="center" wrapText="1"/>
    </xf>
    <xf numFmtId="0" fontId="4" fillId="6" borderId="1" xfId="0" applyNumberFormat="1" applyFont="1" applyFill="1" applyBorder="1" applyAlignment="1">
      <alignment horizontal="center" vertical="center" wrapText="1"/>
    </xf>
    <xf numFmtId="0" fontId="4" fillId="6" borderId="6"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0" fontId="0" fillId="0" borderId="1" xfId="0" applyBorder="1" applyAlignment="1">
      <alignment horizontal="center" wrapText="1"/>
    </xf>
    <xf numFmtId="0" fontId="1" fillId="0" borderId="0" xfId="0" applyNumberFormat="1" applyFont="1" applyFill="1" applyBorder="1" applyAlignment="1" applyProtection="1">
      <alignment horizontal="center" vertical="center"/>
    </xf>
    <xf numFmtId="0" fontId="1" fillId="6" borderId="10" xfId="0" applyFont="1" applyFill="1" applyBorder="1" applyAlignment="1">
      <alignment horizontal="center" wrapText="1"/>
    </xf>
    <xf numFmtId="0" fontId="1" fillId="6" borderId="35" xfId="0" applyFont="1" applyFill="1" applyBorder="1" applyAlignment="1">
      <alignment horizontal="center" wrapText="1"/>
    </xf>
    <xf numFmtId="0" fontId="0" fillId="6" borderId="70" xfId="0" applyFill="1" applyBorder="1" applyAlignment="1">
      <alignment horizontal="left" wrapText="1"/>
    </xf>
    <xf numFmtId="0" fontId="1" fillId="6" borderId="11" xfId="0" applyFont="1" applyFill="1" applyBorder="1" applyAlignment="1">
      <alignment horizontal="center" wrapText="1"/>
    </xf>
    <xf numFmtId="2" fontId="4" fillId="6" borderId="12" xfId="0" applyNumberFormat="1" applyFont="1" applyFill="1" applyBorder="1" applyAlignment="1">
      <alignment horizontal="right" wrapText="1"/>
    </xf>
    <xf numFmtId="170" fontId="1" fillId="0" borderId="4" xfId="4" applyNumberFormat="1" applyFont="1" applyFill="1" applyBorder="1" applyAlignment="1">
      <alignment horizontal="left" vertical="center" wrapText="1"/>
    </xf>
    <xf numFmtId="0" fontId="0" fillId="0" borderId="22" xfId="0" applyFill="1" applyBorder="1" applyAlignment="1">
      <alignment horizontal="center" wrapText="1"/>
    </xf>
    <xf numFmtId="0" fontId="1" fillId="0" borderId="7" xfId="0" applyFont="1" applyFill="1" applyBorder="1" applyAlignment="1">
      <alignment horizontal="left" wrapText="1"/>
    </xf>
    <xf numFmtId="166" fontId="1" fillId="0" borderId="1" xfId="4" applyNumberFormat="1" applyFont="1" applyFill="1" applyBorder="1" applyAlignment="1">
      <alignment vertical="center" wrapText="1"/>
    </xf>
    <xf numFmtId="0" fontId="9" fillId="2" borderId="2" xfId="3" applyNumberFormat="1" applyFont="1" applyFill="1" applyBorder="1" applyAlignment="1" applyProtection="1">
      <alignment horizontal="left" vertical="top"/>
    </xf>
    <xf numFmtId="4" fontId="24" fillId="0" borderId="17" xfId="0" applyNumberFormat="1" applyFont="1" applyFill="1" applyBorder="1" applyAlignment="1">
      <alignment horizontal="left" vertical="center" wrapText="1"/>
    </xf>
    <xf numFmtId="0" fontId="24" fillId="0" borderId="19" xfId="0" applyFont="1" applyFill="1" applyBorder="1" applyAlignment="1">
      <alignment horizontal="center"/>
    </xf>
    <xf numFmtId="4" fontId="24" fillId="0" borderId="22" xfId="0" applyNumberFormat="1" applyFont="1" applyFill="1" applyBorder="1" applyAlignment="1">
      <alignment horizontal="left" vertical="center" wrapText="1"/>
    </xf>
    <xf numFmtId="0" fontId="24" fillId="0" borderId="46" xfId="0" applyFont="1" applyFill="1" applyBorder="1" applyAlignment="1">
      <alignment horizontal="center"/>
    </xf>
    <xf numFmtId="0" fontId="24" fillId="0" borderId="42" xfId="0" applyFont="1" applyFill="1" applyBorder="1" applyAlignment="1">
      <alignment horizontal="center" wrapText="1"/>
    </xf>
    <xf numFmtId="0" fontId="24" fillId="0" borderId="32" xfId="0" applyFont="1" applyBorder="1" applyAlignment="1">
      <alignment horizontal="center"/>
    </xf>
    <xf numFmtId="168" fontId="24" fillId="0" borderId="20" xfId="0" applyNumberFormat="1" applyFont="1" applyFill="1" applyBorder="1" applyAlignment="1">
      <alignment horizontal="center" vertical="center"/>
    </xf>
    <xf numFmtId="0" fontId="1" fillId="0" borderId="1" xfId="0" applyNumberFormat="1" applyFont="1" applyFill="1" applyBorder="1" applyAlignment="1" applyProtection="1">
      <alignment vertical="center" wrapText="1"/>
    </xf>
    <xf numFmtId="0" fontId="1" fillId="0" borderId="1" xfId="3" applyNumberFormat="1" applyFont="1" applyFill="1" applyBorder="1" applyAlignment="1" applyProtection="1">
      <alignment horizontal="center" vertical="center"/>
    </xf>
    <xf numFmtId="0" fontId="1" fillId="0" borderId="1" xfId="3" applyNumberFormat="1" applyFont="1" applyFill="1" applyBorder="1" applyAlignment="1" applyProtection="1">
      <alignment vertical="center" wrapText="1"/>
    </xf>
    <xf numFmtId="0" fontId="29" fillId="0" borderId="0" xfId="3" applyNumberFormat="1" applyFont="1" applyFill="1" applyBorder="1" applyAlignment="1" applyProtection="1">
      <alignment vertical="top"/>
    </xf>
    <xf numFmtId="0" fontId="3" fillId="0" borderId="0" xfId="3" applyNumberFormat="1" applyFont="1" applyFill="1" applyBorder="1" applyAlignment="1" applyProtection="1">
      <alignment vertical="top"/>
    </xf>
    <xf numFmtId="0" fontId="38" fillId="0" borderId="0" xfId="3" applyNumberFormat="1" applyFont="1" applyFill="1" applyBorder="1" applyAlignment="1" applyProtection="1">
      <alignment vertical="top"/>
    </xf>
    <xf numFmtId="0" fontId="9" fillId="0" borderId="1" xfId="0" applyNumberFormat="1" applyFont="1" applyFill="1" applyBorder="1" applyAlignment="1" applyProtection="1">
      <alignment vertical="center" wrapText="1"/>
    </xf>
    <xf numFmtId="49" fontId="43" fillId="0" borderId="48" xfId="0" applyNumberFormat="1" applyFont="1" applyBorder="1" applyAlignment="1">
      <alignment horizontal="left" vertical="center" wrapText="1"/>
    </xf>
    <xf numFmtId="49" fontId="43" fillId="0" borderId="0" xfId="0" applyNumberFormat="1" applyFont="1" applyBorder="1" applyAlignment="1">
      <alignment horizontal="left" vertical="center" wrapText="1"/>
    </xf>
    <xf numFmtId="0" fontId="0" fillId="0" borderId="0" xfId="0" applyBorder="1" applyAlignment="1"/>
    <xf numFmtId="0" fontId="0" fillId="0" borderId="49" xfId="0" applyBorder="1" applyAlignment="1"/>
    <xf numFmtId="0" fontId="0" fillId="0" borderId="51" xfId="0" applyBorder="1" applyAlignment="1"/>
    <xf numFmtId="0" fontId="45" fillId="0" borderId="0" xfId="0" applyFont="1" applyBorder="1" applyAlignment="1">
      <alignment horizontal="left" vertical="center"/>
    </xf>
    <xf numFmtId="0" fontId="0" fillId="0" borderId="0" xfId="0" applyAlignment="1"/>
    <xf numFmtId="0" fontId="0" fillId="0" borderId="63" xfId="0" applyBorder="1" applyAlignment="1"/>
    <xf numFmtId="17" fontId="47" fillId="11" borderId="71" xfId="0" applyNumberFormat="1" applyFont="1" applyFill="1" applyBorder="1" applyAlignment="1">
      <alignment horizontal="right" vertical="center"/>
    </xf>
    <xf numFmtId="0" fontId="47" fillId="11" borderId="37" xfId="0" applyFont="1" applyFill="1" applyBorder="1" applyAlignment="1">
      <alignment horizontal="left" vertical="center"/>
    </xf>
    <xf numFmtId="17" fontId="47" fillId="0" borderId="71" xfId="0" applyNumberFormat="1" applyFont="1" applyFill="1" applyBorder="1" applyAlignment="1">
      <alignment horizontal="right" vertical="center"/>
    </xf>
    <xf numFmtId="0" fontId="47" fillId="0" borderId="37" xfId="0" applyFont="1" applyFill="1" applyBorder="1" applyAlignment="1">
      <alignment horizontal="left" vertical="center"/>
    </xf>
    <xf numFmtId="0" fontId="46" fillId="6" borderId="73" xfId="0" applyFont="1" applyFill="1" applyBorder="1" applyAlignment="1">
      <alignment vertical="center"/>
    </xf>
    <xf numFmtId="0" fontId="46" fillId="6" borderId="74" xfId="0" applyFont="1" applyFill="1" applyBorder="1" applyAlignment="1">
      <alignment vertical="center" wrapText="1"/>
    </xf>
    <xf numFmtId="4" fontId="42" fillId="6" borderId="36" xfId="0" applyNumberFormat="1" applyFont="1" applyFill="1" applyBorder="1" applyAlignment="1">
      <alignment vertical="center"/>
    </xf>
    <xf numFmtId="43" fontId="47" fillId="11" borderId="73" xfId="0" applyNumberFormat="1" applyFont="1" applyFill="1" applyBorder="1" applyAlignment="1">
      <alignment horizontal="center" vertical="center"/>
    </xf>
    <xf numFmtId="171" fontId="47" fillId="11" borderId="75" xfId="2" applyNumberFormat="1" applyFont="1" applyFill="1" applyBorder="1" applyAlignment="1">
      <alignment horizontal="center" vertical="center"/>
    </xf>
    <xf numFmtId="43" fontId="47" fillId="0" borderId="73" xfId="0" applyNumberFormat="1" applyFont="1" applyFill="1" applyBorder="1" applyAlignment="1">
      <alignment horizontal="center" vertical="center"/>
    </xf>
    <xf numFmtId="171" fontId="47" fillId="0" borderId="75" xfId="2" applyNumberFormat="1" applyFont="1" applyFill="1" applyBorder="1" applyAlignment="1">
      <alignment horizontal="center" vertical="center"/>
    </xf>
    <xf numFmtId="0" fontId="47" fillId="12" borderId="78" xfId="0" applyFont="1" applyFill="1" applyBorder="1" applyAlignment="1">
      <alignment vertical="center"/>
    </xf>
    <xf numFmtId="4" fontId="0" fillId="12" borderId="79" xfId="0" applyNumberFormat="1" applyFont="1" applyFill="1" applyBorder="1" applyAlignment="1">
      <alignment vertical="center"/>
    </xf>
    <xf numFmtId="43" fontId="47" fillId="11" borderId="57" xfId="0" applyNumberFormat="1" applyFont="1" applyFill="1" applyBorder="1" applyAlignment="1">
      <alignment horizontal="center" vertical="center"/>
    </xf>
    <xf numFmtId="10" fontId="47" fillId="11" borderId="59" xfId="2" applyNumberFormat="1" applyFont="1" applyFill="1" applyBorder="1" applyAlignment="1">
      <alignment horizontal="center" vertical="center"/>
    </xf>
    <xf numFmtId="43" fontId="47" fillId="0" borderId="57" xfId="0" applyNumberFormat="1" applyFont="1" applyFill="1" applyBorder="1" applyAlignment="1">
      <alignment horizontal="center" vertical="center"/>
    </xf>
    <xf numFmtId="10" fontId="47" fillId="0" borderId="59" xfId="2" applyNumberFormat="1" applyFont="1" applyFill="1" applyBorder="1" applyAlignment="1">
      <alignment horizontal="center" vertical="center"/>
    </xf>
    <xf numFmtId="43" fontId="47" fillId="11" borderId="57" xfId="1" applyNumberFormat="1" applyFont="1" applyFill="1" applyBorder="1" applyAlignment="1">
      <alignment horizontal="center" vertical="center"/>
    </xf>
    <xf numFmtId="43" fontId="47" fillId="0" borderId="57" xfId="1" applyNumberFormat="1" applyFont="1" applyFill="1" applyBorder="1" applyAlignment="1">
      <alignment horizontal="center" vertical="center"/>
    </xf>
    <xf numFmtId="0" fontId="47" fillId="12" borderId="82" xfId="0" applyFont="1" applyFill="1" applyBorder="1" applyAlignment="1">
      <alignment vertical="center"/>
    </xf>
    <xf numFmtId="0" fontId="47" fillId="12" borderId="82" xfId="0" applyFont="1" applyFill="1" applyBorder="1" applyAlignment="1">
      <alignment vertical="center" wrapText="1"/>
    </xf>
    <xf numFmtId="0" fontId="47" fillId="12" borderId="85" xfId="0" applyFont="1" applyFill="1" applyBorder="1" applyAlignment="1">
      <alignment vertical="center"/>
    </xf>
    <xf numFmtId="0" fontId="48" fillId="0" borderId="86" xfId="0" applyFont="1" applyFill="1" applyBorder="1" applyAlignment="1">
      <alignment vertical="center"/>
    </xf>
    <xf numFmtId="4" fontId="48" fillId="12" borderId="14" xfId="0" applyNumberFormat="1" applyFont="1" applyFill="1" applyBorder="1" applyAlignment="1">
      <alignment vertical="center"/>
    </xf>
    <xf numFmtId="4" fontId="48" fillId="12" borderId="69" xfId="0" applyNumberFormat="1" applyFont="1" applyFill="1" applyBorder="1" applyAlignment="1">
      <alignment vertical="center"/>
    </xf>
    <xf numFmtId="172" fontId="48" fillId="11" borderId="43" xfId="0" applyNumberFormat="1" applyFont="1" applyFill="1" applyBorder="1" applyAlignment="1">
      <alignment horizontal="center" vertical="center"/>
    </xf>
    <xf numFmtId="10" fontId="48" fillId="11" borderId="44" xfId="2" applyNumberFormat="1" applyFont="1" applyFill="1" applyBorder="1" applyAlignment="1">
      <alignment horizontal="center" vertical="center"/>
    </xf>
    <xf numFmtId="168" fontId="48" fillId="0" borderId="14" xfId="1" applyNumberFormat="1" applyFont="1" applyFill="1" applyBorder="1" applyAlignment="1">
      <alignment horizontal="center" vertical="center"/>
    </xf>
    <xf numFmtId="10" fontId="48" fillId="0" borderId="44" xfId="2" applyNumberFormat="1" applyFont="1" applyFill="1" applyBorder="1" applyAlignment="1">
      <alignment horizontal="center" vertical="center"/>
    </xf>
    <xf numFmtId="0" fontId="48" fillId="0" borderId="87" xfId="0" applyFont="1" applyFill="1" applyBorder="1" applyAlignment="1">
      <alignment vertical="center"/>
    </xf>
    <xf numFmtId="0" fontId="48" fillId="0" borderId="88" xfId="0" applyFont="1" applyFill="1" applyBorder="1" applyAlignment="1">
      <alignment vertical="center"/>
    </xf>
    <xf numFmtId="4" fontId="48" fillId="0" borderId="89" xfId="0" applyNumberFormat="1" applyFont="1" applyFill="1" applyBorder="1" applyAlignment="1">
      <alignment vertical="center"/>
    </xf>
    <xf numFmtId="43" fontId="48" fillId="11" borderId="90" xfId="0" applyNumberFormat="1" applyFont="1" applyFill="1" applyBorder="1" applyAlignment="1">
      <alignment horizontal="center" vertical="center"/>
    </xf>
    <xf numFmtId="10" fontId="48" fillId="11" borderId="91" xfId="2" applyNumberFormat="1" applyFont="1" applyFill="1" applyBorder="1" applyAlignment="1">
      <alignment horizontal="center" vertical="center"/>
    </xf>
    <xf numFmtId="43" fontId="48" fillId="0" borderId="88" xfId="0" applyNumberFormat="1" applyFont="1" applyFill="1" applyBorder="1" applyAlignment="1">
      <alignment horizontal="center" vertical="center"/>
    </xf>
    <xf numFmtId="10" fontId="48" fillId="0" borderId="91" xfId="2" applyNumberFormat="1" applyFont="1" applyFill="1" applyBorder="1" applyAlignment="1">
      <alignment horizontal="center" vertical="center"/>
    </xf>
    <xf numFmtId="43" fontId="48" fillId="11" borderId="88" xfId="0" applyNumberFormat="1" applyFont="1" applyFill="1" applyBorder="1" applyAlignment="1">
      <alignment horizontal="center" vertical="center"/>
    </xf>
    <xf numFmtId="0" fontId="1" fillId="0" borderId="0" xfId="0" applyFont="1" applyAlignment="1"/>
    <xf numFmtId="0" fontId="47" fillId="12" borderId="77" xfId="0" applyFont="1" applyFill="1" applyBorder="1" applyAlignment="1">
      <alignment horizontal="center" vertical="center"/>
    </xf>
    <xf numFmtId="0" fontId="47" fillId="12" borderId="81" xfId="0" applyFont="1" applyFill="1" applyBorder="1" applyAlignment="1">
      <alignment horizontal="center" vertical="center"/>
    </xf>
    <xf numFmtId="0" fontId="47" fillId="12" borderId="84" xfId="0" applyFont="1" applyFill="1" applyBorder="1" applyAlignment="1">
      <alignment horizontal="center" vertical="center"/>
    </xf>
    <xf numFmtId="0" fontId="38" fillId="0" borderId="48" xfId="0" applyFont="1" applyFill="1" applyBorder="1" applyAlignment="1">
      <alignment vertical="center"/>
    </xf>
    <xf numFmtId="0" fontId="38" fillId="0" borderId="49" xfId="0" applyFont="1" applyFill="1" applyBorder="1" applyAlignment="1">
      <alignment vertical="center"/>
    </xf>
    <xf numFmtId="0" fontId="38" fillId="0" borderId="0" xfId="0" applyFont="1" applyBorder="1" applyAlignment="1">
      <alignment horizontal="left" vertical="center"/>
    </xf>
    <xf numFmtId="0" fontId="38" fillId="0" borderId="0" xfId="0" applyFont="1" applyFill="1" applyBorder="1" applyAlignment="1">
      <alignment vertical="center"/>
    </xf>
    <xf numFmtId="0" fontId="51" fillId="0" borderId="0" xfId="0" applyFont="1" applyFill="1" applyBorder="1" applyAlignment="1">
      <alignment horizontal="right" vertical="center"/>
    </xf>
    <xf numFmtId="0" fontId="8" fillId="14" borderId="71" xfId="0" applyFont="1" applyFill="1" applyBorder="1" applyAlignment="1">
      <alignment horizontal="center" vertical="center"/>
    </xf>
    <xf numFmtId="0" fontId="8" fillId="14" borderId="36" xfId="0" applyFont="1" applyFill="1" applyBorder="1" applyAlignment="1">
      <alignment horizontal="center" vertical="center"/>
    </xf>
    <xf numFmtId="0" fontId="8" fillId="14" borderId="36" xfId="0" applyFont="1" applyFill="1" applyBorder="1" applyAlignment="1">
      <alignment horizontal="center" vertical="center" wrapText="1"/>
    </xf>
    <xf numFmtId="0" fontId="8" fillId="14" borderId="37" xfId="0" applyFont="1" applyFill="1" applyBorder="1" applyAlignment="1">
      <alignment horizontal="center" vertical="center" wrapText="1"/>
    </xf>
    <xf numFmtId="0" fontId="13" fillId="0" borderId="94" xfId="0" applyFont="1" applyBorder="1" applyAlignment="1">
      <alignment horizontal="center" vertical="center"/>
    </xf>
    <xf numFmtId="0" fontId="51" fillId="0" borderId="95" xfId="0" applyFont="1" applyBorder="1" applyAlignment="1">
      <alignment vertical="center" wrapText="1"/>
    </xf>
    <xf numFmtId="4" fontId="29" fillId="0" borderId="95" xfId="0" applyNumberFormat="1" applyFont="1" applyFill="1" applyBorder="1" applyAlignment="1">
      <alignment horizontal="right" vertical="center" wrapText="1"/>
    </xf>
    <xf numFmtId="10" fontId="29" fillId="0" borderId="95" xfId="0" applyNumberFormat="1" applyFont="1" applyBorder="1" applyAlignment="1">
      <alignment horizontal="center" vertical="center"/>
    </xf>
    <xf numFmtId="4" fontId="29" fillId="0" borderId="95" xfId="0" applyNumberFormat="1" applyFont="1" applyBorder="1" applyAlignment="1">
      <alignment horizontal="right" vertical="center" wrapText="1"/>
    </xf>
    <xf numFmtId="10" fontId="29" fillId="0" borderId="96" xfId="0" applyNumberFormat="1" applyFont="1" applyBorder="1" applyAlignment="1">
      <alignment horizontal="center" vertical="center"/>
    </xf>
    <xf numFmtId="4" fontId="29" fillId="0" borderId="96" xfId="0" applyNumberFormat="1" applyFont="1" applyBorder="1" applyAlignment="1">
      <alignment horizontal="right" vertical="center" wrapText="1"/>
    </xf>
    <xf numFmtId="0" fontId="13" fillId="0" borderId="94" xfId="0" applyFont="1" applyFill="1" applyBorder="1" applyAlignment="1">
      <alignment horizontal="center" vertical="center"/>
    </xf>
    <xf numFmtId="10" fontId="29" fillId="0" borderId="95" xfId="0" applyNumberFormat="1" applyFont="1" applyFill="1" applyBorder="1" applyAlignment="1">
      <alignment horizontal="center" vertical="center"/>
    </xf>
    <xf numFmtId="10" fontId="29" fillId="0" borderId="96" xfId="0" applyNumberFormat="1" applyFont="1" applyFill="1" applyBorder="1" applyAlignment="1">
      <alignment horizontal="center" vertical="center"/>
    </xf>
    <xf numFmtId="4" fontId="29" fillId="0" borderId="96" xfId="0" applyNumberFormat="1" applyFont="1" applyFill="1" applyBorder="1" applyAlignment="1">
      <alignment horizontal="right" vertical="center" wrapText="1"/>
    </xf>
    <xf numFmtId="4" fontId="29" fillId="9" borderId="97" xfId="0" applyNumberFormat="1" applyFont="1" applyFill="1" applyBorder="1" applyAlignment="1">
      <alignment horizontal="right" vertical="center"/>
    </xf>
    <xf numFmtId="10" fontId="29" fillId="9" borderId="97" xfId="0" applyNumberFormat="1" applyFont="1" applyFill="1" applyBorder="1" applyAlignment="1">
      <alignment horizontal="center" vertical="center"/>
    </xf>
    <xf numFmtId="173" fontId="29" fillId="9" borderId="97" xfId="0" applyNumberFormat="1" applyFont="1" applyFill="1" applyBorder="1" applyAlignment="1">
      <alignment horizontal="right" vertical="center"/>
    </xf>
    <xf numFmtId="0" fontId="38" fillId="8" borderId="50" xfId="0" applyFont="1" applyFill="1" applyBorder="1" applyAlignment="1">
      <alignment vertical="center"/>
    </xf>
    <xf numFmtId="0" fontId="38" fillId="8" borderId="0" xfId="0" applyFont="1" applyFill="1" applyBorder="1" applyAlignment="1">
      <alignment horizontal="right" vertical="center"/>
    </xf>
    <xf numFmtId="169" fontId="38" fillId="8" borderId="0" xfId="0" applyNumberFormat="1" applyFont="1" applyFill="1" applyBorder="1" applyAlignment="1">
      <alignment horizontal="center" vertical="center"/>
    </xf>
    <xf numFmtId="0" fontId="38" fillId="8" borderId="0" xfId="0" applyFont="1" applyFill="1" applyBorder="1" applyAlignment="1">
      <alignment vertical="center"/>
    </xf>
    <xf numFmtId="4" fontId="52" fillId="8" borderId="0" xfId="0" applyNumberFormat="1" applyFont="1" applyFill="1" applyBorder="1" applyAlignment="1">
      <alignment horizontal="center" vertical="center"/>
    </xf>
    <xf numFmtId="0" fontId="38" fillId="8" borderId="51" xfId="0" applyFont="1" applyFill="1" applyBorder="1" applyAlignment="1">
      <alignment vertical="center"/>
    </xf>
    <xf numFmtId="4" fontId="38" fillId="8" borderId="0" xfId="0" applyNumberFormat="1" applyFont="1" applyFill="1" applyBorder="1" applyAlignment="1">
      <alignment vertical="center"/>
    </xf>
    <xf numFmtId="0" fontId="13" fillId="8" borderId="97" xfId="0" applyFont="1" applyFill="1" applyBorder="1" applyAlignment="1">
      <alignment horizontal="right" vertical="center"/>
    </xf>
    <xf numFmtId="169" fontId="13" fillId="8" borderId="97" xfId="0" applyNumberFormat="1" applyFont="1" applyFill="1" applyBorder="1" applyAlignment="1">
      <alignment horizontal="center" vertical="center"/>
    </xf>
    <xf numFmtId="10" fontId="13" fillId="8" borderId="97" xfId="0" applyNumberFormat="1" applyFont="1" applyFill="1" applyBorder="1" applyAlignment="1">
      <alignment horizontal="center" vertical="center"/>
    </xf>
    <xf numFmtId="0" fontId="8" fillId="8" borderId="0" xfId="0" applyFont="1" applyFill="1" applyBorder="1" applyAlignment="1">
      <alignment horizontal="right" vertical="center"/>
    </xf>
    <xf numFmtId="4" fontId="38" fillId="8" borderId="0" xfId="0" applyNumberFormat="1" applyFont="1" applyFill="1" applyBorder="1" applyAlignment="1">
      <alignment horizontal="left" vertical="center"/>
    </xf>
    <xf numFmtId="0" fontId="8" fillId="8" borderId="50" xfId="0" applyFont="1" applyFill="1" applyBorder="1" applyAlignment="1">
      <alignment horizontal="left" vertical="center"/>
    </xf>
    <xf numFmtId="0" fontId="13" fillId="8" borderId="0" xfId="0" applyFont="1" applyFill="1" applyBorder="1" applyAlignment="1">
      <alignment horizontal="right" vertical="center"/>
    </xf>
    <xf numFmtId="0" fontId="38" fillId="8" borderId="0" xfId="0" applyFont="1" applyFill="1" applyBorder="1" applyAlignment="1">
      <alignment horizontal="center" vertical="center" wrapText="1"/>
    </xf>
    <xf numFmtId="4" fontId="8" fillId="8" borderId="51" xfId="0" applyNumberFormat="1" applyFont="1" applyFill="1" applyBorder="1" applyAlignment="1">
      <alignment vertical="center"/>
    </xf>
    <xf numFmtId="0" fontId="8" fillId="8" borderId="50" xfId="0" applyFont="1" applyFill="1" applyBorder="1" applyAlignment="1">
      <alignment horizontal="center" vertical="center"/>
    </xf>
    <xf numFmtId="0" fontId="32" fillId="8" borderId="0" xfId="0" applyFont="1" applyFill="1" applyBorder="1" applyAlignment="1">
      <alignment horizontal="center" vertical="center"/>
    </xf>
    <xf numFmtId="168" fontId="32" fillId="8" borderId="51" xfId="0" applyNumberFormat="1" applyFont="1" applyFill="1" applyBorder="1" applyAlignment="1">
      <alignment vertical="center" wrapText="1"/>
    </xf>
    <xf numFmtId="0" fontId="8" fillId="8" borderId="53" xfId="0" applyFont="1" applyFill="1" applyBorder="1" applyAlignment="1">
      <alignment horizontal="center" vertical="center"/>
    </xf>
    <xf numFmtId="0" fontId="38" fillId="8" borderId="54" xfId="0" applyFont="1" applyFill="1" applyBorder="1" applyAlignment="1">
      <alignment horizontal="center" vertical="center"/>
    </xf>
    <xf numFmtId="168" fontId="38" fillId="8" borderId="54" xfId="0" applyNumberFormat="1" applyFont="1" applyFill="1" applyBorder="1" applyAlignment="1">
      <alignment horizontal="center" vertical="center" wrapText="1"/>
    </xf>
    <xf numFmtId="0" fontId="38" fillId="8" borderId="54" xfId="0" applyFont="1" applyFill="1" applyBorder="1" applyAlignment="1">
      <alignment vertical="center"/>
    </xf>
    <xf numFmtId="0" fontId="38" fillId="8" borderId="63" xfId="0" applyFont="1" applyFill="1" applyBorder="1" applyAlignment="1">
      <alignment vertical="center"/>
    </xf>
    <xf numFmtId="0" fontId="4" fillId="0" borderId="0" xfId="0" applyFont="1" applyBorder="1" applyAlignment="1">
      <alignment horizontal="left"/>
    </xf>
    <xf numFmtId="168" fontId="48" fillId="11" borderId="14" xfId="1" applyNumberFormat="1" applyFont="1" applyFill="1" applyBorder="1" applyAlignment="1">
      <alignment horizontal="center" vertical="center"/>
    </xf>
    <xf numFmtId="171" fontId="47" fillId="0" borderId="76" xfId="2" applyNumberFormat="1" applyFont="1" applyFill="1" applyBorder="1" applyAlignment="1">
      <alignment horizontal="center" vertical="center"/>
    </xf>
    <xf numFmtId="10" fontId="47" fillId="0" borderId="80" xfId="2" applyNumberFormat="1" applyFont="1" applyFill="1" applyBorder="1" applyAlignment="1">
      <alignment horizontal="center" vertical="center"/>
    </xf>
    <xf numFmtId="10" fontId="47" fillId="0" borderId="83" xfId="2" applyNumberFormat="1" applyFont="1" applyFill="1" applyBorder="1" applyAlignment="1">
      <alignment horizontal="center" vertical="center"/>
    </xf>
    <xf numFmtId="43" fontId="48" fillId="0" borderId="14" xfId="0" applyNumberFormat="1" applyFont="1" applyFill="1" applyBorder="1" applyAlignment="1">
      <alignment horizontal="center" vertical="center"/>
    </xf>
    <xf numFmtId="10" fontId="48" fillId="0" borderId="66" xfId="2" applyNumberFormat="1" applyFont="1" applyFill="1" applyBorder="1" applyAlignment="1">
      <alignment horizontal="center" vertical="center"/>
    </xf>
    <xf numFmtId="10" fontId="48" fillId="0" borderId="92" xfId="2" applyNumberFormat="1" applyFont="1" applyFill="1" applyBorder="1" applyAlignment="1">
      <alignment horizontal="center" vertical="center"/>
    </xf>
    <xf numFmtId="43" fontId="48" fillId="11" borderId="43" xfId="0" applyNumberFormat="1" applyFont="1" applyFill="1" applyBorder="1" applyAlignment="1">
      <alignment horizontal="center" vertical="center"/>
    </xf>
    <xf numFmtId="0" fontId="1" fillId="2" borderId="0" xfId="0" applyNumberFormat="1" applyFont="1" applyFill="1" applyBorder="1" applyAlignment="1" applyProtection="1">
      <alignment horizontal="left" vertical="center" wrapText="1"/>
    </xf>
    <xf numFmtId="0" fontId="4" fillId="3" borderId="4" xfId="0" applyFont="1" applyFill="1" applyBorder="1" applyAlignment="1">
      <alignment horizontal="center" wrapText="1"/>
    </xf>
    <xf numFmtId="0" fontId="1" fillId="0" borderId="4" xfId="0" applyFont="1" applyFill="1" applyBorder="1" applyAlignment="1">
      <alignment horizontal="left" vertical="center" wrapText="1"/>
    </xf>
    <xf numFmtId="0" fontId="1" fillId="0" borderId="4" xfId="0" applyFont="1" applyFill="1" applyBorder="1" applyAlignment="1">
      <alignment horizontal="left" wrapText="1"/>
    </xf>
    <xf numFmtId="0" fontId="4" fillId="6" borderId="4" xfId="0" applyFont="1" applyFill="1" applyBorder="1" applyAlignment="1">
      <alignment horizontal="center" wrapText="1"/>
    </xf>
    <xf numFmtId="0" fontId="4" fillId="6" borderId="4" xfId="0" applyNumberFormat="1" applyFont="1" applyFill="1" applyBorder="1" applyAlignment="1">
      <alignment horizontal="center" vertical="center" wrapText="1"/>
    </xf>
    <xf numFmtId="0" fontId="0" fillId="6" borderId="5" xfId="0" applyFill="1" applyBorder="1" applyAlignment="1">
      <alignment horizontal="left"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0" fillId="2" borderId="0" xfId="0" applyFill="1" applyBorder="1" applyAlignment="1">
      <alignment horizontal="left" wrapText="1"/>
    </xf>
    <xf numFmtId="2" fontId="4" fillId="2" borderId="0" xfId="0" applyNumberFormat="1" applyFont="1" applyFill="1" applyBorder="1" applyAlignment="1">
      <alignment horizontal="center" wrapText="1"/>
    </xf>
    <xf numFmtId="0" fontId="4" fillId="2" borderId="0" xfId="0" applyFont="1" applyFill="1" applyBorder="1" applyAlignment="1">
      <alignment horizontal="center" wrapText="1"/>
    </xf>
    <xf numFmtId="0" fontId="4" fillId="3" borderId="16" xfId="0" applyFont="1" applyFill="1" applyBorder="1" applyAlignment="1">
      <alignment horizontal="center" wrapText="1"/>
    </xf>
    <xf numFmtId="0" fontId="8" fillId="6" borderId="0" xfId="0" applyFont="1" applyFill="1" applyBorder="1" applyAlignment="1">
      <alignment horizontal="center" vertical="center" wrapText="1"/>
    </xf>
    <xf numFmtId="4" fontId="1" fillId="0" borderId="0" xfId="0" applyNumberFormat="1" applyFont="1" applyFill="1" applyBorder="1" applyAlignment="1" applyProtection="1">
      <alignment vertical="top"/>
    </xf>
    <xf numFmtId="2" fontId="0" fillId="0" borderId="6" xfId="0" applyNumberFormat="1" applyBorder="1" applyAlignment="1">
      <alignment horizontal="right" wrapText="1"/>
    </xf>
    <xf numFmtId="4" fontId="4" fillId="6" borderId="6" xfId="0" applyNumberFormat="1" applyFont="1" applyFill="1" applyBorder="1" applyAlignment="1">
      <alignment horizontal="center" wrapText="1"/>
    </xf>
    <xf numFmtId="2" fontId="1" fillId="0" borderId="1" xfId="0" applyNumberFormat="1" applyFont="1" applyFill="1" applyBorder="1" applyAlignment="1">
      <alignment horizontal="center" vertical="center" wrapText="1"/>
    </xf>
    <xf numFmtId="4" fontId="4" fillId="6" borderId="6" xfId="0" applyNumberFormat="1" applyFont="1" applyFill="1" applyBorder="1" applyAlignment="1">
      <alignment horizontal="center" vertical="center" wrapText="1"/>
    </xf>
    <xf numFmtId="0" fontId="4" fillId="6" borderId="17" xfId="0" applyNumberFormat="1" applyFont="1" applyFill="1" applyBorder="1" applyAlignment="1">
      <alignment horizontal="center" vertical="center" wrapText="1"/>
    </xf>
    <xf numFmtId="0" fontId="4" fillId="6" borderId="17" xfId="0" applyNumberFormat="1" applyFont="1" applyFill="1" applyBorder="1" applyAlignment="1">
      <alignment horizontal="left" vertical="center" wrapText="1"/>
    </xf>
    <xf numFmtId="0" fontId="4" fillId="6" borderId="19"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2" fontId="4" fillId="0" borderId="0" xfId="0" applyNumberFormat="1" applyFont="1" applyFill="1" applyBorder="1" applyAlignment="1">
      <alignment horizontal="center" vertical="center" wrapText="1"/>
    </xf>
    <xf numFmtId="164" fontId="1" fillId="0" borderId="1" xfId="0" applyNumberFormat="1" applyFont="1" applyBorder="1" applyAlignment="1">
      <alignment horizontal="center" wrapText="1"/>
    </xf>
    <xf numFmtId="0" fontId="0" fillId="0" borderId="0" xfId="0" applyFill="1" applyBorder="1" applyAlignment="1">
      <alignment horizontal="center" wrapText="1"/>
    </xf>
    <xf numFmtId="0" fontId="4" fillId="0" borderId="0" xfId="0" applyFont="1" applyFill="1" applyBorder="1" applyAlignment="1">
      <alignment horizontal="center" wrapText="1"/>
    </xf>
    <xf numFmtId="0"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 fontId="12" fillId="0" borderId="1" xfId="0" applyNumberFormat="1" applyFont="1" applyBorder="1" applyAlignment="1">
      <alignment horizontal="center" vertical="center" wrapText="1"/>
    </xf>
    <xf numFmtId="0" fontId="0" fillId="0" borderId="38" xfId="0" applyNumberFormat="1" applyBorder="1" applyAlignment="1">
      <alignment horizontal="center" vertical="center"/>
    </xf>
    <xf numFmtId="0" fontId="0" fillId="0" borderId="9" xfId="0" applyNumberFormat="1" applyBorder="1" applyAlignment="1">
      <alignment horizontal="center" vertical="center"/>
    </xf>
    <xf numFmtId="4" fontId="0" fillId="0" borderId="17" xfId="0" applyNumberFormat="1" applyBorder="1" applyAlignment="1">
      <alignment horizontal="center" vertical="center"/>
    </xf>
    <xf numFmtId="0" fontId="0" fillId="0" borderId="13" xfId="0" applyNumberFormat="1" applyBorder="1" applyAlignment="1">
      <alignment horizontal="center" vertical="center"/>
    </xf>
    <xf numFmtId="0" fontId="0" fillId="0" borderId="5" xfId="0" applyNumberFormat="1" applyBorder="1" applyAlignment="1">
      <alignment horizontal="center" vertical="center"/>
    </xf>
    <xf numFmtId="0" fontId="0" fillId="0" borderId="1" xfId="0" applyBorder="1" applyAlignment="1">
      <alignment horizontal="center" vertical="center"/>
    </xf>
    <xf numFmtId="0" fontId="0" fillId="0" borderId="0" xfId="0" applyNumberFormat="1" applyBorder="1" applyAlignment="1">
      <alignment horizontal="center" vertical="center"/>
    </xf>
    <xf numFmtId="0" fontId="1" fillId="0" borderId="13"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4" fontId="0" fillId="0" borderId="1" xfId="0" applyNumberFormat="1" applyBorder="1" applyAlignment="1">
      <alignment horizontal="center" vertical="center"/>
    </xf>
    <xf numFmtId="43" fontId="1" fillId="0" borderId="1" xfId="4" applyNumberFormat="1" applyFont="1" applyFill="1" applyBorder="1" applyAlignment="1">
      <alignment horizontal="center" wrapText="1"/>
    </xf>
    <xf numFmtId="2" fontId="0" fillId="0" borderId="1" xfId="0" applyNumberFormat="1" applyBorder="1" applyAlignment="1">
      <alignment horizontal="center" vertical="center"/>
    </xf>
    <xf numFmtId="0" fontId="0" fillId="0" borderId="98" xfId="0" applyNumberFormat="1" applyBorder="1" applyAlignment="1">
      <alignment horizontal="center" vertical="center"/>
    </xf>
    <xf numFmtId="0" fontId="0" fillId="0" borderId="18" xfId="0" applyNumberFormat="1" applyBorder="1" applyAlignment="1">
      <alignment horizontal="center" vertical="center"/>
    </xf>
    <xf numFmtId="0" fontId="0" fillId="0" borderId="99" xfId="0" applyBorder="1" applyAlignment="1">
      <alignment horizontal="center" vertical="center"/>
    </xf>
    <xf numFmtId="0" fontId="0" fillId="5" borderId="98" xfId="0" quotePrefix="1" applyNumberFormat="1" applyFill="1" applyBorder="1" applyAlignment="1">
      <alignment horizontal="center" vertical="center"/>
    </xf>
    <xf numFmtId="0" fontId="0" fillId="5" borderId="18" xfId="0" quotePrefix="1" applyNumberFormat="1" applyFill="1" applyBorder="1" applyAlignment="1">
      <alignment horizontal="center" vertical="center"/>
    </xf>
    <xf numFmtId="0" fontId="0" fillId="5" borderId="99" xfId="0" quotePrefix="1" applyFill="1" applyBorder="1" applyAlignment="1"/>
    <xf numFmtId="10" fontId="4" fillId="5" borderId="100" xfId="0" applyNumberFormat="1" applyFont="1" applyFill="1" applyBorder="1" applyAlignment="1">
      <alignment horizontal="center" vertical="center"/>
    </xf>
    <xf numFmtId="10" fontId="4" fillId="5" borderId="18" xfId="0" applyNumberFormat="1" applyFont="1" applyFill="1" applyBorder="1" applyAlignment="1">
      <alignment horizontal="center" vertical="center"/>
    </xf>
    <xf numFmtId="4" fontId="4" fillId="5" borderId="23" xfId="0" applyNumberFormat="1" applyFont="1" applyFill="1" applyBorder="1" applyAlignment="1">
      <alignment horizontal="right" vertical="center"/>
    </xf>
    <xf numFmtId="0" fontId="4" fillId="4" borderId="1" xfId="0" applyFont="1" applyFill="1" applyBorder="1" applyAlignment="1">
      <alignment horizontal="center" vertical="center" wrapText="1"/>
    </xf>
    <xf numFmtId="168" fontId="1" fillId="0" borderId="0" xfId="0" applyNumberFormat="1" applyFont="1" applyFill="1" applyBorder="1" applyAlignment="1" applyProtection="1">
      <alignment vertical="top"/>
    </xf>
    <xf numFmtId="0" fontId="0" fillId="0" borderId="1" xfId="0" applyBorder="1" applyAlignment="1">
      <alignment horizontal="center"/>
    </xf>
    <xf numFmtId="175" fontId="0" fillId="0" borderId="1" xfId="1" applyNumberFormat="1" applyFont="1" applyBorder="1"/>
    <xf numFmtId="0" fontId="0" fillId="4" borderId="1" xfId="0" applyFill="1" applyBorder="1" applyAlignment="1">
      <alignment horizontal="center"/>
    </xf>
    <xf numFmtId="0" fontId="0" fillId="4" borderId="1" xfId="0" applyFill="1" applyBorder="1" applyAlignment="1"/>
    <xf numFmtId="168" fontId="4" fillId="4" borderId="1" xfId="1" applyNumberFormat="1" applyFont="1" applyFill="1" applyBorder="1" applyAlignment="1">
      <alignment horizontal="center"/>
    </xf>
    <xf numFmtId="168" fontId="4" fillId="4" borderId="1" xfId="1" applyNumberFormat="1" applyFont="1" applyFill="1" applyBorder="1"/>
    <xf numFmtId="0" fontId="0" fillId="0" borderId="0" xfId="0" applyFill="1" applyBorder="1" applyAlignment="1">
      <alignment horizontal="center"/>
    </xf>
    <xf numFmtId="0" fontId="0" fillId="0" borderId="0" xfId="0" applyFill="1" applyBorder="1" applyAlignment="1"/>
    <xf numFmtId="168" fontId="4" fillId="0" borderId="0" xfId="1" applyNumberFormat="1" applyFont="1" applyFill="1" applyBorder="1" applyAlignment="1">
      <alignment horizontal="center"/>
    </xf>
    <xf numFmtId="168" fontId="4" fillId="0" borderId="0" xfId="1" applyNumberFormat="1" applyFont="1" applyFill="1" applyBorder="1"/>
    <xf numFmtId="0" fontId="0" fillId="6" borderId="4" xfId="0" applyFill="1" applyBorder="1" applyAlignment="1">
      <alignment horizontal="center" wrapText="1"/>
    </xf>
    <xf numFmtId="0" fontId="1" fillId="6" borderId="4" xfId="0" applyFont="1" applyFill="1" applyBorder="1" applyAlignment="1">
      <alignment horizontal="left" vertical="center" wrapText="1"/>
    </xf>
    <xf numFmtId="0" fontId="1" fillId="6" borderId="5" xfId="0" applyFont="1" applyFill="1" applyBorder="1" applyAlignment="1">
      <alignment horizontal="left" vertical="center" wrapText="1"/>
    </xf>
    <xf numFmtId="176" fontId="1" fillId="0" borderId="17" xfId="0" applyNumberFormat="1" applyFont="1" applyFill="1" applyBorder="1" applyAlignment="1">
      <alignment horizontal="center" wrapText="1"/>
    </xf>
    <xf numFmtId="176" fontId="1" fillId="0" borderId="16" xfId="0" applyNumberFormat="1" applyFont="1" applyFill="1" applyBorder="1" applyAlignment="1">
      <alignment horizontal="center" wrapText="1"/>
    </xf>
    <xf numFmtId="176" fontId="1" fillId="0" borderId="1" xfId="0" applyNumberFormat="1" applyFont="1" applyFill="1" applyBorder="1" applyAlignment="1">
      <alignment horizontal="center" wrapText="1"/>
    </xf>
    <xf numFmtId="177" fontId="1" fillId="0" borderId="1" xfId="0" applyNumberFormat="1" applyFont="1" applyFill="1" applyBorder="1" applyAlignment="1">
      <alignment horizontal="center" wrapText="1"/>
    </xf>
    <xf numFmtId="0" fontId="1" fillId="0" borderId="0" xfId="0" applyNumberFormat="1" applyFont="1" applyFill="1" applyBorder="1" applyAlignment="1" applyProtection="1">
      <alignment horizontal="left" vertical="top"/>
    </xf>
    <xf numFmtId="0" fontId="1" fillId="2" borderId="0" xfId="0" applyFont="1" applyFill="1" applyBorder="1" applyAlignment="1">
      <alignment horizontal="left" wrapText="1"/>
    </xf>
    <xf numFmtId="0" fontId="1" fillId="2" borderId="0" xfId="0" applyFont="1" applyFill="1" applyBorder="1" applyAlignment="1">
      <alignment horizontal="left" vertical="center" wrapText="1"/>
    </xf>
    <xf numFmtId="0" fontId="1" fillId="2" borderId="0" xfId="0" applyFont="1" applyFill="1" applyBorder="1" applyAlignment="1">
      <alignment horizontal="center" wrapText="1"/>
    </xf>
    <xf numFmtId="0" fontId="0" fillId="0" borderId="17" xfId="0" applyFill="1" applyBorder="1" applyAlignment="1">
      <alignment horizontal="center" vertical="center" wrapText="1"/>
    </xf>
    <xf numFmtId="0" fontId="0" fillId="0" borderId="1" xfId="0" applyFill="1" applyBorder="1" applyAlignment="1">
      <alignment horizontal="center" vertical="center" wrapText="1"/>
    </xf>
    <xf numFmtId="2" fontId="1" fillId="0" borderId="17" xfId="0" applyNumberFormat="1" applyFont="1" applyFill="1" applyBorder="1" applyAlignment="1">
      <alignment horizontal="center" vertical="center" wrapText="1"/>
    </xf>
    <xf numFmtId="164" fontId="1" fillId="0" borderId="0" xfId="0" applyNumberFormat="1" applyFont="1" applyFill="1" applyBorder="1" applyAlignment="1" applyProtection="1">
      <alignment horizontal="center" vertical="center"/>
    </xf>
    <xf numFmtId="0" fontId="0" fillId="3" borderId="5" xfId="0" applyFill="1" applyBorder="1" applyAlignment="1">
      <alignment horizontal="center" wrapText="1"/>
    </xf>
    <xf numFmtId="0" fontId="1" fillId="0" borderId="17" xfId="0" quotePrefix="1" applyFont="1" applyFill="1" applyBorder="1" applyAlignment="1">
      <alignment horizontal="center" wrapText="1"/>
    </xf>
    <xf numFmtId="0" fontId="1" fillId="0" borderId="1" xfId="0" applyFont="1" applyBorder="1" applyAlignment="1">
      <alignment horizontal="center" vertical="center" wrapText="1"/>
    </xf>
    <xf numFmtId="0" fontId="4" fillId="3" borderId="19" xfId="0" applyFont="1" applyFill="1" applyBorder="1" applyAlignment="1">
      <alignment horizontal="center" vertical="center" wrapText="1"/>
    </xf>
    <xf numFmtId="0" fontId="0" fillId="0" borderId="38" xfId="0" applyBorder="1" applyAlignment="1">
      <alignment vertical="center"/>
    </xf>
    <xf numFmtId="0" fontId="1" fillId="0" borderId="17" xfId="0" applyFont="1" applyBorder="1" applyAlignment="1">
      <alignment horizontal="center" vertical="center" wrapText="1"/>
    </xf>
    <xf numFmtId="0" fontId="1" fillId="0" borderId="17" xfId="0" applyFont="1" applyBorder="1" applyAlignment="1">
      <alignment horizontal="left" vertical="center" wrapText="1"/>
    </xf>
    <xf numFmtId="4" fontId="1" fillId="0" borderId="17" xfId="0" applyNumberFormat="1" applyFont="1" applyBorder="1" applyAlignment="1">
      <alignment horizontal="center" vertical="center"/>
    </xf>
    <xf numFmtId="0" fontId="0" fillId="0" borderId="99" xfId="0" applyFill="1" applyBorder="1" applyAlignment="1">
      <alignment horizontal="center" wrapText="1"/>
    </xf>
    <xf numFmtId="0" fontId="1" fillId="0" borderId="100" xfId="0" applyFont="1" applyFill="1" applyBorder="1" applyAlignment="1">
      <alignment horizontal="left" vertical="center" wrapText="1"/>
    </xf>
    <xf numFmtId="2" fontId="1" fillId="0" borderId="99" xfId="0" applyNumberFormat="1" applyFont="1" applyFill="1" applyBorder="1" applyAlignment="1">
      <alignment horizontal="center" wrapText="1"/>
    </xf>
    <xf numFmtId="2" fontId="0" fillId="0" borderId="6" xfId="0" applyNumberFormat="1" applyFill="1" applyBorder="1" applyAlignment="1">
      <alignment horizontal="right" wrapText="1"/>
    </xf>
    <xf numFmtId="0" fontId="1" fillId="6" borderId="99" xfId="0" applyFont="1" applyFill="1" applyBorder="1" applyAlignment="1">
      <alignment horizontal="center" wrapText="1"/>
    </xf>
    <xf numFmtId="0" fontId="1" fillId="6" borderId="100" xfId="0" applyFont="1" applyFill="1" applyBorder="1" applyAlignment="1">
      <alignment horizontal="center" wrapText="1"/>
    </xf>
    <xf numFmtId="2" fontId="4" fillId="6" borderId="99" xfId="0" applyNumberFormat="1" applyFont="1" applyFill="1" applyBorder="1" applyAlignment="1">
      <alignment horizontal="right" wrapText="1"/>
    </xf>
    <xf numFmtId="43" fontId="1" fillId="0" borderId="99" xfId="4" applyNumberFormat="1" applyFont="1" applyFill="1" applyBorder="1" applyAlignment="1">
      <alignment horizontal="left" vertical="center" wrapText="1"/>
    </xf>
    <xf numFmtId="43" fontId="1" fillId="2" borderId="0" xfId="4" applyNumberFormat="1" applyFont="1" applyFill="1" applyBorder="1" applyAlignment="1">
      <alignment horizontal="left" vertical="center" wrapText="1"/>
    </xf>
    <xf numFmtId="165" fontId="1" fillId="2" borderId="0" xfId="0" applyNumberFormat="1" applyFont="1" applyFill="1" applyBorder="1" applyAlignment="1">
      <alignment horizontal="center" wrapText="1"/>
    </xf>
    <xf numFmtId="3" fontId="1" fillId="0" borderId="4" xfId="0" applyNumberFormat="1" applyFont="1" applyFill="1" applyBorder="1" applyAlignment="1">
      <alignment horizontal="left" wrapText="1"/>
    </xf>
    <xf numFmtId="3" fontId="54" fillId="0" borderId="16" xfId="0" applyNumberFormat="1" applyFont="1" applyFill="1" applyBorder="1" applyAlignment="1">
      <alignment horizontal="left" wrapText="1"/>
    </xf>
    <xf numFmtId="0" fontId="8" fillId="0" borderId="0" xfId="0" applyFont="1" applyFill="1" applyBorder="1" applyAlignment="1">
      <alignment horizontal="center" vertical="center" wrapText="1"/>
    </xf>
    <xf numFmtId="0" fontId="8" fillId="0" borderId="72"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4" fillId="3" borderId="1" xfId="0" applyFont="1" applyFill="1" applyBorder="1" applyAlignment="1">
      <alignment vertical="center"/>
    </xf>
    <xf numFmtId="2" fontId="4" fillId="2" borderId="6"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4" fontId="4" fillId="4" borderId="1" xfId="0" applyNumberFormat="1" applyFont="1" applyFill="1" applyBorder="1" applyAlignment="1">
      <alignment horizontal="center" vertical="center" wrapText="1"/>
    </xf>
    <xf numFmtId="4" fontId="4" fillId="3" borderId="1" xfId="0" applyNumberFormat="1" applyFont="1" applyFill="1" applyBorder="1" applyAlignment="1">
      <alignment horizontal="center" vertical="center" wrapText="1"/>
    </xf>
    <xf numFmtId="4" fontId="4" fillId="3" borderId="1" xfId="0" applyNumberFormat="1" applyFont="1" applyFill="1" applyBorder="1" applyAlignment="1">
      <alignment horizontal="center" vertical="center"/>
    </xf>
    <xf numFmtId="0" fontId="4" fillId="3" borderId="1" xfId="0" applyFont="1" applyFill="1" applyBorder="1" applyAlignment="1">
      <alignment horizontal="center" vertical="center" wrapText="1"/>
    </xf>
    <xf numFmtId="2" fontId="1" fillId="15" borderId="0" xfId="0" applyNumberFormat="1" applyFont="1" applyFill="1" applyBorder="1" applyAlignment="1" applyProtection="1">
      <alignment vertical="top"/>
    </xf>
    <xf numFmtId="0" fontId="1" fillId="15" borderId="0" xfId="0" applyNumberFormat="1" applyFont="1" applyFill="1" applyBorder="1" applyAlignment="1" applyProtection="1">
      <alignment vertical="top"/>
    </xf>
    <xf numFmtId="2" fontId="4" fillId="6" borderId="6" xfId="0" applyNumberFormat="1" applyFont="1" applyFill="1" applyBorder="1" applyAlignment="1">
      <alignment horizontal="right" wrapText="1"/>
    </xf>
    <xf numFmtId="0" fontId="0" fillId="0" borderId="1" xfId="0" applyNumberFormat="1" applyBorder="1" applyAlignment="1">
      <alignment horizontal="center" wrapText="1"/>
    </xf>
    <xf numFmtId="0" fontId="1" fillId="0" borderId="1" xfId="0" applyNumberFormat="1" applyFont="1" applyBorder="1" applyAlignment="1">
      <alignment horizontal="center" wrapText="1"/>
    </xf>
    <xf numFmtId="176" fontId="1" fillId="0" borderId="1" xfId="0" applyNumberFormat="1" applyFont="1" applyBorder="1" applyAlignment="1">
      <alignment horizontal="center" wrapText="1"/>
    </xf>
    <xf numFmtId="43" fontId="5" fillId="0" borderId="1" xfId="1" applyFont="1" applyBorder="1" applyAlignment="1">
      <alignment horizontal="left" vertical="top" wrapText="1"/>
    </xf>
    <xf numFmtId="43" fontId="5" fillId="0" borderId="1" xfId="1" applyFont="1" applyBorder="1" applyAlignment="1">
      <alignment horizontal="center" vertical="center" wrapText="1"/>
    </xf>
    <xf numFmtId="0" fontId="55" fillId="0" borderId="0" xfId="0" applyFont="1" applyAlignment="1">
      <alignment horizontal="left"/>
    </xf>
    <xf numFmtId="0" fontId="55" fillId="0" borderId="0" xfId="0" applyNumberFormat="1" applyFont="1" applyAlignment="1">
      <alignment horizontal="left"/>
    </xf>
    <xf numFmtId="0" fontId="55" fillId="0" borderId="0" xfId="0" applyFont="1" applyAlignment="1">
      <alignment horizontal="right"/>
    </xf>
    <xf numFmtId="0" fontId="0" fillId="0" borderId="0" xfId="0" applyAlignment="1">
      <alignment horizontal="right"/>
    </xf>
    <xf numFmtId="0" fontId="1" fillId="0" borderId="1" xfId="1" applyNumberFormat="1" applyFont="1" applyFill="1" applyBorder="1" applyAlignment="1" applyProtection="1">
      <alignment horizontal="center" vertical="center"/>
    </xf>
    <xf numFmtId="10" fontId="1" fillId="0" borderId="97" xfId="2" applyNumberFormat="1" applyFont="1" applyFill="1" applyBorder="1" applyAlignment="1" applyProtection="1">
      <alignment vertical="top"/>
    </xf>
    <xf numFmtId="43" fontId="38" fillId="2" borderId="0" xfId="1" applyFont="1" applyFill="1" applyBorder="1" applyAlignment="1" applyProtection="1">
      <alignment horizontal="right" vertical="center"/>
    </xf>
    <xf numFmtId="43" fontId="39" fillId="2" borderId="0" xfId="1" applyFont="1" applyFill="1" applyBorder="1" applyAlignment="1" applyProtection="1">
      <alignment horizontal="right" vertical="center"/>
    </xf>
    <xf numFmtId="43" fontId="8" fillId="0" borderId="64" xfId="1" applyFont="1" applyBorder="1" applyAlignment="1">
      <alignment horizontal="right" vertical="center"/>
    </xf>
    <xf numFmtId="10" fontId="8" fillId="0" borderId="64" xfId="2" applyNumberFormat="1" applyFont="1" applyBorder="1" applyAlignment="1">
      <alignment horizontal="right" vertical="center"/>
    </xf>
    <xf numFmtId="0" fontId="38" fillId="2" borderId="0" xfId="0" applyNumberFormat="1" applyFont="1" applyFill="1" applyBorder="1" applyAlignment="1" applyProtection="1">
      <alignment horizontal="right" vertical="center" wrapText="1"/>
    </xf>
    <xf numFmtId="0" fontId="39" fillId="2" borderId="0" xfId="3" applyNumberFormat="1" applyFont="1" applyFill="1" applyBorder="1" applyAlignment="1" applyProtection="1">
      <alignment horizontal="right" vertical="center"/>
    </xf>
    <xf numFmtId="43" fontId="4" fillId="5" borderId="1" xfId="1" applyFont="1" applyFill="1" applyBorder="1" applyAlignment="1" applyProtection="1">
      <alignment horizontal="right" vertical="center"/>
    </xf>
    <xf numFmtId="43" fontId="4" fillId="5" borderId="1" xfId="1" applyFont="1" applyFill="1" applyBorder="1" applyAlignment="1" applyProtection="1">
      <alignment horizontal="right" vertical="center" wrapText="1"/>
    </xf>
    <xf numFmtId="43" fontId="4" fillId="6" borderId="1" xfId="1" applyFont="1" applyFill="1" applyBorder="1" applyAlignment="1" applyProtection="1">
      <alignment horizontal="right" vertical="center"/>
    </xf>
    <xf numFmtId="9" fontId="10" fillId="6" borderId="1" xfId="2" applyFont="1" applyFill="1" applyBorder="1" applyAlignment="1" applyProtection="1">
      <alignment horizontal="right" vertical="center"/>
    </xf>
    <xf numFmtId="43" fontId="8" fillId="6" borderId="1" xfId="1" applyFont="1" applyFill="1" applyBorder="1" applyAlignment="1" applyProtection="1">
      <alignment horizontal="right" vertical="center"/>
    </xf>
    <xf numFmtId="43" fontId="38" fillId="0" borderId="1" xfId="1" applyFont="1" applyFill="1" applyBorder="1" applyAlignment="1" applyProtection="1">
      <alignment horizontal="right" vertical="center"/>
    </xf>
    <xf numFmtId="43" fontId="56" fillId="0" borderId="1" xfId="1" applyFont="1" applyFill="1" applyBorder="1" applyAlignment="1" applyProtection="1">
      <alignment horizontal="right" vertical="center"/>
    </xf>
    <xf numFmtId="43" fontId="41" fillId="0" borderId="1" xfId="4" applyFont="1" applyFill="1" applyBorder="1" applyAlignment="1" applyProtection="1">
      <alignment horizontal="right" vertical="center"/>
    </xf>
    <xf numFmtId="43" fontId="38" fillId="0" borderId="1" xfId="3" applyNumberFormat="1" applyFont="1" applyFill="1" applyBorder="1" applyAlignment="1" applyProtection="1">
      <alignment horizontal="right" vertical="center"/>
    </xf>
    <xf numFmtId="43" fontId="38" fillId="6" borderId="1" xfId="1" applyFont="1" applyFill="1" applyBorder="1" applyAlignment="1" applyProtection="1">
      <alignment horizontal="right" vertical="center"/>
    </xf>
    <xf numFmtId="43" fontId="38" fillId="6" borderId="54" xfId="1" applyFont="1" applyFill="1" applyBorder="1" applyAlignment="1" applyProtection="1">
      <alignment horizontal="right" vertical="center"/>
    </xf>
    <xf numFmtId="43" fontId="8" fillId="6" borderId="54" xfId="1" applyFont="1" applyFill="1" applyBorder="1" applyAlignment="1" applyProtection="1">
      <alignment horizontal="right" vertical="center"/>
    </xf>
    <xf numFmtId="43" fontId="38" fillId="6" borderId="63" xfId="1" applyFont="1" applyFill="1" applyBorder="1" applyAlignment="1" applyProtection="1">
      <alignment horizontal="right" vertical="center"/>
    </xf>
    <xf numFmtId="43" fontId="1" fillId="2" borderId="0" xfId="1" applyFont="1" applyFill="1" applyBorder="1" applyAlignment="1" applyProtection="1">
      <alignment horizontal="right" vertical="center"/>
    </xf>
    <xf numFmtId="43" fontId="2" fillId="0" borderId="0" xfId="1" applyFont="1" applyFill="1" applyBorder="1" applyAlignment="1" applyProtection="1">
      <alignment horizontal="right" vertical="center"/>
    </xf>
    <xf numFmtId="0" fontId="2" fillId="2" borderId="0" xfId="3" applyNumberFormat="1" applyFont="1" applyFill="1" applyBorder="1" applyAlignment="1" applyProtection="1">
      <alignment horizontal="right" vertical="center"/>
    </xf>
    <xf numFmtId="17" fontId="8" fillId="0" borderId="64" xfId="2" applyNumberFormat="1" applyFont="1" applyBorder="1" applyAlignment="1">
      <alignment horizontal="right" vertical="center"/>
    </xf>
    <xf numFmtId="43" fontId="40" fillId="2" borderId="2" xfId="1" applyFont="1" applyFill="1" applyBorder="1" applyAlignment="1" applyProtection="1">
      <alignment horizontal="right" vertical="center"/>
    </xf>
    <xf numFmtId="0" fontId="1" fillId="2" borderId="0" xfId="0" applyNumberFormat="1" applyFont="1" applyFill="1" applyBorder="1" applyAlignment="1" applyProtection="1">
      <alignment vertical="center" wrapText="1"/>
    </xf>
    <xf numFmtId="0" fontId="4" fillId="5" borderId="1" xfId="3" applyNumberFormat="1" applyFont="1" applyFill="1" applyBorder="1" applyAlignment="1" applyProtection="1">
      <alignment vertical="center" wrapText="1"/>
    </xf>
    <xf numFmtId="0" fontId="4" fillId="6" borderId="1" xfId="3" applyNumberFormat="1" applyFont="1" applyFill="1" applyBorder="1" applyAlignment="1" applyProtection="1">
      <alignment vertical="center" wrapText="1"/>
    </xf>
    <xf numFmtId="0" fontId="4" fillId="6" borderId="1" xfId="0" applyNumberFormat="1" applyFont="1" applyFill="1" applyBorder="1" applyAlignment="1" applyProtection="1">
      <alignment vertical="center" wrapText="1"/>
    </xf>
    <xf numFmtId="0" fontId="1" fillId="6" borderId="54" xfId="0" applyNumberFormat="1" applyFont="1" applyFill="1" applyBorder="1" applyAlignment="1" applyProtection="1">
      <alignment vertical="center" wrapText="1"/>
    </xf>
    <xf numFmtId="0" fontId="4" fillId="6" borderId="17" xfId="0" applyNumberFormat="1" applyFont="1" applyFill="1" applyBorder="1" applyAlignment="1" applyProtection="1">
      <alignment vertical="center" wrapText="1"/>
    </xf>
    <xf numFmtId="43" fontId="3" fillId="2" borderId="0" xfId="1" applyFont="1" applyFill="1" applyBorder="1" applyAlignment="1" applyProtection="1">
      <alignment vertical="top"/>
    </xf>
    <xf numFmtId="43" fontId="3" fillId="0" borderId="0" xfId="1" applyFont="1" applyFill="1" applyBorder="1" applyAlignment="1" applyProtection="1">
      <alignment vertical="top"/>
    </xf>
    <xf numFmtId="43" fontId="39" fillId="2" borderId="0" xfId="3" applyNumberFormat="1" applyFont="1" applyFill="1" applyBorder="1" applyAlignment="1" applyProtection="1">
      <alignment vertical="top"/>
    </xf>
    <xf numFmtId="0" fontId="57" fillId="2" borderId="0" xfId="3" applyNumberFormat="1" applyFont="1" applyFill="1" applyBorder="1" applyAlignment="1" applyProtection="1">
      <alignment vertical="top"/>
    </xf>
    <xf numFmtId="0" fontId="57" fillId="0" borderId="0" xfId="3" applyNumberFormat="1" applyFont="1" applyFill="1" applyBorder="1" applyAlignment="1" applyProtection="1">
      <alignment vertical="top"/>
    </xf>
    <xf numFmtId="0" fontId="3" fillId="2" borderId="0" xfId="3" applyNumberFormat="1" applyFont="1" applyFill="1" applyBorder="1" applyAlignment="1" applyProtection="1">
      <alignment horizontal="center" vertical="top"/>
    </xf>
    <xf numFmtId="0" fontId="3" fillId="0" borderId="0" xfId="3" applyNumberFormat="1" applyFont="1" applyFill="1" applyBorder="1" applyAlignment="1" applyProtection="1">
      <alignment horizontal="center" vertical="top"/>
    </xf>
    <xf numFmtId="0" fontId="58" fillId="2" borderId="0" xfId="3" applyNumberFormat="1" applyFont="1" applyFill="1" applyBorder="1" applyAlignment="1" applyProtection="1">
      <alignment horizontal="center" vertical="top"/>
    </xf>
    <xf numFmtId="43" fontId="2" fillId="2" borderId="0" xfId="3" applyNumberFormat="1" applyFont="1" applyFill="1" applyBorder="1" applyAlignment="1" applyProtection="1">
      <alignment horizontal="right" vertical="center"/>
    </xf>
    <xf numFmtId="0" fontId="29" fillId="15" borderId="0" xfId="3" applyNumberFormat="1" applyFont="1" applyFill="1" applyBorder="1" applyAlignment="1" applyProtection="1">
      <alignment vertical="top"/>
    </xf>
    <xf numFmtId="0" fontId="3" fillId="15" borderId="0" xfId="3" applyNumberFormat="1" applyFont="1" applyFill="1" applyBorder="1" applyAlignment="1" applyProtection="1">
      <alignment vertical="top"/>
    </xf>
    <xf numFmtId="0" fontId="57" fillId="15" borderId="0" xfId="3" applyNumberFormat="1" applyFont="1" applyFill="1" applyBorder="1" applyAlignment="1" applyProtection="1">
      <alignment vertical="top"/>
    </xf>
    <xf numFmtId="0" fontId="3" fillId="15" borderId="0" xfId="3" applyNumberFormat="1" applyFont="1" applyFill="1" applyBorder="1" applyAlignment="1" applyProtection="1">
      <alignment horizontal="center" vertical="top"/>
    </xf>
    <xf numFmtId="43" fontId="3" fillId="15" borderId="0" xfId="1" applyFont="1" applyFill="1" applyBorder="1" applyAlignment="1" applyProtection="1">
      <alignment vertical="top"/>
    </xf>
    <xf numFmtId="43" fontId="39" fillId="15" borderId="0" xfId="3" applyNumberFormat="1" applyFont="1" applyFill="1" applyBorder="1" applyAlignment="1" applyProtection="1">
      <alignment vertical="top"/>
    </xf>
    <xf numFmtId="0" fontId="1" fillId="3" borderId="1" xfId="3" applyNumberFormat="1" applyFont="1" applyFill="1" applyBorder="1" applyAlignment="1" applyProtection="1">
      <alignment horizontal="center" vertical="center"/>
    </xf>
    <xf numFmtId="0" fontId="4" fillId="3" borderId="1" xfId="3" applyNumberFormat="1" applyFont="1" applyFill="1" applyBorder="1" applyAlignment="1" applyProtection="1">
      <alignment horizontal="center" vertical="center"/>
    </xf>
    <xf numFmtId="0" fontId="4" fillId="3" borderId="1" xfId="3" applyNumberFormat="1" applyFont="1" applyFill="1" applyBorder="1" applyAlignment="1" applyProtection="1">
      <alignment vertical="center" wrapText="1"/>
    </xf>
    <xf numFmtId="43" fontId="38" fillId="3" borderId="1" xfId="1" applyFont="1" applyFill="1" applyBorder="1" applyAlignment="1" applyProtection="1">
      <alignment horizontal="right" vertical="center"/>
    </xf>
    <xf numFmtId="0" fontId="38" fillId="3" borderId="1" xfId="3" applyNumberFormat="1" applyFont="1" applyFill="1" applyBorder="1" applyAlignment="1" applyProtection="1">
      <alignment horizontal="right"/>
    </xf>
    <xf numFmtId="43" fontId="41" fillId="3" borderId="1" xfId="4" applyFont="1" applyFill="1" applyBorder="1" applyAlignment="1" applyProtection="1">
      <alignment horizontal="right"/>
    </xf>
    <xf numFmtId="43" fontId="8" fillId="3" borderId="1" xfId="3" applyNumberFormat="1" applyFont="1" applyFill="1" applyBorder="1" applyAlignment="1" applyProtection="1">
      <alignment horizontal="right"/>
    </xf>
    <xf numFmtId="0" fontId="3" fillId="0" borderId="13" xfId="3" applyNumberFormat="1" applyFont="1" applyFill="1" applyBorder="1" applyAlignment="1" applyProtection="1">
      <alignment horizontal="center" vertical="center"/>
    </xf>
    <xf numFmtId="49" fontId="3" fillId="2" borderId="1" xfId="3" applyNumberFormat="1" applyFont="1" applyFill="1" applyBorder="1" applyAlignment="1" applyProtection="1">
      <alignment horizontal="center" vertical="center"/>
    </xf>
    <xf numFmtId="0" fontId="3" fillId="2" borderId="1" xfId="3" applyNumberFormat="1" applyFont="1" applyFill="1" applyBorder="1" applyAlignment="1" applyProtection="1">
      <alignment horizontal="center" vertical="center"/>
    </xf>
    <xf numFmtId="0" fontId="3" fillId="0" borderId="1" xfId="3" applyNumberFormat="1" applyFont="1" applyFill="1" applyBorder="1" applyAlignment="1" applyProtection="1">
      <alignment vertical="center" wrapText="1"/>
    </xf>
    <xf numFmtId="0" fontId="3" fillId="0" borderId="1" xfId="3" applyNumberFormat="1" applyFont="1" applyFill="1" applyBorder="1" applyAlignment="1" applyProtection="1">
      <alignment horizontal="center" vertical="center"/>
    </xf>
    <xf numFmtId="43" fontId="3" fillId="0" borderId="1" xfId="1" applyFont="1" applyFill="1" applyBorder="1" applyAlignment="1" applyProtection="1">
      <alignment horizontal="right" vertical="center"/>
    </xf>
    <xf numFmtId="43" fontId="59" fillId="2" borderId="1" xfId="4" applyFont="1" applyFill="1" applyBorder="1" applyAlignment="1" applyProtection="1">
      <alignment horizontal="right" vertical="center"/>
    </xf>
    <xf numFmtId="43" fontId="9" fillId="2" borderId="1" xfId="4" applyFont="1" applyFill="1" applyBorder="1" applyAlignment="1" applyProtection="1">
      <alignment horizontal="right" vertical="center"/>
    </xf>
    <xf numFmtId="43" fontId="3" fillId="2" borderId="6" xfId="4" applyFont="1" applyFill="1" applyBorder="1" applyAlignment="1" applyProtection="1">
      <alignment horizontal="right" vertical="center"/>
    </xf>
    <xf numFmtId="0" fontId="1" fillId="4" borderId="1" xfId="3" applyNumberFormat="1" applyFont="1" applyFill="1" applyBorder="1" applyAlignment="1" applyProtection="1">
      <alignment horizontal="center" vertical="center"/>
    </xf>
    <xf numFmtId="0" fontId="4" fillId="4" borderId="1" xfId="3" applyNumberFormat="1" applyFont="1" applyFill="1" applyBorder="1" applyAlignment="1" applyProtection="1">
      <alignment horizontal="center" vertical="center"/>
    </xf>
    <xf numFmtId="0" fontId="4" fillId="4" borderId="1" xfId="3" applyNumberFormat="1" applyFont="1" applyFill="1" applyBorder="1" applyAlignment="1" applyProtection="1">
      <alignment vertical="center" wrapText="1"/>
    </xf>
    <xf numFmtId="43" fontId="1" fillId="4" borderId="1" xfId="1" applyFont="1" applyFill="1" applyBorder="1" applyAlignment="1" applyProtection="1">
      <alignment horizontal="right" vertical="center"/>
    </xf>
    <xf numFmtId="43" fontId="1" fillId="4" borderId="1" xfId="1" applyFont="1" applyFill="1" applyBorder="1" applyAlignment="1" applyProtection="1">
      <alignment vertical="top"/>
    </xf>
    <xf numFmtId="43" fontId="4" fillId="4" borderId="1" xfId="3" applyNumberFormat="1" applyFont="1" applyFill="1" applyBorder="1" applyAlignment="1" applyProtection="1">
      <alignment vertical="top"/>
    </xf>
    <xf numFmtId="0" fontId="4" fillId="6" borderId="4" xfId="0" applyNumberFormat="1" applyFont="1" applyFill="1" applyBorder="1" applyAlignment="1">
      <alignment horizontal="center" vertical="center" wrapText="1"/>
    </xf>
    <xf numFmtId="0" fontId="4" fillId="6" borderId="1" xfId="0" applyNumberFormat="1" applyFont="1" applyFill="1" applyBorder="1" applyAlignment="1">
      <alignment horizontal="center" vertical="center" wrapText="1"/>
    </xf>
    <xf numFmtId="0" fontId="34" fillId="9" borderId="15" xfId="0" applyFont="1" applyFill="1" applyBorder="1" applyAlignment="1">
      <alignment horizontal="center" vertical="center"/>
    </xf>
    <xf numFmtId="0" fontId="35" fillId="9" borderId="3" xfId="0" applyFont="1" applyFill="1" applyBorder="1" applyAlignment="1">
      <alignment horizontal="center" vertical="center"/>
    </xf>
    <xf numFmtId="0" fontId="8" fillId="0" borderId="50" xfId="0" applyFont="1" applyBorder="1" applyAlignment="1">
      <alignment horizontal="left" vertical="center" wrapText="1"/>
    </xf>
    <xf numFmtId="0" fontId="8" fillId="0" borderId="0" xfId="0" applyFont="1" applyBorder="1" applyAlignment="1">
      <alignment horizontal="left" vertical="center" wrapText="1"/>
    </xf>
    <xf numFmtId="0" fontId="8" fillId="0" borderId="51" xfId="0" applyFont="1" applyBorder="1" applyAlignment="1">
      <alignment horizontal="left" vertical="center" wrapText="1"/>
    </xf>
    <xf numFmtId="0" fontId="8" fillId="0" borderId="53" xfId="0" applyFont="1" applyBorder="1" applyAlignment="1">
      <alignment horizontal="left" vertical="center" wrapText="1"/>
    </xf>
    <xf numFmtId="0" fontId="8" fillId="0" borderId="54" xfId="0" applyFont="1" applyBorder="1" applyAlignment="1">
      <alignment horizontal="left" vertical="center" wrapText="1"/>
    </xf>
    <xf numFmtId="0" fontId="8" fillId="0" borderId="63" xfId="0" applyFont="1" applyBorder="1" applyAlignment="1">
      <alignment horizontal="left" vertical="center" wrapText="1"/>
    </xf>
    <xf numFmtId="0" fontId="30" fillId="0" borderId="50" xfId="0" applyFont="1" applyBorder="1" applyAlignment="1">
      <alignment horizontal="left" vertical="center" wrapText="1"/>
    </xf>
    <xf numFmtId="0" fontId="30" fillId="0" borderId="0" xfId="0" applyFont="1" applyBorder="1" applyAlignment="1">
      <alignment horizontal="left" vertical="center" wrapText="1"/>
    </xf>
    <xf numFmtId="0" fontId="30" fillId="0" borderId="51" xfId="0" applyFont="1" applyBorder="1" applyAlignment="1">
      <alignment horizontal="left" vertical="center" wrapText="1"/>
    </xf>
    <xf numFmtId="0" fontId="31" fillId="0" borderId="50" xfId="0" applyFont="1" applyBorder="1" applyAlignment="1">
      <alignment horizontal="left"/>
    </xf>
    <xf numFmtId="0" fontId="31" fillId="0" borderId="0" xfId="0" applyFont="1" applyBorder="1" applyAlignment="1">
      <alignment horizontal="left"/>
    </xf>
    <xf numFmtId="0" fontId="33" fillId="0" borderId="53" xfId="0" applyFont="1" applyBorder="1" applyAlignment="1">
      <alignment horizontal="left"/>
    </xf>
    <xf numFmtId="0" fontId="33" fillId="0" borderId="54" xfId="0" applyFont="1" applyBorder="1" applyAlignment="1">
      <alignment horizontal="left"/>
    </xf>
    <xf numFmtId="0" fontId="13" fillId="0" borderId="52" xfId="0" applyFont="1" applyBorder="1" applyAlignment="1">
      <alignment horizontal="center" vertical="center"/>
    </xf>
    <xf numFmtId="0" fontId="13" fillId="0" borderId="56" xfId="0" applyFont="1" applyBorder="1" applyAlignment="1">
      <alignment horizontal="center" vertical="center"/>
    </xf>
    <xf numFmtId="0" fontId="13" fillId="0" borderId="50" xfId="0" applyFont="1" applyBorder="1" applyAlignment="1">
      <alignment horizontal="center" vertical="center"/>
    </xf>
    <xf numFmtId="0" fontId="13" fillId="0" borderId="55" xfId="0" applyFont="1" applyBorder="1" applyAlignment="1">
      <alignment horizontal="center" vertical="center"/>
    </xf>
    <xf numFmtId="0" fontId="1" fillId="6" borderId="16" xfId="0" applyNumberFormat="1" applyFont="1" applyFill="1" applyBorder="1" applyAlignment="1" applyProtection="1">
      <alignment horizontal="center" vertical="center"/>
    </xf>
    <xf numFmtId="0" fontId="1" fillId="6" borderId="2" xfId="0" applyNumberFormat="1" applyFont="1" applyFill="1" applyBorder="1" applyAlignment="1" applyProtection="1">
      <alignment horizontal="center" vertical="center"/>
    </xf>
    <xf numFmtId="0" fontId="1" fillId="6" borderId="9" xfId="0" applyNumberFormat="1" applyFont="1" applyFill="1" applyBorder="1" applyAlignment="1" applyProtection="1">
      <alignment horizontal="center" vertical="center"/>
    </xf>
    <xf numFmtId="43" fontId="8" fillId="6" borderId="66" xfId="1" applyFont="1" applyFill="1" applyBorder="1" applyAlignment="1" applyProtection="1">
      <alignment horizontal="right" vertical="center"/>
    </xf>
    <xf numFmtId="43" fontId="8" fillId="6" borderId="14" xfId="1" applyFont="1" applyFill="1" applyBorder="1" applyAlignment="1" applyProtection="1">
      <alignment horizontal="right" vertical="center"/>
    </xf>
    <xf numFmtId="0" fontId="2" fillId="5" borderId="4" xfId="3" applyNumberFormat="1" applyFont="1" applyFill="1" applyBorder="1" applyAlignment="1" applyProtection="1">
      <alignment horizontal="center" vertical="center"/>
    </xf>
    <xf numFmtId="0" fontId="2" fillId="5" borderId="3" xfId="3" applyNumberFormat="1" applyFont="1" applyFill="1" applyBorder="1" applyAlignment="1" applyProtection="1">
      <alignment horizontal="center" vertical="center"/>
    </xf>
    <xf numFmtId="0" fontId="2" fillId="5" borderId="5" xfId="3" applyNumberFormat="1" applyFont="1" applyFill="1" applyBorder="1" applyAlignment="1" applyProtection="1">
      <alignment horizontal="center" vertical="center"/>
    </xf>
    <xf numFmtId="0" fontId="1" fillId="2" borderId="0" xfId="0" applyNumberFormat="1" applyFont="1" applyFill="1" applyBorder="1" applyAlignment="1" applyProtection="1">
      <alignment horizontal="left" vertical="center" wrapText="1"/>
    </xf>
    <xf numFmtId="0" fontId="1" fillId="2" borderId="65" xfId="0" applyNumberFormat="1" applyFont="1" applyFill="1" applyBorder="1" applyAlignment="1" applyProtection="1">
      <alignment horizontal="left" vertical="center" wrapText="1"/>
    </xf>
    <xf numFmtId="0" fontId="9" fillId="2" borderId="2" xfId="3" applyNumberFormat="1" applyFont="1" applyFill="1" applyBorder="1" applyAlignment="1" applyProtection="1">
      <alignment horizontal="left" vertical="top"/>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15" borderId="1" xfId="0" applyFont="1" applyFill="1" applyBorder="1" applyAlignment="1">
      <alignment horizontal="left" wrapText="1"/>
    </xf>
    <xf numFmtId="0" fontId="4" fillId="15" borderId="6" xfId="0" applyFont="1" applyFill="1" applyBorder="1" applyAlignment="1">
      <alignment horizontal="left" wrapText="1"/>
    </xf>
    <xf numFmtId="0" fontId="4" fillId="6" borderId="4" xfId="0" applyNumberFormat="1" applyFont="1" applyFill="1" applyBorder="1" applyAlignment="1">
      <alignment horizontal="center" vertical="center" wrapText="1"/>
    </xf>
    <xf numFmtId="0" fontId="4" fillId="6" borderId="5" xfId="0" applyNumberFormat="1" applyFont="1" applyFill="1" applyBorder="1" applyAlignment="1">
      <alignment horizontal="center" vertical="center" wrapText="1"/>
    </xf>
    <xf numFmtId="0" fontId="1" fillId="0" borderId="1" xfId="0" applyFont="1" applyBorder="1" applyAlignment="1">
      <alignment horizontal="left" wrapText="1"/>
    </xf>
    <xf numFmtId="0" fontId="0" fillId="6" borderId="1" xfId="0" applyFill="1" applyBorder="1" applyAlignment="1">
      <alignment horizontal="left" wrapText="1"/>
    </xf>
    <xf numFmtId="0" fontId="4" fillId="6" borderId="1" xfId="0" applyFont="1" applyFill="1" applyBorder="1" applyAlignment="1">
      <alignment horizontal="center" wrapText="1"/>
    </xf>
    <xf numFmtId="0" fontId="1" fillId="0" borderId="4" xfId="0" applyFont="1" applyBorder="1" applyAlignment="1">
      <alignment horizontal="left" wrapText="1"/>
    </xf>
    <xf numFmtId="0" fontId="1" fillId="0" borderId="5" xfId="0" applyFont="1" applyBorder="1" applyAlignment="1">
      <alignment horizontal="left" wrapText="1"/>
    </xf>
    <xf numFmtId="2" fontId="4" fillId="2" borderId="0" xfId="0" applyNumberFormat="1" applyFont="1" applyFill="1" applyBorder="1" applyAlignment="1">
      <alignment horizontal="center" wrapText="1"/>
    </xf>
    <xf numFmtId="0" fontId="8" fillId="6" borderId="47" xfId="0" applyFont="1" applyFill="1" applyBorder="1" applyAlignment="1">
      <alignment horizontal="center" vertical="center" wrapText="1"/>
    </xf>
    <xf numFmtId="0" fontId="8" fillId="6" borderId="48" xfId="0" applyFont="1" applyFill="1" applyBorder="1" applyAlignment="1">
      <alignment horizontal="center" vertical="center" wrapText="1"/>
    </xf>
    <xf numFmtId="0" fontId="8" fillId="6" borderId="49" xfId="0" applyFont="1" applyFill="1" applyBorder="1" applyAlignment="1">
      <alignment horizontal="center" vertical="center" wrapText="1"/>
    </xf>
    <xf numFmtId="0" fontId="4" fillId="6" borderId="4" xfId="0" applyFont="1" applyFill="1" applyBorder="1" applyAlignment="1">
      <alignment horizontal="center" wrapText="1"/>
    </xf>
    <xf numFmtId="0" fontId="4" fillId="6" borderId="5" xfId="0" applyFont="1" applyFill="1" applyBorder="1" applyAlignment="1">
      <alignment horizontal="center" wrapText="1"/>
    </xf>
    <xf numFmtId="0" fontId="4" fillId="6" borderId="1" xfId="0" applyFont="1" applyFill="1" applyBorder="1" applyAlignment="1">
      <alignment horizontal="left" wrapText="1"/>
    </xf>
    <xf numFmtId="0" fontId="1" fillId="0" borderId="2" xfId="0" applyNumberFormat="1" applyFont="1" applyFill="1" applyBorder="1" applyAlignment="1" applyProtection="1">
      <alignment horizontal="center" vertical="top"/>
    </xf>
    <xf numFmtId="0" fontId="4" fillId="6" borderId="3" xfId="0" applyNumberFormat="1" applyFont="1" applyFill="1" applyBorder="1" applyAlignment="1">
      <alignment horizontal="center" vertical="center" wrapText="1"/>
    </xf>
    <xf numFmtId="0" fontId="4" fillId="6" borderId="1" xfId="0" applyNumberFormat="1" applyFont="1" applyFill="1" applyBorder="1" applyAlignment="1">
      <alignment horizontal="left" vertical="center" wrapText="1"/>
    </xf>
    <xf numFmtId="0" fontId="4" fillId="6" borderId="6" xfId="0" applyNumberFormat="1" applyFont="1" applyFill="1" applyBorder="1" applyAlignment="1">
      <alignment horizontal="left" vertical="center" wrapText="1"/>
    </xf>
    <xf numFmtId="0" fontId="1" fillId="6" borderId="1" xfId="0" applyNumberFormat="1" applyFont="1" applyFill="1" applyBorder="1" applyAlignment="1">
      <alignment horizontal="center" vertical="center" wrapText="1"/>
    </xf>
    <xf numFmtId="2" fontId="4" fillId="6" borderId="1" xfId="0" applyNumberFormat="1" applyFont="1" applyFill="1" applyBorder="1" applyAlignment="1">
      <alignment horizontal="center" vertical="center" wrapText="1"/>
    </xf>
    <xf numFmtId="0" fontId="1" fillId="0" borderId="67" xfId="0" applyNumberFormat="1" applyFont="1" applyFill="1" applyBorder="1" applyAlignment="1" applyProtection="1">
      <alignment horizontal="center" vertical="top"/>
    </xf>
    <xf numFmtId="0" fontId="4" fillId="6" borderId="1" xfId="0" applyNumberFormat="1" applyFont="1" applyFill="1" applyBorder="1" applyAlignment="1">
      <alignment horizontal="center" vertical="center" wrapText="1"/>
    </xf>
    <xf numFmtId="0" fontId="4" fillId="6" borderId="17"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4" fillId="6" borderId="3" xfId="0" applyFont="1" applyFill="1" applyBorder="1" applyAlignment="1">
      <alignment horizontal="center" wrapText="1"/>
    </xf>
    <xf numFmtId="0" fontId="4" fillId="6" borderId="6" xfId="0" applyFont="1" applyFill="1" applyBorder="1" applyAlignment="1">
      <alignment horizontal="left" wrapText="1"/>
    </xf>
    <xf numFmtId="0" fontId="4" fillId="3" borderId="4" xfId="0" applyFont="1" applyFill="1" applyBorder="1" applyAlignment="1">
      <alignment horizontal="center" wrapText="1"/>
    </xf>
    <xf numFmtId="0" fontId="4" fillId="3" borderId="5" xfId="0" applyFont="1" applyFill="1" applyBorder="1" applyAlignment="1">
      <alignment horizontal="center" wrapText="1"/>
    </xf>
    <xf numFmtId="0" fontId="4" fillId="3" borderId="4" xfId="0" applyFont="1" applyFill="1" applyBorder="1" applyAlignment="1">
      <alignment horizontal="left" wrapText="1"/>
    </xf>
    <xf numFmtId="0" fontId="4" fillId="3" borderId="3" xfId="0" applyFont="1" applyFill="1" applyBorder="1" applyAlignment="1">
      <alignment horizontal="left" wrapText="1"/>
    </xf>
    <xf numFmtId="0" fontId="4" fillId="3" borderId="5" xfId="0" applyFont="1" applyFill="1" applyBorder="1" applyAlignment="1">
      <alignment horizontal="left" wrapText="1"/>
    </xf>
    <xf numFmtId="2" fontId="4" fillId="6" borderId="4" xfId="0" applyNumberFormat="1" applyFont="1" applyFill="1" applyBorder="1" applyAlignment="1">
      <alignment horizontal="center" wrapText="1"/>
    </xf>
    <xf numFmtId="2" fontId="4" fillId="6" borderId="5" xfId="0" applyNumberFormat="1" applyFont="1" applyFill="1" applyBorder="1" applyAlignment="1">
      <alignment horizontal="center" wrapText="1"/>
    </xf>
    <xf numFmtId="0" fontId="4" fillId="6" borderId="4" xfId="0" applyFont="1" applyFill="1" applyBorder="1" applyAlignment="1">
      <alignment horizontal="left" vertical="center" wrapText="1"/>
    </xf>
    <xf numFmtId="0" fontId="4" fillId="6" borderId="3" xfId="0" applyFont="1" applyFill="1" applyBorder="1" applyAlignment="1">
      <alignment horizontal="left" vertical="center" wrapText="1"/>
    </xf>
    <xf numFmtId="0" fontId="4" fillId="6" borderId="5" xfId="0" applyFont="1" applyFill="1" applyBorder="1" applyAlignment="1">
      <alignment horizontal="left" vertical="center" wrapText="1"/>
    </xf>
    <xf numFmtId="0" fontId="12" fillId="0" borderId="1" xfId="0" applyFont="1" applyBorder="1" applyAlignment="1">
      <alignment horizontal="center" vertical="center" wrapText="1"/>
    </xf>
    <xf numFmtId="0" fontId="0" fillId="5" borderId="16" xfId="0" quotePrefix="1" applyFill="1" applyBorder="1" applyAlignment="1">
      <alignment horizontal="center"/>
    </xf>
    <xf numFmtId="0" fontId="0" fillId="5" borderId="9" xfId="0" quotePrefix="1" applyFill="1" applyBorder="1" applyAlignment="1">
      <alignment horizontal="center"/>
    </xf>
    <xf numFmtId="2" fontId="4" fillId="3" borderId="4" xfId="0" applyNumberFormat="1" applyFont="1" applyFill="1" applyBorder="1" applyAlignment="1">
      <alignment horizontal="center" wrapText="1"/>
    </xf>
    <xf numFmtId="2" fontId="4" fillId="3" borderId="5" xfId="0" applyNumberFormat="1" applyFont="1" applyFill="1" applyBorder="1" applyAlignment="1">
      <alignment horizontal="center" wrapText="1"/>
    </xf>
    <xf numFmtId="0" fontId="4" fillId="4" borderId="4"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5" xfId="0" applyFont="1" applyFill="1" applyBorder="1" applyAlignment="1">
      <alignment horizontal="left" vertical="center" wrapText="1"/>
    </xf>
    <xf numFmtId="0" fontId="0" fillId="4" borderId="1" xfId="0" applyFill="1" applyBorder="1" applyAlignment="1">
      <alignment horizontal="center"/>
    </xf>
    <xf numFmtId="0" fontId="4" fillId="3" borderId="21" xfId="0" applyFont="1" applyFill="1" applyBorder="1" applyAlignment="1">
      <alignment horizontal="left" wrapText="1"/>
    </xf>
    <xf numFmtId="0" fontId="4" fillId="6" borderId="3"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4" xfId="0" applyFont="1" applyFill="1" applyBorder="1" applyAlignment="1">
      <alignment horizontal="center" vertical="center"/>
    </xf>
    <xf numFmtId="0" fontId="4" fillId="6" borderId="5"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5" xfId="0" applyFont="1" applyFill="1" applyBorder="1" applyAlignment="1">
      <alignment horizontal="left" vertical="center" wrapText="1"/>
    </xf>
    <xf numFmtId="0" fontId="1" fillId="3" borderId="4" xfId="0" applyFont="1" applyFill="1" applyBorder="1" applyAlignment="1">
      <alignment horizontal="left" vertical="top" wrapText="1"/>
    </xf>
    <xf numFmtId="0" fontId="1" fillId="3" borderId="5" xfId="0" applyFont="1" applyFill="1" applyBorder="1" applyAlignment="1">
      <alignment horizontal="left" vertical="top" wrapText="1"/>
    </xf>
    <xf numFmtId="0" fontId="4" fillId="6" borderId="4"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4" fillId="6" borderId="4" xfId="0" applyFont="1" applyFill="1" applyBorder="1" applyAlignment="1">
      <alignment horizontal="center" vertical="center" wrapText="1"/>
    </xf>
    <xf numFmtId="0" fontId="4" fillId="3" borderId="4"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5" xfId="0" applyFont="1" applyFill="1" applyBorder="1" applyAlignment="1">
      <alignment horizontal="left" vertical="center" wrapText="1"/>
    </xf>
    <xf numFmtId="0" fontId="4" fillId="3" borderId="35" xfId="0" applyFont="1" applyFill="1" applyBorder="1" applyAlignment="1">
      <alignment horizontal="left" wrapText="1"/>
    </xf>
    <xf numFmtId="0" fontId="4" fillId="3" borderId="36" xfId="0" applyFont="1" applyFill="1" applyBorder="1" applyAlignment="1">
      <alignment horizontal="left" wrapText="1"/>
    </xf>
    <xf numFmtId="0" fontId="4" fillId="3" borderId="37" xfId="0" applyFont="1" applyFill="1" applyBorder="1" applyAlignment="1">
      <alignment horizontal="left" wrapText="1"/>
    </xf>
    <xf numFmtId="0" fontId="4" fillId="3" borderId="16" xfId="0" applyFont="1" applyFill="1" applyBorder="1" applyAlignment="1">
      <alignment horizontal="center" wrapText="1"/>
    </xf>
    <xf numFmtId="0" fontId="4" fillId="3" borderId="9" xfId="0" applyFont="1" applyFill="1" applyBorder="1" applyAlignment="1">
      <alignment horizontal="center" wrapText="1"/>
    </xf>
    <xf numFmtId="0" fontId="4" fillId="3" borderId="3" xfId="0" applyFont="1" applyFill="1" applyBorder="1" applyAlignment="1">
      <alignment horizontal="center" wrapText="1"/>
    </xf>
    <xf numFmtId="2" fontId="4" fillId="6" borderId="35" xfId="0" applyNumberFormat="1" applyFont="1" applyFill="1" applyBorder="1" applyAlignment="1">
      <alignment horizontal="center" wrapText="1"/>
    </xf>
    <xf numFmtId="2" fontId="4" fillId="6" borderId="70" xfId="0" applyNumberFormat="1" applyFont="1" applyFill="1" applyBorder="1" applyAlignment="1">
      <alignment horizontal="center" wrapText="1"/>
    </xf>
    <xf numFmtId="0" fontId="1" fillId="6" borderId="4" xfId="0" applyFont="1" applyFill="1" applyBorder="1" applyAlignment="1">
      <alignment horizontal="center" wrapText="1"/>
    </xf>
    <xf numFmtId="0" fontId="1" fillId="6" borderId="5" xfId="0" applyFont="1" applyFill="1" applyBorder="1" applyAlignment="1">
      <alignment horizontal="center" wrapText="1"/>
    </xf>
    <xf numFmtId="0" fontId="4" fillId="3" borderId="21" xfId="0" applyFont="1" applyFill="1" applyBorder="1" applyAlignment="1">
      <alignment horizontal="left" vertical="center" wrapText="1"/>
    </xf>
    <xf numFmtId="0" fontId="4" fillId="2" borderId="0" xfId="0" applyFont="1" applyFill="1" applyBorder="1" applyAlignment="1">
      <alignment horizontal="center" wrapText="1"/>
    </xf>
    <xf numFmtId="0" fontId="4" fillId="2" borderId="0" xfId="0" applyFont="1" applyFill="1" applyBorder="1" applyAlignment="1">
      <alignment horizontal="left" wrapText="1"/>
    </xf>
    <xf numFmtId="0" fontId="1" fillId="0" borderId="4" xfId="0" applyFont="1" applyFill="1" applyBorder="1" applyAlignment="1">
      <alignment horizontal="left" wrapText="1"/>
    </xf>
    <xf numFmtId="0" fontId="1" fillId="0" borderId="5" xfId="0" applyFont="1" applyFill="1" applyBorder="1" applyAlignment="1">
      <alignment horizontal="left" wrapText="1"/>
    </xf>
    <xf numFmtId="2" fontId="4" fillId="6" borderId="100" xfId="0" applyNumberFormat="1" applyFont="1" applyFill="1" applyBorder="1" applyAlignment="1">
      <alignment horizontal="center" wrapText="1"/>
    </xf>
    <xf numFmtId="2" fontId="4" fillId="6" borderId="18" xfId="0" applyNumberFormat="1" applyFont="1" applyFill="1" applyBorder="1" applyAlignment="1">
      <alignment horizontal="center" wrapText="1"/>
    </xf>
    <xf numFmtId="0" fontId="4" fillId="3" borderId="16" xfId="0" applyFont="1" applyFill="1" applyBorder="1" applyAlignment="1">
      <alignment horizontal="left" wrapText="1"/>
    </xf>
    <xf numFmtId="0" fontId="4" fillId="3" borderId="2" xfId="0" applyFont="1" applyFill="1" applyBorder="1" applyAlignment="1">
      <alignment horizontal="left" wrapText="1"/>
    </xf>
    <xf numFmtId="0" fontId="4" fillId="3" borderId="9" xfId="0" applyFont="1" applyFill="1" applyBorder="1" applyAlignment="1">
      <alignment horizontal="left" wrapText="1"/>
    </xf>
    <xf numFmtId="0" fontId="1" fillId="2" borderId="0" xfId="0" applyFont="1" applyFill="1" applyBorder="1" applyAlignment="1">
      <alignment horizontal="left" wrapText="1"/>
    </xf>
    <xf numFmtId="0" fontId="8" fillId="3" borderId="4" xfId="0" applyFont="1" applyFill="1" applyBorder="1" applyAlignment="1">
      <alignment horizontal="left" wrapText="1"/>
    </xf>
    <xf numFmtId="0" fontId="8" fillId="3" borderId="3" xfId="0" applyFont="1" applyFill="1" applyBorder="1" applyAlignment="1">
      <alignment horizontal="left" wrapText="1"/>
    </xf>
    <xf numFmtId="0" fontId="8" fillId="3" borderId="5" xfId="0" applyFont="1" applyFill="1" applyBorder="1" applyAlignment="1">
      <alignment horizontal="left" wrapText="1"/>
    </xf>
    <xf numFmtId="0" fontId="11" fillId="3" borderId="4"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2" fillId="0" borderId="101" xfId="0" applyFont="1" applyBorder="1" applyAlignment="1">
      <alignment horizontal="center" vertical="center"/>
    </xf>
    <xf numFmtId="0" fontId="12" fillId="0" borderId="9" xfId="0" applyFont="1" applyBorder="1" applyAlignment="1">
      <alignment horizontal="center" vertical="center"/>
    </xf>
    <xf numFmtId="0" fontId="12" fillId="0" borderId="4" xfId="0" applyFont="1" applyBorder="1" applyAlignment="1">
      <alignment horizontal="center" vertical="center" wrapText="1"/>
    </xf>
    <xf numFmtId="0" fontId="1" fillId="0" borderId="5" xfId="0" applyNumberFormat="1" applyFont="1" applyFill="1" applyBorder="1" applyAlignment="1" applyProtection="1">
      <alignment horizontal="center" vertical="top"/>
    </xf>
    <xf numFmtId="14" fontId="1" fillId="0" borderId="15" xfId="0" applyNumberFormat="1" applyFont="1" applyBorder="1" applyAlignment="1">
      <alignment horizontal="center" vertical="center" wrapText="1"/>
    </xf>
    <xf numFmtId="0" fontId="0" fillId="0" borderId="5" xfId="0"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0" fillId="0" borderId="0" xfId="0" applyAlignment="1"/>
    <xf numFmtId="0" fontId="21" fillId="0" borderId="27" xfId="5" applyFont="1" applyBorder="1" applyAlignment="1">
      <alignment horizontal="center" vertical="center"/>
    </xf>
    <xf numFmtId="0" fontId="18" fillId="0" borderId="31" xfId="5" applyFont="1" applyBorder="1" applyAlignment="1">
      <alignment horizontal="center"/>
    </xf>
    <xf numFmtId="0" fontId="15" fillId="0" borderId="0" xfId="5" applyFont="1" applyBorder="1" applyAlignment="1">
      <alignment horizontal="center"/>
    </xf>
    <xf numFmtId="0" fontId="15" fillId="0" borderId="24" xfId="5" applyFont="1" applyBorder="1" applyAlignment="1">
      <alignment horizontal="center" wrapText="1"/>
    </xf>
    <xf numFmtId="0" fontId="15" fillId="0" borderId="27" xfId="5" applyFont="1" applyBorder="1" applyAlignment="1">
      <alignment horizontal="center" vertical="center"/>
    </xf>
    <xf numFmtId="0" fontId="1" fillId="0" borderId="0" xfId="0" applyNumberFormat="1" applyFont="1" applyFill="1" applyBorder="1" applyAlignment="1" applyProtection="1">
      <alignment horizontal="center" vertical="center"/>
    </xf>
    <xf numFmtId="0" fontId="46" fillId="11" borderId="71" xfId="0" applyFont="1" applyFill="1" applyBorder="1" applyAlignment="1">
      <alignment horizontal="center" vertical="center"/>
    </xf>
    <xf numFmtId="0" fontId="46" fillId="11" borderId="37" xfId="0" applyFont="1" applyFill="1" applyBorder="1" applyAlignment="1">
      <alignment horizontal="center" vertical="center"/>
    </xf>
    <xf numFmtId="14" fontId="46" fillId="11" borderId="71" xfId="0" applyNumberFormat="1" applyFont="1" applyFill="1" applyBorder="1" applyAlignment="1">
      <alignment horizontal="center" vertical="center"/>
    </xf>
    <xf numFmtId="0" fontId="46" fillId="0" borderId="71" xfId="0" applyFont="1" applyFill="1" applyBorder="1" applyAlignment="1">
      <alignment horizontal="center" vertical="center"/>
    </xf>
    <xf numFmtId="0" fontId="46" fillId="0" borderId="37" xfId="0" applyFont="1" applyFill="1" applyBorder="1" applyAlignment="1">
      <alignment horizontal="center" vertical="center"/>
    </xf>
    <xf numFmtId="0" fontId="7" fillId="13" borderId="47" xfId="0" applyFont="1" applyFill="1" applyBorder="1" applyAlignment="1">
      <alignment horizontal="center" vertical="center"/>
    </xf>
    <xf numFmtId="0" fontId="7" fillId="13" borderId="48" xfId="0" applyFont="1" applyFill="1" applyBorder="1" applyAlignment="1">
      <alignment horizontal="center" vertical="center"/>
    </xf>
    <xf numFmtId="0" fontId="7" fillId="13" borderId="53" xfId="0" applyFont="1" applyFill="1" applyBorder="1" applyAlignment="1">
      <alignment horizontal="center" vertical="center"/>
    </xf>
    <xf numFmtId="0" fontId="7" fillId="13" borderId="54" xfId="0" applyFont="1" applyFill="1" applyBorder="1" applyAlignment="1">
      <alignment horizontal="center" vertical="center"/>
    </xf>
    <xf numFmtId="43" fontId="53" fillId="13" borderId="32" xfId="0" applyNumberFormat="1" applyFont="1" applyFill="1" applyBorder="1" applyAlignment="1">
      <alignment vertical="center"/>
    </xf>
    <xf numFmtId="43" fontId="53" fillId="13" borderId="45" xfId="0" applyNumberFormat="1" applyFont="1" applyFill="1" applyBorder="1" applyAlignment="1">
      <alignment vertical="center"/>
    </xf>
    <xf numFmtId="10" fontId="7" fillId="13" borderId="34" xfId="0" applyNumberFormat="1" applyFont="1" applyFill="1" applyBorder="1" applyAlignment="1">
      <alignment horizontal="center" vertical="center"/>
    </xf>
    <xf numFmtId="10" fontId="7" fillId="13" borderId="93" xfId="0" applyNumberFormat="1" applyFont="1" applyFill="1" applyBorder="1" applyAlignment="1">
      <alignment horizontal="center" vertical="center"/>
    </xf>
    <xf numFmtId="0" fontId="46" fillId="0" borderId="36" xfId="0" applyFont="1" applyFill="1" applyBorder="1" applyAlignment="1">
      <alignment horizontal="center" vertical="center"/>
    </xf>
    <xf numFmtId="10" fontId="44" fillId="0" borderId="71" xfId="0" applyNumberFormat="1" applyFont="1" applyBorder="1" applyAlignment="1">
      <alignment horizontal="center" vertical="center"/>
    </xf>
    <xf numFmtId="10" fontId="44" fillId="0" borderId="37" xfId="0" applyNumberFormat="1" applyFont="1" applyBorder="1" applyAlignment="1">
      <alignment horizontal="center" vertical="center"/>
    </xf>
    <xf numFmtId="49" fontId="44" fillId="0" borderId="10" xfId="0" applyNumberFormat="1" applyFont="1" applyBorder="1" applyAlignment="1">
      <alignment horizontal="center" vertical="center"/>
    </xf>
    <xf numFmtId="49" fontId="44" fillId="0" borderId="12" xfId="0" applyNumberFormat="1" applyFont="1" applyBorder="1" applyAlignment="1">
      <alignment horizontal="center" vertical="center"/>
    </xf>
    <xf numFmtId="49" fontId="44" fillId="0" borderId="71" xfId="0" applyNumberFormat="1" applyFont="1" applyBorder="1" applyAlignment="1">
      <alignment horizontal="center" vertical="center" wrapText="1"/>
    </xf>
    <xf numFmtId="49" fontId="44" fillId="0" borderId="37" xfId="0" applyNumberFormat="1" applyFont="1" applyBorder="1" applyAlignment="1">
      <alignment horizontal="center" vertical="center" wrapText="1"/>
    </xf>
    <xf numFmtId="0" fontId="45" fillId="0" borderId="50" xfId="0" applyFont="1" applyBorder="1" applyAlignment="1">
      <alignment horizontal="left" vertical="center"/>
    </xf>
    <xf numFmtId="0" fontId="45" fillId="0" borderId="0" xfId="0" applyFont="1" applyBorder="1" applyAlignment="1">
      <alignment horizontal="left" vertical="center"/>
    </xf>
    <xf numFmtId="0" fontId="4" fillId="0" borderId="53" xfId="0" applyFont="1" applyBorder="1" applyAlignment="1">
      <alignment horizontal="left"/>
    </xf>
    <xf numFmtId="0" fontId="4" fillId="0" borderId="54" xfId="0" applyFont="1" applyBorder="1" applyAlignment="1">
      <alignment horizontal="left"/>
    </xf>
    <xf numFmtId="49" fontId="43" fillId="0" borderId="47" xfId="0" applyNumberFormat="1" applyFont="1" applyBorder="1" applyAlignment="1">
      <alignment horizontal="left" vertical="center" wrapText="1"/>
    </xf>
    <xf numFmtId="49" fontId="43" fillId="0" borderId="48" xfId="0" applyNumberFormat="1" applyFont="1" applyBorder="1" applyAlignment="1">
      <alignment horizontal="left" vertical="center" wrapText="1"/>
    </xf>
    <xf numFmtId="49" fontId="43" fillId="0" borderId="50" xfId="0" applyNumberFormat="1" applyFont="1" applyBorder="1" applyAlignment="1">
      <alignment horizontal="left" vertical="center" wrapText="1"/>
    </xf>
    <xf numFmtId="49" fontId="43" fillId="0" borderId="0" xfId="0" applyNumberFormat="1" applyFont="1" applyBorder="1" applyAlignment="1">
      <alignment horizontal="left" vertical="center" wrapText="1"/>
    </xf>
    <xf numFmtId="0" fontId="46" fillId="0" borderId="52" xfId="0" applyFont="1" applyBorder="1" applyAlignment="1">
      <alignment horizontal="center" vertical="center" wrapText="1"/>
    </xf>
    <xf numFmtId="0" fontId="46" fillId="0" borderId="55" xfId="0" applyFont="1" applyBorder="1" applyAlignment="1">
      <alignment horizontal="center" vertical="center" wrapText="1"/>
    </xf>
    <xf numFmtId="0" fontId="46" fillId="0" borderId="47" xfId="0" applyFont="1" applyBorder="1" applyAlignment="1">
      <alignment horizontal="center" vertical="center" wrapText="1"/>
    </xf>
    <xf numFmtId="0" fontId="46" fillId="0" borderId="53" xfId="0" applyFont="1" applyBorder="1" applyAlignment="1">
      <alignment horizontal="center" vertical="center" wrapText="1"/>
    </xf>
    <xf numFmtId="0" fontId="38" fillId="8" borderId="0" xfId="0" applyFont="1" applyFill="1" applyBorder="1" applyAlignment="1">
      <alignment horizontal="center" vertical="center"/>
    </xf>
    <xf numFmtId="4" fontId="8" fillId="8" borderId="0" xfId="0" applyNumberFormat="1" applyFont="1" applyFill="1" applyBorder="1" applyAlignment="1">
      <alignment horizontal="center" vertical="center"/>
    </xf>
    <xf numFmtId="0" fontId="32" fillId="8" borderId="0" xfId="0" applyFont="1" applyFill="1" applyBorder="1" applyAlignment="1">
      <alignment horizontal="center" vertical="center"/>
    </xf>
    <xf numFmtId="168" fontId="32" fillId="8" borderId="0" xfId="0" applyNumberFormat="1" applyFont="1" applyFill="1" applyBorder="1" applyAlignment="1">
      <alignment horizontal="center" vertical="center" wrapText="1"/>
    </xf>
    <xf numFmtId="0" fontId="51" fillId="0" borderId="1" xfId="0" applyFont="1" applyFill="1" applyBorder="1" applyAlignment="1">
      <alignment horizontal="right" vertical="center"/>
    </xf>
    <xf numFmtId="14" fontId="51" fillId="0" borderId="1" xfId="0" applyNumberFormat="1" applyFont="1" applyFill="1" applyBorder="1" applyAlignment="1">
      <alignment horizontal="center" vertical="center"/>
    </xf>
    <xf numFmtId="14" fontId="51" fillId="0" borderId="6" xfId="0" applyNumberFormat="1" applyFont="1" applyFill="1" applyBorder="1" applyAlignment="1">
      <alignment horizontal="center" vertical="center"/>
    </xf>
    <xf numFmtId="169" fontId="51" fillId="0" borderId="4" xfId="0" applyNumberFormat="1" applyFont="1" applyFill="1" applyBorder="1" applyAlignment="1">
      <alignment vertical="center"/>
    </xf>
    <xf numFmtId="169" fontId="51" fillId="0" borderId="21" xfId="0" applyNumberFormat="1" applyFont="1" applyFill="1" applyBorder="1" applyAlignment="1">
      <alignment vertical="center"/>
    </xf>
    <xf numFmtId="14" fontId="50" fillId="0" borderId="1" xfId="0" applyNumberFormat="1" applyFont="1" applyFill="1" applyBorder="1" applyAlignment="1">
      <alignment horizontal="center" vertical="center"/>
    </xf>
    <xf numFmtId="14" fontId="50" fillId="0" borderId="6" xfId="0" applyNumberFormat="1" applyFont="1" applyFill="1" applyBorder="1" applyAlignment="1">
      <alignment horizontal="center" vertical="center"/>
    </xf>
    <xf numFmtId="0" fontId="13" fillId="9" borderId="73" xfId="0" applyFont="1" applyFill="1" applyBorder="1" applyAlignment="1">
      <alignment horizontal="center" vertical="center"/>
    </xf>
    <xf numFmtId="0" fontId="13" fillId="9" borderId="75" xfId="0" quotePrefix="1" applyFont="1" applyFill="1" applyBorder="1" applyAlignment="1">
      <alignment horizontal="center" vertical="center"/>
    </xf>
    <xf numFmtId="0" fontId="8" fillId="9" borderId="52" xfId="0" applyFont="1" applyFill="1" applyBorder="1" applyAlignment="1">
      <alignment horizontal="center" vertical="center"/>
    </xf>
    <xf numFmtId="0" fontId="8" fillId="9" borderId="56" xfId="0" applyFont="1" applyFill="1" applyBorder="1" applyAlignment="1">
      <alignment horizontal="center" vertical="center"/>
    </xf>
    <xf numFmtId="0" fontId="8" fillId="9" borderId="52" xfId="0" applyFont="1" applyFill="1" applyBorder="1" applyAlignment="1">
      <alignment horizontal="center" vertical="center" wrapText="1"/>
    </xf>
    <xf numFmtId="0" fontId="8" fillId="9" borderId="56" xfId="0" applyFont="1" applyFill="1" applyBorder="1" applyAlignment="1">
      <alignment horizontal="center" vertical="center" wrapText="1"/>
    </xf>
    <xf numFmtId="0" fontId="8" fillId="9" borderId="49" xfId="0" applyFont="1" applyFill="1" applyBorder="1" applyAlignment="1">
      <alignment horizontal="center" vertical="center" wrapText="1"/>
    </xf>
    <xf numFmtId="0" fontId="8" fillId="9" borderId="51" xfId="0" applyFont="1" applyFill="1" applyBorder="1" applyAlignment="1">
      <alignment horizontal="center" vertical="center" wrapText="1"/>
    </xf>
    <xf numFmtId="174" fontId="13" fillId="8" borderId="0" xfId="0" applyNumberFormat="1" applyFont="1" applyFill="1" applyBorder="1" applyAlignment="1">
      <alignment horizontal="left" vertical="top" wrapText="1"/>
    </xf>
    <xf numFmtId="174" fontId="13" fillId="8" borderId="51" xfId="0" applyNumberFormat="1" applyFont="1" applyFill="1" applyBorder="1" applyAlignment="1">
      <alignment horizontal="left" vertical="top" wrapText="1"/>
    </xf>
    <xf numFmtId="0" fontId="49" fillId="0" borderId="1" xfId="0" applyFont="1" applyFill="1" applyBorder="1" applyAlignment="1">
      <alignment horizontal="right" vertical="center"/>
    </xf>
    <xf numFmtId="0" fontId="50" fillId="0" borderId="1" xfId="0" applyFont="1" applyFill="1" applyBorder="1" applyAlignment="1">
      <alignment horizontal="center" vertical="center"/>
    </xf>
    <xf numFmtId="0" fontId="50" fillId="0" borderId="6" xfId="0" applyFont="1" applyFill="1" applyBorder="1" applyAlignment="1">
      <alignment horizontal="center" vertical="center"/>
    </xf>
    <xf numFmtId="0" fontId="51" fillId="9" borderId="1" xfId="0" applyFont="1" applyFill="1" applyBorder="1" applyAlignment="1">
      <alignment horizontal="right" vertical="center"/>
    </xf>
    <xf numFmtId="0" fontId="51" fillId="9" borderId="1" xfId="0" applyFont="1" applyFill="1" applyBorder="1" applyAlignment="1">
      <alignment horizontal="center" vertical="center"/>
    </xf>
    <xf numFmtId="0" fontId="51" fillId="9" borderId="6" xfId="0" applyFont="1" applyFill="1" applyBorder="1" applyAlignment="1">
      <alignment horizontal="center" vertical="center"/>
    </xf>
  </cellXfs>
  <cellStyles count="7">
    <cellStyle name="Excel Built-in Normal" xfId="5"/>
    <cellStyle name="Moeda 2" xfId="6"/>
    <cellStyle name="Normal" xfId="0" builtinId="0"/>
    <cellStyle name="Normal 2" xfId="3"/>
    <cellStyle name="Porcentagem" xfId="2" builtinId="5"/>
    <cellStyle name="Separador de milhares" xfId="1" builtinId="3"/>
    <cellStyle name="Separador de milhares 2" xfId="4"/>
  </cellStyles>
  <dxfs count="0"/>
  <tableStyles count="0" defaultTableStyle="TableStyleMedium2" defaultPivotStyle="PivotStyleLight16"/>
  <colors>
    <mruColors>
      <color rgb="FF0AC70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295275</xdr:colOff>
      <xdr:row>0</xdr:row>
      <xdr:rowOff>57150</xdr:rowOff>
    </xdr:from>
    <xdr:to>
      <xdr:col>2</xdr:col>
      <xdr:colOff>2428875</xdr:colOff>
      <xdr:row>3</xdr:row>
      <xdr:rowOff>181719</xdr:rowOff>
    </xdr:to>
    <xdr:pic>
      <xdr:nvPicPr>
        <xdr:cNvPr id="2" name="Imagem 2" descr="Brasão Várzea Grande.PNG"/>
        <xdr:cNvPicPr>
          <a:picLocks noChangeAspect="1"/>
        </xdr:cNvPicPr>
      </xdr:nvPicPr>
      <xdr:blipFill>
        <a:blip xmlns:r="http://schemas.openxmlformats.org/officeDocument/2006/relationships" r:embed="rId1" cstate="print"/>
        <a:srcRect/>
        <a:stretch>
          <a:fillRect/>
        </a:stretch>
      </xdr:blipFill>
      <xdr:spPr bwMode="auto">
        <a:xfrm>
          <a:off x="6372225" y="57150"/>
          <a:ext cx="2133600" cy="81036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78442</xdr:colOff>
      <xdr:row>1</xdr:row>
      <xdr:rowOff>145676</xdr:rowOff>
    </xdr:from>
    <xdr:to>
      <xdr:col>9</xdr:col>
      <xdr:colOff>9654</xdr:colOff>
      <xdr:row>4</xdr:row>
      <xdr:rowOff>11207</xdr:rowOff>
    </xdr:to>
    <xdr:pic>
      <xdr:nvPicPr>
        <xdr:cNvPr id="2" name="Imagem 3" descr="http://hotspot.pmvg.intra/logo.jpg"/>
        <xdr:cNvPicPr>
          <a:picLocks noChangeAspect="1" noChangeArrowheads="1"/>
        </xdr:cNvPicPr>
      </xdr:nvPicPr>
      <xdr:blipFill>
        <a:blip xmlns:r="http://schemas.openxmlformats.org/officeDocument/2006/relationships" r:embed="rId1" cstate="print"/>
        <a:srcRect/>
        <a:stretch>
          <a:fillRect/>
        </a:stretch>
      </xdr:blipFill>
      <xdr:spPr bwMode="auto">
        <a:xfrm>
          <a:off x="8471648" y="347382"/>
          <a:ext cx="2284447" cy="717178"/>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19050</xdr:colOff>
      <xdr:row>0</xdr:row>
      <xdr:rowOff>66136</xdr:rowOff>
    </xdr:from>
    <xdr:to>
      <xdr:col>7</xdr:col>
      <xdr:colOff>987730</xdr:colOff>
      <xdr:row>3</xdr:row>
      <xdr:rowOff>114300</xdr:rowOff>
    </xdr:to>
    <xdr:pic>
      <xdr:nvPicPr>
        <xdr:cNvPr id="2" name="Imagem 3" descr="http://hotspot.pmvg.intra/logo.jpg"/>
        <xdr:cNvPicPr>
          <a:picLocks noChangeAspect="1" noChangeArrowheads="1"/>
        </xdr:cNvPicPr>
      </xdr:nvPicPr>
      <xdr:blipFill>
        <a:blip xmlns:r="http://schemas.openxmlformats.org/officeDocument/2006/relationships" r:embed="rId1" cstate="print"/>
        <a:srcRect/>
        <a:stretch>
          <a:fillRect/>
        </a:stretch>
      </xdr:blipFill>
      <xdr:spPr bwMode="auto">
        <a:xfrm>
          <a:off x="6629400" y="66136"/>
          <a:ext cx="2054530" cy="533939"/>
        </a:xfrm>
        <a:prstGeom prst="rect">
          <a:avLst/>
        </a:prstGeom>
        <a:noFill/>
        <a:ln w="9525">
          <a:noFill/>
          <a:miter lim="800000"/>
          <a:headEnd/>
          <a:tailEnd/>
        </a:ln>
      </xdr:spPr>
    </xdr:pic>
    <xdr:clientData/>
  </xdr:twoCellAnchor>
  <xdr:oneCellAnchor>
    <xdr:from>
      <xdr:col>2</xdr:col>
      <xdr:colOff>1628775</xdr:colOff>
      <xdr:row>553</xdr:row>
      <xdr:rowOff>0</xdr:rowOff>
    </xdr:from>
    <xdr:ext cx="184731" cy="264560"/>
    <xdr:sp macro="" textlink="">
      <xdr:nvSpPr>
        <xdr:cNvPr id="3" name="CaixaDeTexto 2"/>
        <xdr:cNvSpPr txBox="1"/>
      </xdr:nvSpPr>
      <xdr:spPr>
        <a:xfrm>
          <a:off x="3209925" y="3305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4" name="CaixaDeTexto 3"/>
        <xdr:cNvSpPr txBox="1"/>
      </xdr:nvSpPr>
      <xdr:spPr>
        <a:xfrm>
          <a:off x="3209925" y="3568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5" name="CaixaDeTexto 4"/>
        <xdr:cNvSpPr txBox="1"/>
      </xdr:nvSpPr>
      <xdr:spPr>
        <a:xfrm>
          <a:off x="3209925" y="3841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6" name="CaixaDeTexto 5"/>
        <xdr:cNvSpPr txBox="1"/>
      </xdr:nvSpPr>
      <xdr:spPr>
        <a:xfrm>
          <a:off x="3209925" y="403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7" name="CaixaDeTexto 6"/>
        <xdr:cNvSpPr txBox="1"/>
      </xdr:nvSpPr>
      <xdr:spPr>
        <a:xfrm>
          <a:off x="3209925" y="4347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8" name="CaixaDeTexto 7"/>
        <xdr:cNvSpPr txBox="1"/>
      </xdr:nvSpPr>
      <xdr:spPr>
        <a:xfrm>
          <a:off x="3209925" y="4347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9" name="CaixaDeTexto 8"/>
        <xdr:cNvSpPr txBox="1"/>
      </xdr:nvSpPr>
      <xdr:spPr>
        <a:xfrm>
          <a:off x="3209925" y="4471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0" name="CaixaDeTexto 9"/>
        <xdr:cNvSpPr txBox="1"/>
      </xdr:nvSpPr>
      <xdr:spPr>
        <a:xfrm>
          <a:off x="3209925" y="493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1" name="CaixaDeTexto 10"/>
        <xdr:cNvSpPr txBox="1"/>
      </xdr:nvSpPr>
      <xdr:spPr>
        <a:xfrm>
          <a:off x="3209925" y="5189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2" name="CaixaDeTexto 11"/>
        <xdr:cNvSpPr txBox="1"/>
      </xdr:nvSpPr>
      <xdr:spPr>
        <a:xfrm>
          <a:off x="3209925" y="5351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3" name="CaixaDeTexto 12"/>
        <xdr:cNvSpPr txBox="1"/>
      </xdr:nvSpPr>
      <xdr:spPr>
        <a:xfrm>
          <a:off x="3209925" y="569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4" name="CaixaDeTexto 13"/>
        <xdr:cNvSpPr txBox="1"/>
      </xdr:nvSpPr>
      <xdr:spPr>
        <a:xfrm>
          <a:off x="3209925" y="6036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5" name="CaixaDeTexto 14"/>
        <xdr:cNvSpPr txBox="1"/>
      </xdr:nvSpPr>
      <xdr:spPr>
        <a:xfrm>
          <a:off x="3209925" y="6327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6" name="CaixaDeTexto 15"/>
        <xdr:cNvSpPr txBox="1"/>
      </xdr:nvSpPr>
      <xdr:spPr>
        <a:xfrm>
          <a:off x="3209925" y="65732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7" name="CaixaDeTexto 16"/>
        <xdr:cNvSpPr txBox="1"/>
      </xdr:nvSpPr>
      <xdr:spPr>
        <a:xfrm>
          <a:off x="2390775" y="7800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8" name="CaixaDeTexto 17"/>
        <xdr:cNvSpPr txBox="1"/>
      </xdr:nvSpPr>
      <xdr:spPr>
        <a:xfrm>
          <a:off x="2390775" y="7800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9" name="CaixaDeTexto 18"/>
        <xdr:cNvSpPr txBox="1"/>
      </xdr:nvSpPr>
      <xdr:spPr>
        <a:xfrm>
          <a:off x="2390775" y="431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0" name="CaixaDeTexto 19"/>
        <xdr:cNvSpPr txBox="1"/>
      </xdr:nvSpPr>
      <xdr:spPr>
        <a:xfrm>
          <a:off x="2390775" y="4521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1" name="CaixaDeTexto 20"/>
        <xdr:cNvSpPr txBox="1"/>
      </xdr:nvSpPr>
      <xdr:spPr>
        <a:xfrm>
          <a:off x="2390775" y="4932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2" name="CaixaDeTexto 21"/>
        <xdr:cNvSpPr txBox="1"/>
      </xdr:nvSpPr>
      <xdr:spPr>
        <a:xfrm>
          <a:off x="2390775" y="4772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3" name="CaixaDeTexto 22"/>
        <xdr:cNvSpPr txBox="1"/>
      </xdr:nvSpPr>
      <xdr:spPr>
        <a:xfrm>
          <a:off x="2390775" y="5210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4" name="CaixaDeTexto 23"/>
        <xdr:cNvSpPr txBox="1"/>
      </xdr:nvSpPr>
      <xdr:spPr>
        <a:xfrm>
          <a:off x="2390775" y="5210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5" name="CaixaDeTexto 24"/>
        <xdr:cNvSpPr txBox="1"/>
      </xdr:nvSpPr>
      <xdr:spPr>
        <a:xfrm>
          <a:off x="2390775" y="54854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6" name="CaixaDeTexto 25"/>
        <xdr:cNvSpPr txBox="1"/>
      </xdr:nvSpPr>
      <xdr:spPr>
        <a:xfrm>
          <a:off x="2390775" y="5675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7" name="CaixaDeTexto 26"/>
        <xdr:cNvSpPr txBox="1"/>
      </xdr:nvSpPr>
      <xdr:spPr>
        <a:xfrm>
          <a:off x="2390775" y="5878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8" name="CaixaDeTexto 27"/>
        <xdr:cNvSpPr txBox="1"/>
      </xdr:nvSpPr>
      <xdr:spPr>
        <a:xfrm>
          <a:off x="2390775" y="6013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9" name="CaixaDeTexto 28"/>
        <xdr:cNvSpPr txBox="1"/>
      </xdr:nvSpPr>
      <xdr:spPr>
        <a:xfrm>
          <a:off x="2390775" y="63293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30" name="CaixaDeTexto 29"/>
        <xdr:cNvSpPr txBox="1"/>
      </xdr:nvSpPr>
      <xdr:spPr>
        <a:xfrm>
          <a:off x="2390775" y="663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31" name="CaixaDeTexto 30"/>
        <xdr:cNvSpPr txBox="1"/>
      </xdr:nvSpPr>
      <xdr:spPr>
        <a:xfrm>
          <a:off x="2390775" y="6814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32" name="CaixaDeTexto 31"/>
        <xdr:cNvSpPr txBox="1"/>
      </xdr:nvSpPr>
      <xdr:spPr>
        <a:xfrm>
          <a:off x="2390775" y="6995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33" name="CaixaDeTexto 32"/>
        <xdr:cNvSpPr txBox="1"/>
      </xdr:nvSpPr>
      <xdr:spPr>
        <a:xfrm>
          <a:off x="3867150" y="6375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34" name="CaixaDeTexto 33"/>
        <xdr:cNvSpPr txBox="1"/>
      </xdr:nvSpPr>
      <xdr:spPr>
        <a:xfrm>
          <a:off x="3867150" y="4883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35" name="CaixaDeTexto 34"/>
        <xdr:cNvSpPr txBox="1"/>
      </xdr:nvSpPr>
      <xdr:spPr>
        <a:xfrm>
          <a:off x="3867150" y="4883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36" name="CaixaDeTexto 35"/>
        <xdr:cNvSpPr txBox="1"/>
      </xdr:nvSpPr>
      <xdr:spPr>
        <a:xfrm>
          <a:off x="3867150" y="7258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37" name="CaixaDeTexto 36"/>
        <xdr:cNvSpPr txBox="1"/>
      </xdr:nvSpPr>
      <xdr:spPr>
        <a:xfrm>
          <a:off x="3867150" y="6812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38" name="CaixaDeTexto 37"/>
        <xdr:cNvSpPr txBox="1"/>
      </xdr:nvSpPr>
      <xdr:spPr>
        <a:xfrm>
          <a:off x="3867150" y="79867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39" name="CaixaDeTexto 38"/>
        <xdr:cNvSpPr txBox="1"/>
      </xdr:nvSpPr>
      <xdr:spPr>
        <a:xfrm>
          <a:off x="3209925" y="3854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40" name="CaixaDeTexto 39"/>
        <xdr:cNvSpPr txBox="1"/>
      </xdr:nvSpPr>
      <xdr:spPr>
        <a:xfrm>
          <a:off x="3209925" y="8217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41" name="CaixaDeTexto 40"/>
        <xdr:cNvSpPr txBox="1"/>
      </xdr:nvSpPr>
      <xdr:spPr>
        <a:xfrm>
          <a:off x="3209925" y="454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42" name="CaixaDeTexto 41"/>
        <xdr:cNvSpPr txBox="1"/>
      </xdr:nvSpPr>
      <xdr:spPr>
        <a:xfrm>
          <a:off x="3209925" y="4439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43" name="CaixaDeTexto 42"/>
        <xdr:cNvSpPr txBox="1"/>
      </xdr:nvSpPr>
      <xdr:spPr>
        <a:xfrm>
          <a:off x="3209925" y="404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44" name="CaixaDeTexto 43"/>
        <xdr:cNvSpPr txBox="1"/>
      </xdr:nvSpPr>
      <xdr:spPr>
        <a:xfrm>
          <a:off x="3209925" y="473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45" name="CaixaDeTexto 44"/>
        <xdr:cNvSpPr txBox="1"/>
      </xdr:nvSpPr>
      <xdr:spPr>
        <a:xfrm>
          <a:off x="3209925" y="8217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46" name="CaixaDeTexto 45"/>
        <xdr:cNvSpPr txBox="1"/>
      </xdr:nvSpPr>
      <xdr:spPr>
        <a:xfrm>
          <a:off x="3209925" y="454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47" name="CaixaDeTexto 46"/>
        <xdr:cNvSpPr txBox="1"/>
      </xdr:nvSpPr>
      <xdr:spPr>
        <a:xfrm>
          <a:off x="3209925" y="4246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48" name="CaixaDeTexto 47"/>
        <xdr:cNvSpPr txBox="1"/>
      </xdr:nvSpPr>
      <xdr:spPr>
        <a:xfrm>
          <a:off x="3209925" y="491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49" name="CaixaDeTexto 48"/>
        <xdr:cNvSpPr txBox="1"/>
      </xdr:nvSpPr>
      <xdr:spPr>
        <a:xfrm>
          <a:off x="3209925" y="4971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50" name="CaixaDeTexto 49"/>
        <xdr:cNvSpPr txBox="1"/>
      </xdr:nvSpPr>
      <xdr:spPr>
        <a:xfrm>
          <a:off x="3209925" y="517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51" name="CaixaDeTexto 50"/>
        <xdr:cNvSpPr txBox="1"/>
      </xdr:nvSpPr>
      <xdr:spPr>
        <a:xfrm>
          <a:off x="3209925" y="5392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52" name="CaixaDeTexto 51"/>
        <xdr:cNvSpPr txBox="1"/>
      </xdr:nvSpPr>
      <xdr:spPr>
        <a:xfrm>
          <a:off x="3209925" y="5547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53" name="CaixaDeTexto 52"/>
        <xdr:cNvSpPr txBox="1"/>
      </xdr:nvSpPr>
      <xdr:spPr>
        <a:xfrm>
          <a:off x="3209925" y="5674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54" name="CaixaDeTexto 53"/>
        <xdr:cNvSpPr txBox="1"/>
      </xdr:nvSpPr>
      <xdr:spPr>
        <a:xfrm>
          <a:off x="3209925" y="5857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55" name="CaixaDeTexto 54"/>
        <xdr:cNvSpPr txBox="1"/>
      </xdr:nvSpPr>
      <xdr:spPr>
        <a:xfrm>
          <a:off x="3209925" y="6044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56" name="CaixaDeTexto 55"/>
        <xdr:cNvSpPr txBox="1"/>
      </xdr:nvSpPr>
      <xdr:spPr>
        <a:xfrm>
          <a:off x="3209925" y="3638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57" name="CaixaDeTexto 56"/>
        <xdr:cNvSpPr txBox="1"/>
      </xdr:nvSpPr>
      <xdr:spPr>
        <a:xfrm>
          <a:off x="3209925" y="3638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58" name="CaixaDeTexto 57"/>
        <xdr:cNvSpPr txBox="1"/>
      </xdr:nvSpPr>
      <xdr:spPr>
        <a:xfrm>
          <a:off x="3209925" y="3854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59" name="CaixaDeTexto 58"/>
        <xdr:cNvSpPr txBox="1"/>
      </xdr:nvSpPr>
      <xdr:spPr>
        <a:xfrm>
          <a:off x="3209925" y="40405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60" name="CaixaDeTexto 59"/>
        <xdr:cNvSpPr txBox="1"/>
      </xdr:nvSpPr>
      <xdr:spPr>
        <a:xfrm>
          <a:off x="3209925" y="4246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61" name="CaixaDeTexto 60"/>
        <xdr:cNvSpPr txBox="1"/>
      </xdr:nvSpPr>
      <xdr:spPr>
        <a:xfrm>
          <a:off x="3209925" y="454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62" name="CaixaDeTexto 61"/>
        <xdr:cNvSpPr txBox="1"/>
      </xdr:nvSpPr>
      <xdr:spPr>
        <a:xfrm>
          <a:off x="3209925" y="473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63" name="CaixaDeTexto 62"/>
        <xdr:cNvSpPr txBox="1"/>
      </xdr:nvSpPr>
      <xdr:spPr>
        <a:xfrm>
          <a:off x="3209925" y="473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64" name="CaixaDeTexto 63"/>
        <xdr:cNvSpPr txBox="1"/>
      </xdr:nvSpPr>
      <xdr:spPr>
        <a:xfrm>
          <a:off x="3209925" y="5170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65" name="CaixaDeTexto 64"/>
        <xdr:cNvSpPr txBox="1"/>
      </xdr:nvSpPr>
      <xdr:spPr>
        <a:xfrm>
          <a:off x="3209925" y="5392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66" name="CaixaDeTexto 65"/>
        <xdr:cNvSpPr txBox="1"/>
      </xdr:nvSpPr>
      <xdr:spPr>
        <a:xfrm>
          <a:off x="3209925" y="5547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67" name="CaixaDeTexto 66"/>
        <xdr:cNvSpPr txBox="1"/>
      </xdr:nvSpPr>
      <xdr:spPr>
        <a:xfrm>
          <a:off x="3209925" y="5857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68" name="CaixaDeTexto 67"/>
        <xdr:cNvSpPr txBox="1"/>
      </xdr:nvSpPr>
      <xdr:spPr>
        <a:xfrm>
          <a:off x="3209925" y="5674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69" name="CaixaDeTexto 68"/>
        <xdr:cNvSpPr txBox="1"/>
      </xdr:nvSpPr>
      <xdr:spPr>
        <a:xfrm>
          <a:off x="3209925" y="6044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70" name="CaixaDeTexto 69"/>
        <xdr:cNvSpPr txBox="1"/>
      </xdr:nvSpPr>
      <xdr:spPr>
        <a:xfrm>
          <a:off x="3209925" y="6356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71" name="CaixaDeTexto 70"/>
        <xdr:cNvSpPr txBox="1"/>
      </xdr:nvSpPr>
      <xdr:spPr>
        <a:xfrm>
          <a:off x="3209925" y="65751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72" name="CaixaDeTexto 71"/>
        <xdr:cNvSpPr txBox="1"/>
      </xdr:nvSpPr>
      <xdr:spPr>
        <a:xfrm>
          <a:off x="3209925" y="6763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73" name="CaixaDeTexto 72"/>
        <xdr:cNvSpPr txBox="1"/>
      </xdr:nvSpPr>
      <xdr:spPr>
        <a:xfrm>
          <a:off x="3209925" y="7179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74" name="CaixaDeTexto 73"/>
        <xdr:cNvSpPr txBox="1"/>
      </xdr:nvSpPr>
      <xdr:spPr>
        <a:xfrm>
          <a:off x="3209925" y="6959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75" name="CaixaDeTexto 74"/>
        <xdr:cNvSpPr txBox="1"/>
      </xdr:nvSpPr>
      <xdr:spPr>
        <a:xfrm>
          <a:off x="3209925" y="9017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76" name="CaixaDeTexto 75"/>
        <xdr:cNvSpPr txBox="1"/>
      </xdr:nvSpPr>
      <xdr:spPr>
        <a:xfrm>
          <a:off x="3209925" y="9017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77" name="CaixaDeTexto 76"/>
        <xdr:cNvSpPr txBox="1"/>
      </xdr:nvSpPr>
      <xdr:spPr>
        <a:xfrm>
          <a:off x="3209925" y="9988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78" name="CaixaDeTexto 77"/>
        <xdr:cNvSpPr txBox="1"/>
      </xdr:nvSpPr>
      <xdr:spPr>
        <a:xfrm>
          <a:off x="3209925" y="10183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79" name="CaixaDeTexto 78"/>
        <xdr:cNvSpPr txBox="1"/>
      </xdr:nvSpPr>
      <xdr:spPr>
        <a:xfrm>
          <a:off x="3209925" y="9859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80" name="CaixaDeTexto 79"/>
        <xdr:cNvSpPr txBox="1"/>
      </xdr:nvSpPr>
      <xdr:spPr>
        <a:xfrm>
          <a:off x="3209925" y="10166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81" name="CaixaDeTexto 80"/>
        <xdr:cNvSpPr txBox="1"/>
      </xdr:nvSpPr>
      <xdr:spPr>
        <a:xfrm>
          <a:off x="3209925" y="10037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42" name="CaixaDeTexto 141"/>
        <xdr:cNvSpPr txBox="1"/>
      </xdr:nvSpPr>
      <xdr:spPr>
        <a:xfrm>
          <a:off x="3209925" y="3423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43" name="CaixaDeTexto 142"/>
        <xdr:cNvSpPr txBox="1"/>
      </xdr:nvSpPr>
      <xdr:spPr>
        <a:xfrm>
          <a:off x="3209925" y="6782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44" name="CaixaDeTexto 143"/>
        <xdr:cNvSpPr txBox="1"/>
      </xdr:nvSpPr>
      <xdr:spPr>
        <a:xfrm>
          <a:off x="3209925"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45" name="CaixaDeTexto 144"/>
        <xdr:cNvSpPr txBox="1"/>
      </xdr:nvSpPr>
      <xdr:spPr>
        <a:xfrm>
          <a:off x="3209925" y="398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46" name="CaixaDeTexto 145"/>
        <xdr:cNvSpPr txBox="1"/>
      </xdr:nvSpPr>
      <xdr:spPr>
        <a:xfrm>
          <a:off x="3209925" y="3586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47" name="CaixaDeTexto 146"/>
        <xdr:cNvSpPr txBox="1"/>
      </xdr:nvSpPr>
      <xdr:spPr>
        <a:xfrm>
          <a:off x="3209925" y="427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48" name="CaixaDeTexto 147"/>
        <xdr:cNvSpPr txBox="1"/>
      </xdr:nvSpPr>
      <xdr:spPr>
        <a:xfrm>
          <a:off x="3209925" y="6782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49" name="CaixaDeTexto 148"/>
        <xdr:cNvSpPr txBox="1"/>
      </xdr:nvSpPr>
      <xdr:spPr>
        <a:xfrm>
          <a:off x="3209925"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50" name="CaixaDeTexto 149"/>
        <xdr:cNvSpPr txBox="1"/>
      </xdr:nvSpPr>
      <xdr:spPr>
        <a:xfrm>
          <a:off x="3209925" y="3791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51" name="CaixaDeTexto 150"/>
        <xdr:cNvSpPr txBox="1"/>
      </xdr:nvSpPr>
      <xdr:spPr>
        <a:xfrm>
          <a:off x="3209925" y="4446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52" name="CaixaDeTexto 151"/>
        <xdr:cNvSpPr txBox="1"/>
      </xdr:nvSpPr>
      <xdr:spPr>
        <a:xfrm>
          <a:off x="3209925" y="4500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53" name="CaixaDeTexto 152"/>
        <xdr:cNvSpPr txBox="1"/>
      </xdr:nvSpPr>
      <xdr:spPr>
        <a:xfrm>
          <a:off x="3209925" y="4832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54" name="CaixaDeTexto 153"/>
        <xdr:cNvSpPr txBox="1"/>
      </xdr:nvSpPr>
      <xdr:spPr>
        <a:xfrm>
          <a:off x="3209925" y="485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55" name="CaixaDeTexto 154"/>
        <xdr:cNvSpPr txBox="1"/>
      </xdr:nvSpPr>
      <xdr:spPr>
        <a:xfrm>
          <a:off x="3209925" y="4990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56" name="CaixaDeTexto 155"/>
        <xdr:cNvSpPr txBox="1"/>
      </xdr:nvSpPr>
      <xdr:spPr>
        <a:xfrm>
          <a:off x="3209925" y="511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57" name="CaixaDeTexto 156"/>
        <xdr:cNvSpPr txBox="1"/>
      </xdr:nvSpPr>
      <xdr:spPr>
        <a:xfrm>
          <a:off x="3209925" y="5300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58" name="CaixaDeTexto 157"/>
        <xdr:cNvSpPr txBox="1"/>
      </xdr:nvSpPr>
      <xdr:spPr>
        <a:xfrm>
          <a:off x="320992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59" name="CaixaDeTexto 158"/>
        <xdr:cNvSpPr txBox="1"/>
      </xdr:nvSpPr>
      <xdr:spPr>
        <a:xfrm>
          <a:off x="3209925" y="3225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60" name="CaixaDeTexto 159"/>
        <xdr:cNvSpPr txBox="1"/>
      </xdr:nvSpPr>
      <xdr:spPr>
        <a:xfrm>
          <a:off x="3209925" y="3225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61" name="CaixaDeTexto 160"/>
        <xdr:cNvSpPr txBox="1"/>
      </xdr:nvSpPr>
      <xdr:spPr>
        <a:xfrm>
          <a:off x="3209925" y="34232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62" name="CaixaDeTexto 161"/>
        <xdr:cNvSpPr txBox="1"/>
      </xdr:nvSpPr>
      <xdr:spPr>
        <a:xfrm>
          <a:off x="3209925" y="3586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63" name="CaixaDeTexto 162"/>
        <xdr:cNvSpPr txBox="1"/>
      </xdr:nvSpPr>
      <xdr:spPr>
        <a:xfrm>
          <a:off x="3209925" y="3791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64" name="CaixaDeTexto 163"/>
        <xdr:cNvSpPr txBox="1"/>
      </xdr:nvSpPr>
      <xdr:spPr>
        <a:xfrm>
          <a:off x="3209925" y="409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65" name="CaixaDeTexto 164"/>
        <xdr:cNvSpPr txBox="1"/>
      </xdr:nvSpPr>
      <xdr:spPr>
        <a:xfrm>
          <a:off x="3209925" y="427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66" name="CaixaDeTexto 165"/>
        <xdr:cNvSpPr txBox="1"/>
      </xdr:nvSpPr>
      <xdr:spPr>
        <a:xfrm>
          <a:off x="3209925" y="4276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67" name="CaixaDeTexto 166"/>
        <xdr:cNvSpPr txBox="1"/>
      </xdr:nvSpPr>
      <xdr:spPr>
        <a:xfrm>
          <a:off x="3209925" y="4832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68" name="CaixaDeTexto 167"/>
        <xdr:cNvSpPr txBox="1"/>
      </xdr:nvSpPr>
      <xdr:spPr>
        <a:xfrm>
          <a:off x="3209925" y="485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69" name="CaixaDeTexto 168"/>
        <xdr:cNvSpPr txBox="1"/>
      </xdr:nvSpPr>
      <xdr:spPr>
        <a:xfrm>
          <a:off x="3209925" y="4990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70" name="CaixaDeTexto 169"/>
        <xdr:cNvSpPr txBox="1"/>
      </xdr:nvSpPr>
      <xdr:spPr>
        <a:xfrm>
          <a:off x="3209925" y="5300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71" name="CaixaDeTexto 170"/>
        <xdr:cNvSpPr txBox="1"/>
      </xdr:nvSpPr>
      <xdr:spPr>
        <a:xfrm>
          <a:off x="3209925" y="5117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72" name="CaixaDeTexto 171"/>
        <xdr:cNvSpPr txBox="1"/>
      </xdr:nvSpPr>
      <xdr:spPr>
        <a:xfrm>
          <a:off x="3209925" y="5487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73" name="CaixaDeTexto 172"/>
        <xdr:cNvSpPr txBox="1"/>
      </xdr:nvSpPr>
      <xdr:spPr>
        <a:xfrm>
          <a:off x="3209925" y="579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74" name="CaixaDeTexto 173"/>
        <xdr:cNvSpPr txBox="1"/>
      </xdr:nvSpPr>
      <xdr:spPr>
        <a:xfrm>
          <a:off x="3209925" y="5799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75" name="CaixaDeTexto 174"/>
        <xdr:cNvSpPr txBox="1"/>
      </xdr:nvSpPr>
      <xdr:spPr>
        <a:xfrm>
          <a:off x="3209925" y="58197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76" name="CaixaDeTexto 175"/>
        <xdr:cNvSpPr txBox="1"/>
      </xdr:nvSpPr>
      <xdr:spPr>
        <a:xfrm>
          <a:off x="3209925" y="6236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77" name="CaixaDeTexto 176"/>
        <xdr:cNvSpPr txBox="1"/>
      </xdr:nvSpPr>
      <xdr:spPr>
        <a:xfrm>
          <a:off x="3209925" y="60159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78" name="CaixaDeTexto 177"/>
        <xdr:cNvSpPr txBox="1"/>
      </xdr:nvSpPr>
      <xdr:spPr>
        <a:xfrm>
          <a:off x="3209925" y="7502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79" name="CaixaDeTexto 178"/>
        <xdr:cNvSpPr txBox="1"/>
      </xdr:nvSpPr>
      <xdr:spPr>
        <a:xfrm>
          <a:off x="3209925" y="7502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80" name="CaixaDeTexto 179"/>
        <xdr:cNvSpPr txBox="1"/>
      </xdr:nvSpPr>
      <xdr:spPr>
        <a:xfrm>
          <a:off x="3209925" y="82886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81" name="CaixaDeTexto 180"/>
        <xdr:cNvSpPr txBox="1"/>
      </xdr:nvSpPr>
      <xdr:spPr>
        <a:xfrm>
          <a:off x="3209925" y="84667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82" name="CaixaDeTexto 181"/>
        <xdr:cNvSpPr txBox="1"/>
      </xdr:nvSpPr>
      <xdr:spPr>
        <a:xfrm>
          <a:off x="3209925" y="8159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83" name="CaixaDeTexto 182"/>
        <xdr:cNvSpPr txBox="1"/>
      </xdr:nvSpPr>
      <xdr:spPr>
        <a:xfrm>
          <a:off x="3209925" y="8450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84" name="CaixaDeTexto 183"/>
        <xdr:cNvSpPr txBox="1"/>
      </xdr:nvSpPr>
      <xdr:spPr>
        <a:xfrm>
          <a:off x="3209925" y="8337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85" name="CaixaDeTexto 184"/>
        <xdr:cNvSpPr txBox="1"/>
      </xdr:nvSpPr>
      <xdr:spPr>
        <a:xfrm>
          <a:off x="3209925" y="469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86" name="CaixaDeTexto 185"/>
        <xdr:cNvSpPr txBox="1"/>
      </xdr:nvSpPr>
      <xdr:spPr>
        <a:xfrm>
          <a:off x="3209925" y="469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87" name="CaixaDeTexto 186"/>
        <xdr:cNvSpPr txBox="1"/>
      </xdr:nvSpPr>
      <xdr:spPr>
        <a:xfrm>
          <a:off x="3209925"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88" name="CaixaDeTexto 187"/>
        <xdr:cNvSpPr txBox="1"/>
      </xdr:nvSpPr>
      <xdr:spPr>
        <a:xfrm>
          <a:off x="3209925" y="4657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89" name="CaixaDeTexto 188"/>
        <xdr:cNvSpPr txBox="1"/>
      </xdr:nvSpPr>
      <xdr:spPr>
        <a:xfrm>
          <a:off x="3209925" y="46996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90" name="CaixaDeTexto 189"/>
        <xdr:cNvSpPr txBox="1"/>
      </xdr:nvSpPr>
      <xdr:spPr>
        <a:xfrm>
          <a:off x="3209925" y="8644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91" name="CaixaDeTexto 190"/>
        <xdr:cNvSpPr txBox="1"/>
      </xdr:nvSpPr>
      <xdr:spPr>
        <a:xfrm>
          <a:off x="3209925" y="8482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92" name="CaixaDeTexto 191"/>
        <xdr:cNvSpPr txBox="1"/>
      </xdr:nvSpPr>
      <xdr:spPr>
        <a:xfrm>
          <a:off x="3209925" y="84991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93" name="CaixaDeTexto 192"/>
        <xdr:cNvSpPr txBox="1"/>
      </xdr:nvSpPr>
      <xdr:spPr>
        <a:xfrm>
          <a:off x="3209925" y="8662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94" name="CaixaDeTexto 193"/>
        <xdr:cNvSpPr txBox="1"/>
      </xdr:nvSpPr>
      <xdr:spPr>
        <a:xfrm>
          <a:off x="3209925" y="8986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95" name="CaixaDeTexto 194"/>
        <xdr:cNvSpPr txBox="1"/>
      </xdr:nvSpPr>
      <xdr:spPr>
        <a:xfrm>
          <a:off x="3209925" y="8889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96" name="CaixaDeTexto 195"/>
        <xdr:cNvSpPr txBox="1"/>
      </xdr:nvSpPr>
      <xdr:spPr>
        <a:xfrm>
          <a:off x="3209925" y="9148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97" name="CaixaDeTexto 196"/>
        <xdr:cNvSpPr txBox="1"/>
      </xdr:nvSpPr>
      <xdr:spPr>
        <a:xfrm>
          <a:off x="3209925" y="9213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98" name="CaixaDeTexto 197"/>
        <xdr:cNvSpPr txBox="1"/>
      </xdr:nvSpPr>
      <xdr:spPr>
        <a:xfrm>
          <a:off x="3209925" y="90839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199" name="CaixaDeTexto 198"/>
        <xdr:cNvSpPr txBox="1"/>
      </xdr:nvSpPr>
      <xdr:spPr>
        <a:xfrm>
          <a:off x="3209925" y="90839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00" name="CaixaDeTexto 199"/>
        <xdr:cNvSpPr txBox="1"/>
      </xdr:nvSpPr>
      <xdr:spPr>
        <a:xfrm>
          <a:off x="3209925" y="9262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01" name="CaixaDeTexto 200"/>
        <xdr:cNvSpPr txBox="1"/>
      </xdr:nvSpPr>
      <xdr:spPr>
        <a:xfrm>
          <a:off x="3209925" y="9262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02" name="CaixaDeTexto 201"/>
        <xdr:cNvSpPr txBox="1"/>
      </xdr:nvSpPr>
      <xdr:spPr>
        <a:xfrm>
          <a:off x="3209925" y="464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03" name="CaixaDeTexto 202"/>
        <xdr:cNvSpPr txBox="1"/>
      </xdr:nvSpPr>
      <xdr:spPr>
        <a:xfrm>
          <a:off x="3209925" y="8765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04" name="CaixaDeTexto 203"/>
        <xdr:cNvSpPr txBox="1"/>
      </xdr:nvSpPr>
      <xdr:spPr>
        <a:xfrm>
          <a:off x="3209925" y="5316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05" name="CaixaDeTexto 204"/>
        <xdr:cNvSpPr txBox="1"/>
      </xdr:nvSpPr>
      <xdr:spPr>
        <a:xfrm>
          <a:off x="3209925" y="5210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06" name="CaixaDeTexto 205"/>
        <xdr:cNvSpPr txBox="1"/>
      </xdr:nvSpPr>
      <xdr:spPr>
        <a:xfrm>
          <a:off x="3209925" y="4811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07" name="CaixaDeTexto 206"/>
        <xdr:cNvSpPr txBox="1"/>
      </xdr:nvSpPr>
      <xdr:spPr>
        <a:xfrm>
          <a:off x="3209925" y="5501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08" name="CaixaDeTexto 207"/>
        <xdr:cNvSpPr txBox="1"/>
      </xdr:nvSpPr>
      <xdr:spPr>
        <a:xfrm>
          <a:off x="3209925" y="8765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09" name="CaixaDeTexto 208"/>
        <xdr:cNvSpPr txBox="1"/>
      </xdr:nvSpPr>
      <xdr:spPr>
        <a:xfrm>
          <a:off x="3209925" y="5316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10" name="CaixaDeTexto 209"/>
        <xdr:cNvSpPr txBox="1"/>
      </xdr:nvSpPr>
      <xdr:spPr>
        <a:xfrm>
          <a:off x="3209925" y="501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11" name="CaixaDeTexto 210"/>
        <xdr:cNvSpPr txBox="1"/>
      </xdr:nvSpPr>
      <xdr:spPr>
        <a:xfrm>
          <a:off x="3209925" y="5671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12" name="CaixaDeTexto 211"/>
        <xdr:cNvSpPr txBox="1"/>
      </xdr:nvSpPr>
      <xdr:spPr>
        <a:xfrm>
          <a:off x="3209925" y="58531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13" name="CaixaDeTexto 212"/>
        <xdr:cNvSpPr txBox="1"/>
      </xdr:nvSpPr>
      <xdr:spPr>
        <a:xfrm>
          <a:off x="3209925" y="6052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14" name="CaixaDeTexto 213"/>
        <xdr:cNvSpPr txBox="1"/>
      </xdr:nvSpPr>
      <xdr:spPr>
        <a:xfrm>
          <a:off x="3209925" y="6052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15" name="CaixaDeTexto 214"/>
        <xdr:cNvSpPr txBox="1"/>
      </xdr:nvSpPr>
      <xdr:spPr>
        <a:xfrm>
          <a:off x="3209925" y="618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16" name="CaixaDeTexto 215"/>
        <xdr:cNvSpPr txBox="1"/>
      </xdr:nvSpPr>
      <xdr:spPr>
        <a:xfrm>
          <a:off x="3209925" y="7073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17" name="CaixaDeTexto 216"/>
        <xdr:cNvSpPr txBox="1"/>
      </xdr:nvSpPr>
      <xdr:spPr>
        <a:xfrm>
          <a:off x="3209925" y="6892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18" name="CaixaDeTexto 217"/>
        <xdr:cNvSpPr txBox="1"/>
      </xdr:nvSpPr>
      <xdr:spPr>
        <a:xfrm>
          <a:off x="3209925" y="7405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19" name="CaixaDeTexto 218"/>
        <xdr:cNvSpPr txBox="1"/>
      </xdr:nvSpPr>
      <xdr:spPr>
        <a:xfrm>
          <a:off x="3209925" y="445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20" name="CaixaDeTexto 219"/>
        <xdr:cNvSpPr txBox="1"/>
      </xdr:nvSpPr>
      <xdr:spPr>
        <a:xfrm>
          <a:off x="3209925" y="4450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21" name="CaixaDeTexto 220"/>
        <xdr:cNvSpPr txBox="1"/>
      </xdr:nvSpPr>
      <xdr:spPr>
        <a:xfrm>
          <a:off x="3209925" y="4648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22" name="CaixaDeTexto 221"/>
        <xdr:cNvSpPr txBox="1"/>
      </xdr:nvSpPr>
      <xdr:spPr>
        <a:xfrm>
          <a:off x="3209925" y="48110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23" name="CaixaDeTexto 222"/>
        <xdr:cNvSpPr txBox="1"/>
      </xdr:nvSpPr>
      <xdr:spPr>
        <a:xfrm>
          <a:off x="3209925" y="5016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24" name="CaixaDeTexto 223"/>
        <xdr:cNvSpPr txBox="1"/>
      </xdr:nvSpPr>
      <xdr:spPr>
        <a:xfrm>
          <a:off x="3209925" y="5316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25" name="CaixaDeTexto 224"/>
        <xdr:cNvSpPr txBox="1"/>
      </xdr:nvSpPr>
      <xdr:spPr>
        <a:xfrm>
          <a:off x="3209925" y="5501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26" name="CaixaDeTexto 225"/>
        <xdr:cNvSpPr txBox="1"/>
      </xdr:nvSpPr>
      <xdr:spPr>
        <a:xfrm>
          <a:off x="3209925" y="5501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27" name="CaixaDeTexto 226"/>
        <xdr:cNvSpPr txBox="1"/>
      </xdr:nvSpPr>
      <xdr:spPr>
        <a:xfrm>
          <a:off x="3209925" y="6052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28" name="CaixaDeTexto 227"/>
        <xdr:cNvSpPr txBox="1"/>
      </xdr:nvSpPr>
      <xdr:spPr>
        <a:xfrm>
          <a:off x="3209925" y="6052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29" name="CaixaDeTexto 228"/>
        <xdr:cNvSpPr txBox="1"/>
      </xdr:nvSpPr>
      <xdr:spPr>
        <a:xfrm>
          <a:off x="3209925" y="61893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30" name="CaixaDeTexto 229"/>
        <xdr:cNvSpPr txBox="1"/>
      </xdr:nvSpPr>
      <xdr:spPr>
        <a:xfrm>
          <a:off x="3209925" y="6892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31" name="CaixaDeTexto 230"/>
        <xdr:cNvSpPr txBox="1"/>
      </xdr:nvSpPr>
      <xdr:spPr>
        <a:xfrm>
          <a:off x="3209925" y="7073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32" name="CaixaDeTexto 231"/>
        <xdr:cNvSpPr txBox="1"/>
      </xdr:nvSpPr>
      <xdr:spPr>
        <a:xfrm>
          <a:off x="3209925" y="7405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33" name="CaixaDeTexto 232"/>
        <xdr:cNvSpPr txBox="1"/>
      </xdr:nvSpPr>
      <xdr:spPr>
        <a:xfrm>
          <a:off x="3209925" y="801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34" name="CaixaDeTexto 233"/>
        <xdr:cNvSpPr txBox="1"/>
      </xdr:nvSpPr>
      <xdr:spPr>
        <a:xfrm>
          <a:off x="3209925" y="801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35" name="CaixaDeTexto 234"/>
        <xdr:cNvSpPr txBox="1"/>
      </xdr:nvSpPr>
      <xdr:spPr>
        <a:xfrm>
          <a:off x="3209925" y="8032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36" name="CaixaDeTexto 235"/>
        <xdr:cNvSpPr txBox="1"/>
      </xdr:nvSpPr>
      <xdr:spPr>
        <a:xfrm>
          <a:off x="3209925" y="84410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37" name="CaixaDeTexto 236"/>
        <xdr:cNvSpPr txBox="1"/>
      </xdr:nvSpPr>
      <xdr:spPr>
        <a:xfrm>
          <a:off x="3209925" y="8232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38" name="CaixaDeTexto 237"/>
        <xdr:cNvSpPr txBox="1"/>
      </xdr:nvSpPr>
      <xdr:spPr>
        <a:xfrm>
          <a:off x="3209925" y="6312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39" name="CaixaDeTexto 238"/>
        <xdr:cNvSpPr txBox="1"/>
      </xdr:nvSpPr>
      <xdr:spPr>
        <a:xfrm>
          <a:off x="3209925" y="6312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40" name="CaixaDeTexto 239"/>
        <xdr:cNvSpPr txBox="1"/>
      </xdr:nvSpPr>
      <xdr:spPr>
        <a:xfrm>
          <a:off x="3209925" y="1768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41" name="CaixaDeTexto 240"/>
        <xdr:cNvSpPr txBox="1"/>
      </xdr:nvSpPr>
      <xdr:spPr>
        <a:xfrm>
          <a:off x="3209925" y="19469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42" name="CaixaDeTexto 241"/>
        <xdr:cNvSpPr txBox="1"/>
      </xdr:nvSpPr>
      <xdr:spPr>
        <a:xfrm>
          <a:off x="3209925" y="16392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43" name="CaixaDeTexto 242"/>
        <xdr:cNvSpPr txBox="1"/>
      </xdr:nvSpPr>
      <xdr:spPr>
        <a:xfrm>
          <a:off x="3209925" y="1930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44" name="CaixaDeTexto 243"/>
        <xdr:cNvSpPr txBox="1"/>
      </xdr:nvSpPr>
      <xdr:spPr>
        <a:xfrm>
          <a:off x="3209925" y="181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45" name="CaixaDeTexto 244"/>
        <xdr:cNvSpPr txBox="1"/>
      </xdr:nvSpPr>
      <xdr:spPr>
        <a:xfrm>
          <a:off x="3209925" y="5719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46" name="CaixaDeTexto 245"/>
        <xdr:cNvSpPr txBox="1"/>
      </xdr:nvSpPr>
      <xdr:spPr>
        <a:xfrm>
          <a:off x="3209925" y="5719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47" name="CaixaDeTexto 246"/>
        <xdr:cNvSpPr txBox="1"/>
      </xdr:nvSpPr>
      <xdr:spPr>
        <a:xfrm>
          <a:off x="3209925" y="6010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48" name="CaixaDeTexto 247"/>
        <xdr:cNvSpPr txBox="1"/>
      </xdr:nvSpPr>
      <xdr:spPr>
        <a:xfrm>
          <a:off x="3209925" y="6010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49" name="CaixaDeTexto 248"/>
        <xdr:cNvSpPr txBox="1"/>
      </xdr:nvSpPr>
      <xdr:spPr>
        <a:xfrm>
          <a:off x="3209925" y="57197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50" name="CaixaDeTexto 249"/>
        <xdr:cNvSpPr txBox="1"/>
      </xdr:nvSpPr>
      <xdr:spPr>
        <a:xfrm>
          <a:off x="3209925" y="7355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51" name="CaixaDeTexto 250"/>
        <xdr:cNvSpPr txBox="1"/>
      </xdr:nvSpPr>
      <xdr:spPr>
        <a:xfrm>
          <a:off x="3209925" y="7193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52" name="CaixaDeTexto 251"/>
        <xdr:cNvSpPr txBox="1"/>
      </xdr:nvSpPr>
      <xdr:spPr>
        <a:xfrm>
          <a:off x="3209925" y="72094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53" name="CaixaDeTexto 252"/>
        <xdr:cNvSpPr txBox="1"/>
      </xdr:nvSpPr>
      <xdr:spPr>
        <a:xfrm>
          <a:off x="3209925" y="7372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54" name="CaixaDeTexto 253"/>
        <xdr:cNvSpPr txBox="1"/>
      </xdr:nvSpPr>
      <xdr:spPr>
        <a:xfrm>
          <a:off x="3209925" y="6734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55" name="CaixaDeTexto 254"/>
        <xdr:cNvSpPr txBox="1"/>
      </xdr:nvSpPr>
      <xdr:spPr>
        <a:xfrm>
          <a:off x="3209925" y="6603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56" name="CaixaDeTexto 255"/>
        <xdr:cNvSpPr txBox="1"/>
      </xdr:nvSpPr>
      <xdr:spPr>
        <a:xfrm>
          <a:off x="3209925" y="77352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57" name="CaixaDeTexto 256"/>
        <xdr:cNvSpPr txBox="1"/>
      </xdr:nvSpPr>
      <xdr:spPr>
        <a:xfrm>
          <a:off x="3209925" y="7800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58" name="CaixaDeTexto 257"/>
        <xdr:cNvSpPr txBox="1"/>
      </xdr:nvSpPr>
      <xdr:spPr>
        <a:xfrm>
          <a:off x="3209925" y="767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59" name="CaixaDeTexto 258"/>
        <xdr:cNvSpPr txBox="1"/>
      </xdr:nvSpPr>
      <xdr:spPr>
        <a:xfrm>
          <a:off x="3209925" y="767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60" name="CaixaDeTexto 259"/>
        <xdr:cNvSpPr txBox="1"/>
      </xdr:nvSpPr>
      <xdr:spPr>
        <a:xfrm>
          <a:off x="3209925" y="784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553</xdr:row>
      <xdr:rowOff>0</xdr:rowOff>
    </xdr:from>
    <xdr:ext cx="184731" cy="264560"/>
    <xdr:sp macro="" textlink="">
      <xdr:nvSpPr>
        <xdr:cNvPr id="261" name="CaixaDeTexto 260"/>
        <xdr:cNvSpPr txBox="1"/>
      </xdr:nvSpPr>
      <xdr:spPr>
        <a:xfrm>
          <a:off x="3209925" y="7848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443</xdr:row>
      <xdr:rowOff>0</xdr:rowOff>
    </xdr:from>
    <xdr:ext cx="184731" cy="264560"/>
    <xdr:sp macro="" textlink="">
      <xdr:nvSpPr>
        <xdr:cNvPr id="262" name="CaixaDeTexto 261"/>
        <xdr:cNvSpPr txBox="1"/>
      </xdr:nvSpPr>
      <xdr:spPr>
        <a:xfrm>
          <a:off x="3867150" y="12336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449</xdr:row>
      <xdr:rowOff>0</xdr:rowOff>
    </xdr:from>
    <xdr:ext cx="184731" cy="264560"/>
    <xdr:sp macro="" textlink="">
      <xdr:nvSpPr>
        <xdr:cNvPr id="263" name="CaixaDeTexto 262"/>
        <xdr:cNvSpPr txBox="1"/>
      </xdr:nvSpPr>
      <xdr:spPr>
        <a:xfrm>
          <a:off x="3867150" y="12487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460</xdr:row>
      <xdr:rowOff>0</xdr:rowOff>
    </xdr:from>
    <xdr:ext cx="184731" cy="264560"/>
    <xdr:sp macro="" textlink="">
      <xdr:nvSpPr>
        <xdr:cNvPr id="264" name="CaixaDeTexto 263"/>
        <xdr:cNvSpPr txBox="1"/>
      </xdr:nvSpPr>
      <xdr:spPr>
        <a:xfrm>
          <a:off x="3867150" y="12753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468</xdr:row>
      <xdr:rowOff>0</xdr:rowOff>
    </xdr:from>
    <xdr:ext cx="184731" cy="264560"/>
    <xdr:sp macro="" textlink="">
      <xdr:nvSpPr>
        <xdr:cNvPr id="265" name="CaixaDeTexto 264"/>
        <xdr:cNvSpPr txBox="1"/>
      </xdr:nvSpPr>
      <xdr:spPr>
        <a:xfrm>
          <a:off x="3867150" y="12918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480</xdr:row>
      <xdr:rowOff>0</xdr:rowOff>
    </xdr:from>
    <xdr:ext cx="184731" cy="264560"/>
    <xdr:sp macro="" textlink="">
      <xdr:nvSpPr>
        <xdr:cNvPr id="266" name="CaixaDeTexto 265"/>
        <xdr:cNvSpPr txBox="1"/>
      </xdr:nvSpPr>
      <xdr:spPr>
        <a:xfrm>
          <a:off x="3867150" y="13191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480</xdr:row>
      <xdr:rowOff>0</xdr:rowOff>
    </xdr:from>
    <xdr:ext cx="184731" cy="264560"/>
    <xdr:sp macro="" textlink="">
      <xdr:nvSpPr>
        <xdr:cNvPr id="267" name="CaixaDeTexto 266"/>
        <xdr:cNvSpPr txBox="1"/>
      </xdr:nvSpPr>
      <xdr:spPr>
        <a:xfrm>
          <a:off x="3867150" y="131911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492</xdr:row>
      <xdr:rowOff>0</xdr:rowOff>
    </xdr:from>
    <xdr:ext cx="184731" cy="264560"/>
    <xdr:sp macro="" textlink="">
      <xdr:nvSpPr>
        <xdr:cNvPr id="268" name="CaixaDeTexto 267"/>
        <xdr:cNvSpPr txBox="1"/>
      </xdr:nvSpPr>
      <xdr:spPr>
        <a:xfrm>
          <a:off x="3867150" y="13458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501</xdr:row>
      <xdr:rowOff>0</xdr:rowOff>
    </xdr:from>
    <xdr:ext cx="184731" cy="264560"/>
    <xdr:sp macro="" textlink="">
      <xdr:nvSpPr>
        <xdr:cNvPr id="269" name="CaixaDeTexto 268"/>
        <xdr:cNvSpPr txBox="1"/>
      </xdr:nvSpPr>
      <xdr:spPr>
        <a:xfrm>
          <a:off x="3867150" y="136407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509</xdr:row>
      <xdr:rowOff>0</xdr:rowOff>
    </xdr:from>
    <xdr:ext cx="184731" cy="264560"/>
    <xdr:sp macro="" textlink="">
      <xdr:nvSpPr>
        <xdr:cNvPr id="270" name="CaixaDeTexto 269"/>
        <xdr:cNvSpPr txBox="1"/>
      </xdr:nvSpPr>
      <xdr:spPr>
        <a:xfrm>
          <a:off x="3867150" y="138426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516</xdr:row>
      <xdr:rowOff>0</xdr:rowOff>
    </xdr:from>
    <xdr:ext cx="184731" cy="264560"/>
    <xdr:sp macro="" textlink="">
      <xdr:nvSpPr>
        <xdr:cNvPr id="271" name="CaixaDeTexto 270"/>
        <xdr:cNvSpPr txBox="1"/>
      </xdr:nvSpPr>
      <xdr:spPr>
        <a:xfrm>
          <a:off x="3867150" y="13992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516</xdr:row>
      <xdr:rowOff>0</xdr:rowOff>
    </xdr:from>
    <xdr:ext cx="184731" cy="264560"/>
    <xdr:sp macro="" textlink="">
      <xdr:nvSpPr>
        <xdr:cNvPr id="272" name="CaixaDeTexto 271"/>
        <xdr:cNvSpPr txBox="1"/>
      </xdr:nvSpPr>
      <xdr:spPr>
        <a:xfrm>
          <a:off x="3867150" y="13992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529</xdr:row>
      <xdr:rowOff>0</xdr:rowOff>
    </xdr:from>
    <xdr:ext cx="184731" cy="264560"/>
    <xdr:sp macro="" textlink="">
      <xdr:nvSpPr>
        <xdr:cNvPr id="273" name="CaixaDeTexto 272"/>
        <xdr:cNvSpPr txBox="1"/>
      </xdr:nvSpPr>
      <xdr:spPr>
        <a:xfrm>
          <a:off x="3867150" y="14257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539</xdr:row>
      <xdr:rowOff>0</xdr:rowOff>
    </xdr:from>
    <xdr:ext cx="184731" cy="264560"/>
    <xdr:sp macro="" textlink="">
      <xdr:nvSpPr>
        <xdr:cNvPr id="274" name="CaixaDeTexto 273"/>
        <xdr:cNvSpPr txBox="1"/>
      </xdr:nvSpPr>
      <xdr:spPr>
        <a:xfrm>
          <a:off x="3867150" y="14455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543</xdr:row>
      <xdr:rowOff>0</xdr:rowOff>
    </xdr:from>
    <xdr:ext cx="184731" cy="264560"/>
    <xdr:sp macro="" textlink="">
      <xdr:nvSpPr>
        <xdr:cNvPr id="275" name="CaixaDeTexto 274"/>
        <xdr:cNvSpPr txBox="1"/>
      </xdr:nvSpPr>
      <xdr:spPr>
        <a:xfrm>
          <a:off x="3867150" y="14556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276" name="CaixaDeTexto 275"/>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277" name="CaixaDeTexto 276"/>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278" name="CaixaDeTexto 277"/>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279" name="CaixaDeTexto 278"/>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280" name="CaixaDeTexto 279"/>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281" name="CaixaDeTexto 280"/>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282" name="CaixaDeTexto 281"/>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283" name="CaixaDeTexto 282"/>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284" name="CaixaDeTexto 283"/>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285" name="CaixaDeTexto 284"/>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286" name="CaixaDeTexto 285"/>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287" name="CaixaDeTexto 286"/>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288" name="CaixaDeTexto 287"/>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289" name="CaixaDeTexto 288"/>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442</xdr:row>
      <xdr:rowOff>0</xdr:rowOff>
    </xdr:from>
    <xdr:ext cx="184731" cy="264560"/>
    <xdr:sp macro="" textlink="">
      <xdr:nvSpPr>
        <xdr:cNvPr id="290" name="CaixaDeTexto 289"/>
        <xdr:cNvSpPr txBox="1"/>
      </xdr:nvSpPr>
      <xdr:spPr>
        <a:xfrm>
          <a:off x="3867150" y="12300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442</xdr:row>
      <xdr:rowOff>0</xdr:rowOff>
    </xdr:from>
    <xdr:ext cx="184731" cy="264560"/>
    <xdr:sp macro="" textlink="">
      <xdr:nvSpPr>
        <xdr:cNvPr id="291" name="CaixaDeTexto 290"/>
        <xdr:cNvSpPr txBox="1"/>
      </xdr:nvSpPr>
      <xdr:spPr>
        <a:xfrm>
          <a:off x="3867150" y="12300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292" name="CaixaDeTexto 291"/>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293" name="CaixaDeTexto 292"/>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294" name="CaixaDeTexto 293"/>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295" name="CaixaDeTexto 294"/>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296" name="CaixaDeTexto 295"/>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443</xdr:row>
      <xdr:rowOff>0</xdr:rowOff>
    </xdr:from>
    <xdr:ext cx="184731" cy="264560"/>
    <xdr:sp macro="" textlink="">
      <xdr:nvSpPr>
        <xdr:cNvPr id="297" name="CaixaDeTexto 296"/>
        <xdr:cNvSpPr txBox="1"/>
      </xdr:nvSpPr>
      <xdr:spPr>
        <a:xfrm>
          <a:off x="3867150" y="12336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443</xdr:row>
      <xdr:rowOff>0</xdr:rowOff>
    </xdr:from>
    <xdr:ext cx="184731" cy="264560"/>
    <xdr:sp macro="" textlink="">
      <xdr:nvSpPr>
        <xdr:cNvPr id="298" name="CaixaDeTexto 297"/>
        <xdr:cNvSpPr txBox="1"/>
      </xdr:nvSpPr>
      <xdr:spPr>
        <a:xfrm>
          <a:off x="3867150" y="12336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442</xdr:row>
      <xdr:rowOff>0</xdr:rowOff>
    </xdr:from>
    <xdr:ext cx="184731" cy="264560"/>
    <xdr:sp macro="" textlink="">
      <xdr:nvSpPr>
        <xdr:cNvPr id="299" name="CaixaDeTexto 298"/>
        <xdr:cNvSpPr txBox="1"/>
      </xdr:nvSpPr>
      <xdr:spPr>
        <a:xfrm>
          <a:off x="3867150" y="12300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442</xdr:row>
      <xdr:rowOff>0</xdr:rowOff>
    </xdr:from>
    <xdr:ext cx="184731" cy="264560"/>
    <xdr:sp macro="" textlink="">
      <xdr:nvSpPr>
        <xdr:cNvPr id="300" name="CaixaDeTexto 299"/>
        <xdr:cNvSpPr txBox="1"/>
      </xdr:nvSpPr>
      <xdr:spPr>
        <a:xfrm>
          <a:off x="3867150" y="12300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443</xdr:row>
      <xdr:rowOff>0</xdr:rowOff>
    </xdr:from>
    <xdr:ext cx="184731" cy="264560"/>
    <xdr:sp macro="" textlink="">
      <xdr:nvSpPr>
        <xdr:cNvPr id="301" name="CaixaDeTexto 300"/>
        <xdr:cNvSpPr txBox="1"/>
      </xdr:nvSpPr>
      <xdr:spPr>
        <a:xfrm>
          <a:off x="3867150" y="12336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02" name="CaixaDeTexto 301"/>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03" name="CaixaDeTexto 302"/>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04" name="CaixaDeTexto 303"/>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05" name="CaixaDeTexto 304"/>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06" name="CaixaDeTexto 305"/>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07" name="CaixaDeTexto 306"/>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08" name="CaixaDeTexto 307"/>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09" name="CaixaDeTexto 308"/>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10" name="CaixaDeTexto 309"/>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11" name="CaixaDeTexto 310"/>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12" name="CaixaDeTexto 311"/>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13" name="CaixaDeTexto 312"/>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14" name="CaixaDeTexto 313"/>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15" name="CaixaDeTexto 314"/>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16" name="CaixaDeTexto 315"/>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436</xdr:row>
      <xdr:rowOff>0</xdr:rowOff>
    </xdr:from>
    <xdr:ext cx="184731" cy="264560"/>
    <xdr:sp macro="" textlink="">
      <xdr:nvSpPr>
        <xdr:cNvPr id="317" name="CaixaDeTexto 316"/>
        <xdr:cNvSpPr txBox="1"/>
      </xdr:nvSpPr>
      <xdr:spPr>
        <a:xfrm>
          <a:off x="3867150" y="12203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18" name="CaixaDeTexto 317"/>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19" name="CaixaDeTexto 318"/>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20" name="CaixaDeTexto 319"/>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21" name="CaixaDeTexto 320"/>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22" name="CaixaDeTexto 321"/>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442</xdr:row>
      <xdr:rowOff>0</xdr:rowOff>
    </xdr:from>
    <xdr:ext cx="184731" cy="264560"/>
    <xdr:sp macro="" textlink="">
      <xdr:nvSpPr>
        <xdr:cNvPr id="323" name="CaixaDeTexto 322"/>
        <xdr:cNvSpPr txBox="1"/>
      </xdr:nvSpPr>
      <xdr:spPr>
        <a:xfrm>
          <a:off x="3867150" y="12300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442</xdr:row>
      <xdr:rowOff>0</xdr:rowOff>
    </xdr:from>
    <xdr:ext cx="184731" cy="264560"/>
    <xdr:sp macro="" textlink="">
      <xdr:nvSpPr>
        <xdr:cNvPr id="324" name="CaixaDeTexto 323"/>
        <xdr:cNvSpPr txBox="1"/>
      </xdr:nvSpPr>
      <xdr:spPr>
        <a:xfrm>
          <a:off x="3867150" y="12300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442</xdr:row>
      <xdr:rowOff>0</xdr:rowOff>
    </xdr:from>
    <xdr:ext cx="184731" cy="264560"/>
    <xdr:sp macro="" textlink="">
      <xdr:nvSpPr>
        <xdr:cNvPr id="325" name="CaixaDeTexto 324"/>
        <xdr:cNvSpPr txBox="1"/>
      </xdr:nvSpPr>
      <xdr:spPr>
        <a:xfrm>
          <a:off x="3867150" y="12300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443</xdr:row>
      <xdr:rowOff>0</xdr:rowOff>
    </xdr:from>
    <xdr:ext cx="184731" cy="264560"/>
    <xdr:sp macro="" textlink="">
      <xdr:nvSpPr>
        <xdr:cNvPr id="326" name="CaixaDeTexto 325"/>
        <xdr:cNvSpPr txBox="1"/>
      </xdr:nvSpPr>
      <xdr:spPr>
        <a:xfrm>
          <a:off x="3867150" y="12336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443</xdr:row>
      <xdr:rowOff>0</xdr:rowOff>
    </xdr:from>
    <xdr:ext cx="184731" cy="264560"/>
    <xdr:sp macro="" textlink="">
      <xdr:nvSpPr>
        <xdr:cNvPr id="327" name="CaixaDeTexto 326"/>
        <xdr:cNvSpPr txBox="1"/>
      </xdr:nvSpPr>
      <xdr:spPr>
        <a:xfrm>
          <a:off x="3867150" y="123367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442</xdr:row>
      <xdr:rowOff>0</xdr:rowOff>
    </xdr:from>
    <xdr:ext cx="184731" cy="264560"/>
    <xdr:sp macro="" textlink="">
      <xdr:nvSpPr>
        <xdr:cNvPr id="328" name="CaixaDeTexto 327"/>
        <xdr:cNvSpPr txBox="1"/>
      </xdr:nvSpPr>
      <xdr:spPr>
        <a:xfrm>
          <a:off x="3867150" y="12300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442</xdr:row>
      <xdr:rowOff>0</xdr:rowOff>
    </xdr:from>
    <xdr:ext cx="184731" cy="264560"/>
    <xdr:sp macro="" textlink="">
      <xdr:nvSpPr>
        <xdr:cNvPr id="329" name="CaixaDeTexto 328"/>
        <xdr:cNvSpPr txBox="1"/>
      </xdr:nvSpPr>
      <xdr:spPr>
        <a:xfrm>
          <a:off x="3867150" y="12300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442</xdr:row>
      <xdr:rowOff>0</xdr:rowOff>
    </xdr:from>
    <xdr:ext cx="184731" cy="264560"/>
    <xdr:sp macro="" textlink="">
      <xdr:nvSpPr>
        <xdr:cNvPr id="330" name="CaixaDeTexto 329"/>
        <xdr:cNvSpPr txBox="1"/>
      </xdr:nvSpPr>
      <xdr:spPr>
        <a:xfrm>
          <a:off x="3867150" y="12300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442</xdr:row>
      <xdr:rowOff>0</xdr:rowOff>
    </xdr:from>
    <xdr:ext cx="184731" cy="264560"/>
    <xdr:sp macro="" textlink="">
      <xdr:nvSpPr>
        <xdr:cNvPr id="331" name="CaixaDeTexto 330"/>
        <xdr:cNvSpPr txBox="1"/>
      </xdr:nvSpPr>
      <xdr:spPr>
        <a:xfrm>
          <a:off x="3867150" y="12300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32" name="CaixaDeTexto 331"/>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33" name="CaixaDeTexto 332"/>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34" name="CaixaDeTexto 333"/>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35" name="CaixaDeTexto 334"/>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36" name="CaixaDeTexto 335"/>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37" name="CaixaDeTexto 336"/>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38" name="CaixaDeTexto 337"/>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39" name="CaixaDeTexto 338"/>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40" name="CaixaDeTexto 339"/>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41" name="CaixaDeTexto 340"/>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42" name="CaixaDeTexto 341"/>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43" name="CaixaDeTexto 342"/>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44" name="CaixaDeTexto 343"/>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45" name="CaixaDeTexto 344"/>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46" name="CaixaDeTexto 345"/>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47" name="CaixaDeTexto 346"/>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48" name="CaixaDeTexto 347"/>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49" name="CaixaDeTexto 348"/>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50" name="CaixaDeTexto 349"/>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51" name="CaixaDeTexto 350"/>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52" name="CaixaDeTexto 351"/>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53" name="CaixaDeTexto 352"/>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54" name="CaixaDeTexto 353"/>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55" name="CaixaDeTexto 354"/>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56" name="CaixaDeTexto 355"/>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434</xdr:row>
      <xdr:rowOff>0</xdr:rowOff>
    </xdr:from>
    <xdr:ext cx="184731" cy="264560"/>
    <xdr:sp macro="" textlink="">
      <xdr:nvSpPr>
        <xdr:cNvPr id="357" name="CaixaDeTexto 356"/>
        <xdr:cNvSpPr txBox="1"/>
      </xdr:nvSpPr>
      <xdr:spPr>
        <a:xfrm>
          <a:off x="5495925"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58" name="CaixaDeTexto 357"/>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59" name="CaixaDeTexto 358"/>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60" name="CaixaDeTexto 359"/>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61" name="CaixaDeTexto 360"/>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442</xdr:row>
      <xdr:rowOff>0</xdr:rowOff>
    </xdr:from>
    <xdr:ext cx="184731" cy="264560"/>
    <xdr:sp macro="" textlink="">
      <xdr:nvSpPr>
        <xdr:cNvPr id="362" name="CaixaDeTexto 361"/>
        <xdr:cNvSpPr txBox="1"/>
      </xdr:nvSpPr>
      <xdr:spPr>
        <a:xfrm>
          <a:off x="3867150" y="12300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442</xdr:row>
      <xdr:rowOff>0</xdr:rowOff>
    </xdr:from>
    <xdr:ext cx="184731" cy="264560"/>
    <xdr:sp macro="" textlink="">
      <xdr:nvSpPr>
        <xdr:cNvPr id="363" name="CaixaDeTexto 362"/>
        <xdr:cNvSpPr txBox="1"/>
      </xdr:nvSpPr>
      <xdr:spPr>
        <a:xfrm>
          <a:off x="3867150" y="12300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442</xdr:row>
      <xdr:rowOff>0</xdr:rowOff>
    </xdr:from>
    <xdr:ext cx="184731" cy="264560"/>
    <xdr:sp macro="" textlink="">
      <xdr:nvSpPr>
        <xdr:cNvPr id="364" name="CaixaDeTexto 363"/>
        <xdr:cNvSpPr txBox="1"/>
      </xdr:nvSpPr>
      <xdr:spPr>
        <a:xfrm>
          <a:off x="3867150" y="12300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442</xdr:row>
      <xdr:rowOff>0</xdr:rowOff>
    </xdr:from>
    <xdr:ext cx="184731" cy="264560"/>
    <xdr:sp macro="" textlink="">
      <xdr:nvSpPr>
        <xdr:cNvPr id="365" name="CaixaDeTexto 364"/>
        <xdr:cNvSpPr txBox="1"/>
      </xdr:nvSpPr>
      <xdr:spPr>
        <a:xfrm>
          <a:off x="3867150" y="12300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66" name="CaixaDeTexto 365"/>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67" name="CaixaDeTexto 366"/>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68" name="CaixaDeTexto 367"/>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69" name="CaixaDeTexto 368"/>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70" name="CaixaDeTexto 369"/>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71" name="CaixaDeTexto 370"/>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72" name="CaixaDeTexto 371"/>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73" name="CaixaDeTexto 372"/>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74" name="CaixaDeTexto 373"/>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75" name="CaixaDeTexto 374"/>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468</xdr:row>
      <xdr:rowOff>0</xdr:rowOff>
    </xdr:from>
    <xdr:ext cx="184731" cy="264560"/>
    <xdr:sp macro="" textlink="">
      <xdr:nvSpPr>
        <xdr:cNvPr id="376" name="CaixaDeTexto 375">
          <a:extLst>
            <a:ext uri="{FF2B5EF4-FFF2-40B4-BE49-F238E27FC236}">
              <a16:creationId xmlns:a16="http://schemas.microsoft.com/office/drawing/2014/main" xmlns="" id="{C8332719-D026-4951-845E-A086C380EAEB}"/>
            </a:ext>
          </a:extLst>
        </xdr:cNvPr>
        <xdr:cNvSpPr txBox="1"/>
      </xdr:nvSpPr>
      <xdr:spPr>
        <a:xfrm>
          <a:off x="3867150" y="12918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475</xdr:row>
      <xdr:rowOff>0</xdr:rowOff>
    </xdr:from>
    <xdr:ext cx="184731" cy="264560"/>
    <xdr:sp macro="" textlink="">
      <xdr:nvSpPr>
        <xdr:cNvPr id="377" name="CaixaDeTexto 376">
          <a:extLst>
            <a:ext uri="{FF2B5EF4-FFF2-40B4-BE49-F238E27FC236}">
              <a16:creationId xmlns:a16="http://schemas.microsoft.com/office/drawing/2014/main" xmlns="" id="{2F718758-97EA-4784-AA92-EBC31E5C2CEF}"/>
            </a:ext>
          </a:extLst>
        </xdr:cNvPr>
        <xdr:cNvSpPr txBox="1"/>
      </xdr:nvSpPr>
      <xdr:spPr>
        <a:xfrm>
          <a:off x="3867150" y="130835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543</xdr:row>
      <xdr:rowOff>0</xdr:rowOff>
    </xdr:from>
    <xdr:ext cx="184731" cy="264560"/>
    <xdr:sp macro="" textlink="">
      <xdr:nvSpPr>
        <xdr:cNvPr id="378" name="CaixaDeTexto 377"/>
        <xdr:cNvSpPr txBox="1"/>
      </xdr:nvSpPr>
      <xdr:spPr>
        <a:xfrm>
          <a:off x="3867150" y="145561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79" name="CaixaDeTexto 378"/>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80" name="CaixaDeTexto 379"/>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81" name="CaixaDeTexto 380"/>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82" name="CaixaDeTexto 381"/>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83" name="CaixaDeTexto 382"/>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84" name="CaixaDeTexto 383"/>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85" name="CaixaDeTexto 384"/>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86" name="CaixaDeTexto 385"/>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87" name="CaixaDeTexto 386"/>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88" name="CaixaDeTexto 387"/>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89" name="CaixaDeTexto 388"/>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90" name="CaixaDeTexto 389"/>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91" name="CaixaDeTexto 390"/>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92" name="CaixaDeTexto 391"/>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93" name="CaixaDeTexto 392"/>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94" name="CaixaDeTexto 393"/>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95" name="CaixaDeTexto 394"/>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96" name="CaixaDeTexto 395"/>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97" name="CaixaDeTexto 396"/>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98" name="CaixaDeTexto 397"/>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399" name="CaixaDeTexto 398"/>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00" name="CaixaDeTexto 399"/>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01" name="CaixaDeTexto 400"/>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02" name="CaixaDeTexto 401"/>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03" name="CaixaDeTexto 402"/>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04" name="CaixaDeTexto 403"/>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05" name="CaixaDeTexto 404"/>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06" name="CaixaDeTexto 405"/>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07" name="CaixaDeTexto 406"/>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08" name="CaixaDeTexto 407"/>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09" name="CaixaDeTexto 408"/>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10" name="CaixaDeTexto 409"/>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11" name="CaixaDeTexto 410"/>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12" name="CaixaDeTexto 411"/>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13" name="CaixaDeTexto 412"/>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14" name="CaixaDeTexto 413"/>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15" name="CaixaDeTexto 414"/>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16" name="CaixaDeTexto 415"/>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17" name="CaixaDeTexto 416"/>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18" name="CaixaDeTexto 417"/>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19" name="CaixaDeTexto 418"/>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20" name="CaixaDeTexto 419"/>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21" name="CaixaDeTexto 420"/>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22" name="CaixaDeTexto 421"/>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23" name="CaixaDeTexto 422"/>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24" name="CaixaDeTexto 423"/>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25" name="CaixaDeTexto 424"/>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26" name="CaixaDeTexto 425"/>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27" name="CaixaDeTexto 426"/>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28" name="CaixaDeTexto 427"/>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29" name="CaixaDeTexto 428"/>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30" name="CaixaDeTexto 429"/>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31" name="CaixaDeTexto 430"/>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32" name="CaixaDeTexto 431"/>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33" name="CaixaDeTexto 432"/>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34" name="CaixaDeTexto 433"/>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35" name="CaixaDeTexto 434"/>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434</xdr:row>
      <xdr:rowOff>0</xdr:rowOff>
    </xdr:from>
    <xdr:ext cx="184731" cy="264560"/>
    <xdr:sp macro="" textlink="">
      <xdr:nvSpPr>
        <xdr:cNvPr id="436" name="CaixaDeTexto 435"/>
        <xdr:cNvSpPr txBox="1"/>
      </xdr:nvSpPr>
      <xdr:spPr>
        <a:xfrm>
          <a:off x="3867150" y="1216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228</xdr:row>
      <xdr:rowOff>0</xdr:rowOff>
    </xdr:from>
    <xdr:ext cx="184731" cy="264560"/>
    <xdr:sp macro="" textlink="">
      <xdr:nvSpPr>
        <xdr:cNvPr id="437" name="CaixaDeTexto 436">
          <a:extLst>
            <a:ext uri="{FF2B5EF4-FFF2-40B4-BE49-F238E27FC236}">
              <a16:creationId xmlns="" xmlns:a16="http://schemas.microsoft.com/office/drawing/2014/main" id="{00000000-0008-0000-0300-000008000000}"/>
            </a:ext>
          </a:extLst>
        </xdr:cNvPr>
        <xdr:cNvSpPr txBox="1"/>
      </xdr:nvSpPr>
      <xdr:spPr>
        <a:xfrm>
          <a:off x="3867150" y="6565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228</xdr:row>
      <xdr:rowOff>0</xdr:rowOff>
    </xdr:from>
    <xdr:ext cx="184731" cy="264560"/>
    <xdr:sp macro="" textlink="">
      <xdr:nvSpPr>
        <xdr:cNvPr id="438" name="CaixaDeTexto 437">
          <a:extLst>
            <a:ext uri="{FF2B5EF4-FFF2-40B4-BE49-F238E27FC236}">
              <a16:creationId xmlns="" xmlns:a16="http://schemas.microsoft.com/office/drawing/2014/main" id="{00000000-0008-0000-0300-000009000000}"/>
            </a:ext>
          </a:extLst>
        </xdr:cNvPr>
        <xdr:cNvSpPr txBox="1"/>
      </xdr:nvSpPr>
      <xdr:spPr>
        <a:xfrm>
          <a:off x="3867150" y="6565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251</xdr:row>
      <xdr:rowOff>0</xdr:rowOff>
    </xdr:from>
    <xdr:ext cx="184731" cy="264560"/>
    <xdr:sp macro="" textlink="">
      <xdr:nvSpPr>
        <xdr:cNvPr id="439" name="CaixaDeTexto 438">
          <a:extLst>
            <a:ext uri="{FF2B5EF4-FFF2-40B4-BE49-F238E27FC236}">
              <a16:creationId xmlns="" xmlns:a16="http://schemas.microsoft.com/office/drawing/2014/main" id="{00000000-0008-0000-0300-00000A000000}"/>
            </a:ext>
          </a:extLst>
        </xdr:cNvPr>
        <xdr:cNvSpPr txBox="1"/>
      </xdr:nvSpPr>
      <xdr:spPr>
        <a:xfrm>
          <a:off x="3867150" y="71923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268</xdr:row>
      <xdr:rowOff>0</xdr:rowOff>
    </xdr:from>
    <xdr:ext cx="184731" cy="264560"/>
    <xdr:sp macro="" textlink="">
      <xdr:nvSpPr>
        <xdr:cNvPr id="440" name="CaixaDeTexto 439">
          <a:extLst>
            <a:ext uri="{FF2B5EF4-FFF2-40B4-BE49-F238E27FC236}">
              <a16:creationId xmlns="" xmlns:a16="http://schemas.microsoft.com/office/drawing/2014/main" id="{00000000-0008-0000-0300-00000B000000}"/>
            </a:ext>
          </a:extLst>
        </xdr:cNvPr>
        <xdr:cNvSpPr txBox="1"/>
      </xdr:nvSpPr>
      <xdr:spPr>
        <a:xfrm>
          <a:off x="3867150" y="7613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268</xdr:row>
      <xdr:rowOff>0</xdr:rowOff>
    </xdr:from>
    <xdr:ext cx="184731" cy="264560"/>
    <xdr:sp macro="" textlink="">
      <xdr:nvSpPr>
        <xdr:cNvPr id="441" name="CaixaDeTexto 440">
          <a:extLst>
            <a:ext uri="{FF2B5EF4-FFF2-40B4-BE49-F238E27FC236}">
              <a16:creationId xmlns="" xmlns:a16="http://schemas.microsoft.com/office/drawing/2014/main" id="{00000000-0008-0000-0300-00000C000000}"/>
            </a:ext>
          </a:extLst>
        </xdr:cNvPr>
        <xdr:cNvSpPr txBox="1"/>
      </xdr:nvSpPr>
      <xdr:spPr>
        <a:xfrm>
          <a:off x="3867150" y="7613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242</xdr:row>
      <xdr:rowOff>0</xdr:rowOff>
    </xdr:from>
    <xdr:ext cx="184731" cy="264560"/>
    <xdr:sp macro="" textlink="">
      <xdr:nvSpPr>
        <xdr:cNvPr id="442" name="CaixaDeTexto 441">
          <a:extLst>
            <a:ext uri="{FF2B5EF4-FFF2-40B4-BE49-F238E27FC236}">
              <a16:creationId xmlns="" xmlns:a16="http://schemas.microsoft.com/office/drawing/2014/main" id="{00000000-0008-0000-0300-00000D000000}"/>
            </a:ext>
          </a:extLst>
        </xdr:cNvPr>
        <xdr:cNvSpPr txBox="1"/>
      </xdr:nvSpPr>
      <xdr:spPr>
        <a:xfrm>
          <a:off x="3867150" y="6890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268</xdr:row>
      <xdr:rowOff>0</xdr:rowOff>
    </xdr:from>
    <xdr:ext cx="184731" cy="264560"/>
    <xdr:sp macro="" textlink="">
      <xdr:nvSpPr>
        <xdr:cNvPr id="443" name="CaixaDeTexto 442">
          <a:extLst>
            <a:ext uri="{FF2B5EF4-FFF2-40B4-BE49-F238E27FC236}">
              <a16:creationId xmlns="" xmlns:a16="http://schemas.microsoft.com/office/drawing/2014/main" id="{00000000-0008-0000-0300-00000E000000}"/>
            </a:ext>
          </a:extLst>
        </xdr:cNvPr>
        <xdr:cNvSpPr txBox="1"/>
      </xdr:nvSpPr>
      <xdr:spPr>
        <a:xfrm>
          <a:off x="3867150" y="7613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268</xdr:row>
      <xdr:rowOff>0</xdr:rowOff>
    </xdr:from>
    <xdr:ext cx="184731" cy="264560"/>
    <xdr:sp macro="" textlink="">
      <xdr:nvSpPr>
        <xdr:cNvPr id="444" name="CaixaDeTexto 443">
          <a:extLst>
            <a:ext uri="{FF2B5EF4-FFF2-40B4-BE49-F238E27FC236}">
              <a16:creationId xmlns="" xmlns:a16="http://schemas.microsoft.com/office/drawing/2014/main" id="{00000000-0008-0000-0300-00000F000000}"/>
            </a:ext>
          </a:extLst>
        </xdr:cNvPr>
        <xdr:cNvSpPr txBox="1"/>
      </xdr:nvSpPr>
      <xdr:spPr>
        <a:xfrm>
          <a:off x="3867150" y="7613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299</xdr:row>
      <xdr:rowOff>0</xdr:rowOff>
    </xdr:from>
    <xdr:ext cx="184731" cy="264560"/>
    <xdr:sp macro="" textlink="">
      <xdr:nvSpPr>
        <xdr:cNvPr id="445" name="CaixaDeTexto 444">
          <a:extLst>
            <a:ext uri="{FF2B5EF4-FFF2-40B4-BE49-F238E27FC236}">
              <a16:creationId xmlns="" xmlns:a16="http://schemas.microsoft.com/office/drawing/2014/main" id="{00000000-0008-0000-0300-000010000000}"/>
            </a:ext>
          </a:extLst>
        </xdr:cNvPr>
        <xdr:cNvSpPr txBox="1"/>
      </xdr:nvSpPr>
      <xdr:spPr>
        <a:xfrm>
          <a:off x="3867150" y="8425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357</xdr:row>
      <xdr:rowOff>0</xdr:rowOff>
    </xdr:from>
    <xdr:ext cx="184731" cy="264560"/>
    <xdr:sp macro="" textlink="">
      <xdr:nvSpPr>
        <xdr:cNvPr id="446" name="CaixaDeTexto 445">
          <a:extLst>
            <a:ext uri="{FF2B5EF4-FFF2-40B4-BE49-F238E27FC236}">
              <a16:creationId xmlns="" xmlns:a16="http://schemas.microsoft.com/office/drawing/2014/main" id="{00000000-0008-0000-0300-000012000000}"/>
            </a:ext>
          </a:extLst>
        </xdr:cNvPr>
        <xdr:cNvSpPr txBox="1"/>
      </xdr:nvSpPr>
      <xdr:spPr>
        <a:xfrm>
          <a:off x="3867150" y="9974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365</xdr:row>
      <xdr:rowOff>0</xdr:rowOff>
    </xdr:from>
    <xdr:ext cx="184731" cy="264560"/>
    <xdr:sp macro="" textlink="">
      <xdr:nvSpPr>
        <xdr:cNvPr id="447" name="CaixaDeTexto 446">
          <a:extLst>
            <a:ext uri="{FF2B5EF4-FFF2-40B4-BE49-F238E27FC236}">
              <a16:creationId xmlns="" xmlns:a16="http://schemas.microsoft.com/office/drawing/2014/main" id="{00000000-0008-0000-0300-000013000000}"/>
            </a:ext>
          </a:extLst>
        </xdr:cNvPr>
        <xdr:cNvSpPr txBox="1"/>
      </xdr:nvSpPr>
      <xdr:spPr>
        <a:xfrm>
          <a:off x="3867150" y="10158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372</xdr:row>
      <xdr:rowOff>0</xdr:rowOff>
    </xdr:from>
    <xdr:ext cx="184731" cy="264560"/>
    <xdr:sp macro="" textlink="">
      <xdr:nvSpPr>
        <xdr:cNvPr id="448" name="CaixaDeTexto 447">
          <a:extLst>
            <a:ext uri="{FF2B5EF4-FFF2-40B4-BE49-F238E27FC236}">
              <a16:creationId xmlns="" xmlns:a16="http://schemas.microsoft.com/office/drawing/2014/main" id="{00000000-0008-0000-0300-000014000000}"/>
            </a:ext>
          </a:extLst>
        </xdr:cNvPr>
        <xdr:cNvSpPr txBox="1"/>
      </xdr:nvSpPr>
      <xdr:spPr>
        <a:xfrm>
          <a:off x="3867150" y="10315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385</xdr:row>
      <xdr:rowOff>0</xdr:rowOff>
    </xdr:from>
    <xdr:ext cx="184731" cy="264560"/>
    <xdr:sp macro="" textlink="">
      <xdr:nvSpPr>
        <xdr:cNvPr id="449" name="CaixaDeTexto 448">
          <a:extLst>
            <a:ext uri="{FF2B5EF4-FFF2-40B4-BE49-F238E27FC236}">
              <a16:creationId xmlns="" xmlns:a16="http://schemas.microsoft.com/office/drawing/2014/main" id="{00000000-0008-0000-0300-000015000000}"/>
            </a:ext>
          </a:extLst>
        </xdr:cNvPr>
        <xdr:cNvSpPr txBox="1"/>
      </xdr:nvSpPr>
      <xdr:spPr>
        <a:xfrm>
          <a:off x="3867150" y="10627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385</xdr:row>
      <xdr:rowOff>0</xdr:rowOff>
    </xdr:from>
    <xdr:ext cx="184731" cy="264560"/>
    <xdr:sp macro="" textlink="">
      <xdr:nvSpPr>
        <xdr:cNvPr id="450" name="CaixaDeTexto 449">
          <a:extLst>
            <a:ext uri="{FF2B5EF4-FFF2-40B4-BE49-F238E27FC236}">
              <a16:creationId xmlns="" xmlns:a16="http://schemas.microsoft.com/office/drawing/2014/main" id="{00000000-0008-0000-0300-000016000000}"/>
            </a:ext>
          </a:extLst>
        </xdr:cNvPr>
        <xdr:cNvSpPr txBox="1"/>
      </xdr:nvSpPr>
      <xdr:spPr>
        <a:xfrm>
          <a:off x="3867150" y="10627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405</xdr:row>
      <xdr:rowOff>0</xdr:rowOff>
    </xdr:from>
    <xdr:ext cx="184731" cy="264560"/>
    <xdr:sp macro="" textlink="">
      <xdr:nvSpPr>
        <xdr:cNvPr id="451" name="CaixaDeTexto 450">
          <a:extLst>
            <a:ext uri="{FF2B5EF4-FFF2-40B4-BE49-F238E27FC236}">
              <a16:creationId xmlns="" xmlns:a16="http://schemas.microsoft.com/office/drawing/2014/main" id="{00000000-0008-0000-0300-000017000000}"/>
            </a:ext>
          </a:extLst>
        </xdr:cNvPr>
        <xdr:cNvSpPr txBox="1"/>
      </xdr:nvSpPr>
      <xdr:spPr>
        <a:xfrm>
          <a:off x="3867150" y="11270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415</xdr:row>
      <xdr:rowOff>0</xdr:rowOff>
    </xdr:from>
    <xdr:ext cx="184731" cy="264560"/>
    <xdr:sp macro="" textlink="">
      <xdr:nvSpPr>
        <xdr:cNvPr id="452" name="CaixaDeTexto 451">
          <a:extLst>
            <a:ext uri="{FF2B5EF4-FFF2-40B4-BE49-F238E27FC236}">
              <a16:creationId xmlns="" xmlns:a16="http://schemas.microsoft.com/office/drawing/2014/main" id="{00000000-0008-0000-0300-000018000000}"/>
            </a:ext>
          </a:extLst>
        </xdr:cNvPr>
        <xdr:cNvSpPr txBox="1"/>
      </xdr:nvSpPr>
      <xdr:spPr>
        <a:xfrm>
          <a:off x="3867150" y="115652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299</xdr:row>
      <xdr:rowOff>0</xdr:rowOff>
    </xdr:from>
    <xdr:ext cx="184731" cy="264560"/>
    <xdr:sp macro="" textlink="">
      <xdr:nvSpPr>
        <xdr:cNvPr id="453" name="CaixaDeTexto 452">
          <a:extLst>
            <a:ext uri="{FF2B5EF4-FFF2-40B4-BE49-F238E27FC236}">
              <a16:creationId xmlns="" xmlns:a16="http://schemas.microsoft.com/office/drawing/2014/main" id="{00000000-0008-0000-0300-000019000000}"/>
            </a:ext>
          </a:extLst>
        </xdr:cNvPr>
        <xdr:cNvSpPr txBox="1"/>
      </xdr:nvSpPr>
      <xdr:spPr>
        <a:xfrm>
          <a:off x="3867150" y="8425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303</xdr:row>
      <xdr:rowOff>0</xdr:rowOff>
    </xdr:from>
    <xdr:ext cx="184731" cy="264560"/>
    <xdr:sp macro="" textlink="">
      <xdr:nvSpPr>
        <xdr:cNvPr id="454" name="CaixaDeTexto 453">
          <a:extLst>
            <a:ext uri="{FF2B5EF4-FFF2-40B4-BE49-F238E27FC236}">
              <a16:creationId xmlns="" xmlns:a16="http://schemas.microsoft.com/office/drawing/2014/main" id="{00000000-0008-0000-0300-00001A000000}"/>
            </a:ext>
          </a:extLst>
        </xdr:cNvPr>
        <xdr:cNvSpPr txBox="1"/>
      </xdr:nvSpPr>
      <xdr:spPr>
        <a:xfrm>
          <a:off x="3867150" y="85067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372</xdr:row>
      <xdr:rowOff>0</xdr:rowOff>
    </xdr:from>
    <xdr:ext cx="184731" cy="264560"/>
    <xdr:sp macro="" textlink="">
      <xdr:nvSpPr>
        <xdr:cNvPr id="455" name="CaixaDeTexto 454">
          <a:extLst>
            <a:ext uri="{FF2B5EF4-FFF2-40B4-BE49-F238E27FC236}">
              <a16:creationId xmlns="" xmlns:a16="http://schemas.microsoft.com/office/drawing/2014/main" id="{00000000-0008-0000-0300-00001C000000}"/>
            </a:ext>
          </a:extLst>
        </xdr:cNvPr>
        <xdr:cNvSpPr txBox="1"/>
      </xdr:nvSpPr>
      <xdr:spPr>
        <a:xfrm>
          <a:off x="3867150" y="10315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395</xdr:row>
      <xdr:rowOff>0</xdr:rowOff>
    </xdr:from>
    <xdr:ext cx="184731" cy="264560"/>
    <xdr:sp macro="" textlink="">
      <xdr:nvSpPr>
        <xdr:cNvPr id="456" name="CaixaDeTexto 455">
          <a:extLst>
            <a:ext uri="{FF2B5EF4-FFF2-40B4-BE49-F238E27FC236}">
              <a16:creationId xmlns="" xmlns:a16="http://schemas.microsoft.com/office/drawing/2014/main" id="{00000000-0008-0000-0300-00001D000000}"/>
            </a:ext>
          </a:extLst>
        </xdr:cNvPr>
        <xdr:cNvSpPr txBox="1"/>
      </xdr:nvSpPr>
      <xdr:spPr>
        <a:xfrm>
          <a:off x="3867150" y="10958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395</xdr:row>
      <xdr:rowOff>0</xdr:rowOff>
    </xdr:from>
    <xdr:ext cx="184731" cy="264560"/>
    <xdr:sp macro="" textlink="">
      <xdr:nvSpPr>
        <xdr:cNvPr id="457" name="CaixaDeTexto 456">
          <a:extLst>
            <a:ext uri="{FF2B5EF4-FFF2-40B4-BE49-F238E27FC236}">
              <a16:creationId xmlns="" xmlns:a16="http://schemas.microsoft.com/office/drawing/2014/main" id="{00000000-0008-0000-0300-00001E000000}"/>
            </a:ext>
          </a:extLst>
        </xdr:cNvPr>
        <xdr:cNvSpPr txBox="1"/>
      </xdr:nvSpPr>
      <xdr:spPr>
        <a:xfrm>
          <a:off x="3867150" y="10958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304</xdr:row>
      <xdr:rowOff>0</xdr:rowOff>
    </xdr:from>
    <xdr:ext cx="184731" cy="264560"/>
    <xdr:sp macro="" textlink="">
      <xdr:nvSpPr>
        <xdr:cNvPr id="458" name="CaixaDeTexto 457">
          <a:extLst>
            <a:ext uri="{FF2B5EF4-FFF2-40B4-BE49-F238E27FC236}">
              <a16:creationId xmlns="" xmlns:a16="http://schemas.microsoft.com/office/drawing/2014/main" id="{00000000-0008-0000-0300-00001F000000}"/>
            </a:ext>
          </a:extLst>
        </xdr:cNvPr>
        <xdr:cNvSpPr txBox="1"/>
      </xdr:nvSpPr>
      <xdr:spPr>
        <a:xfrm>
          <a:off x="3867150" y="8522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305</xdr:row>
      <xdr:rowOff>0</xdr:rowOff>
    </xdr:from>
    <xdr:ext cx="184731" cy="264560"/>
    <xdr:sp macro="" textlink="">
      <xdr:nvSpPr>
        <xdr:cNvPr id="459" name="CaixaDeTexto 458">
          <a:extLst>
            <a:ext uri="{FF2B5EF4-FFF2-40B4-BE49-F238E27FC236}">
              <a16:creationId xmlns="" xmlns:a16="http://schemas.microsoft.com/office/drawing/2014/main" id="{00000000-0008-0000-0300-000020000000}"/>
            </a:ext>
          </a:extLst>
        </xdr:cNvPr>
        <xdr:cNvSpPr txBox="1"/>
      </xdr:nvSpPr>
      <xdr:spPr>
        <a:xfrm>
          <a:off x="3867150" y="854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314</xdr:row>
      <xdr:rowOff>0</xdr:rowOff>
    </xdr:from>
    <xdr:ext cx="184731" cy="264560"/>
    <xdr:sp macro="" textlink="">
      <xdr:nvSpPr>
        <xdr:cNvPr id="460" name="CaixaDeTexto 459">
          <a:extLst>
            <a:ext uri="{FF2B5EF4-FFF2-40B4-BE49-F238E27FC236}">
              <a16:creationId xmlns="" xmlns:a16="http://schemas.microsoft.com/office/drawing/2014/main" id="{00000000-0008-0000-0300-000021000000}"/>
            </a:ext>
          </a:extLst>
        </xdr:cNvPr>
        <xdr:cNvSpPr txBox="1"/>
      </xdr:nvSpPr>
      <xdr:spPr>
        <a:xfrm>
          <a:off x="3867150" y="8868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299</xdr:row>
      <xdr:rowOff>0</xdr:rowOff>
    </xdr:from>
    <xdr:ext cx="184731" cy="264560"/>
    <xdr:sp macro="" textlink="">
      <xdr:nvSpPr>
        <xdr:cNvPr id="461" name="CaixaDeTexto 460">
          <a:extLst>
            <a:ext uri="{FF2B5EF4-FFF2-40B4-BE49-F238E27FC236}">
              <a16:creationId xmlns="" xmlns:a16="http://schemas.microsoft.com/office/drawing/2014/main" id="{00000000-0008-0000-0300-000022000000}"/>
            </a:ext>
          </a:extLst>
        </xdr:cNvPr>
        <xdr:cNvSpPr txBox="1"/>
      </xdr:nvSpPr>
      <xdr:spPr>
        <a:xfrm>
          <a:off x="3867150" y="8425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135</xdr:row>
      <xdr:rowOff>0</xdr:rowOff>
    </xdr:from>
    <xdr:ext cx="184731" cy="264560"/>
    <xdr:sp macro="" textlink="">
      <xdr:nvSpPr>
        <xdr:cNvPr id="462" name="CaixaDeTexto 461">
          <a:extLst>
            <a:ext uri="{FF2B5EF4-FFF2-40B4-BE49-F238E27FC236}">
              <a16:creationId xmlns="" xmlns:a16="http://schemas.microsoft.com/office/drawing/2014/main" id="{00000000-0008-0000-0300-000024000000}"/>
            </a:ext>
          </a:extLst>
        </xdr:cNvPr>
        <xdr:cNvSpPr txBox="1"/>
      </xdr:nvSpPr>
      <xdr:spPr>
        <a:xfrm>
          <a:off x="5495925" y="3704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262</xdr:row>
      <xdr:rowOff>0</xdr:rowOff>
    </xdr:from>
    <xdr:ext cx="184731" cy="264560"/>
    <xdr:sp macro="" textlink="">
      <xdr:nvSpPr>
        <xdr:cNvPr id="463" name="CaixaDeTexto 462">
          <a:extLst>
            <a:ext uri="{FF2B5EF4-FFF2-40B4-BE49-F238E27FC236}">
              <a16:creationId xmlns="" xmlns:a16="http://schemas.microsoft.com/office/drawing/2014/main" id="{00000000-0008-0000-0300-000025000000}"/>
            </a:ext>
          </a:extLst>
        </xdr:cNvPr>
        <xdr:cNvSpPr txBox="1"/>
      </xdr:nvSpPr>
      <xdr:spPr>
        <a:xfrm>
          <a:off x="3867150" y="7499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433</xdr:row>
      <xdr:rowOff>0</xdr:rowOff>
    </xdr:from>
    <xdr:ext cx="184731" cy="264560"/>
    <xdr:sp macro="" textlink="">
      <xdr:nvSpPr>
        <xdr:cNvPr id="464" name="CaixaDeTexto 463">
          <a:extLst>
            <a:ext uri="{FF2B5EF4-FFF2-40B4-BE49-F238E27FC236}">
              <a16:creationId xmlns="" xmlns:a16="http://schemas.microsoft.com/office/drawing/2014/main" id="{00000000-0008-0000-0300-000027000000}"/>
            </a:ext>
          </a:extLst>
        </xdr:cNvPr>
        <xdr:cNvSpPr txBox="1"/>
      </xdr:nvSpPr>
      <xdr:spPr>
        <a:xfrm>
          <a:off x="3867150" y="121472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236</xdr:row>
      <xdr:rowOff>0</xdr:rowOff>
    </xdr:from>
    <xdr:ext cx="184731" cy="264560"/>
    <xdr:sp macro="" textlink="">
      <xdr:nvSpPr>
        <xdr:cNvPr id="465" name="CaixaDeTexto 464">
          <a:extLst>
            <a:ext uri="{FF2B5EF4-FFF2-40B4-BE49-F238E27FC236}">
              <a16:creationId xmlns="" xmlns:a16="http://schemas.microsoft.com/office/drawing/2014/main" id="{00000000-0008-0000-0300-000028000000}"/>
            </a:ext>
          </a:extLst>
        </xdr:cNvPr>
        <xdr:cNvSpPr txBox="1"/>
      </xdr:nvSpPr>
      <xdr:spPr>
        <a:xfrm>
          <a:off x="3867150" y="6742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283</xdr:row>
      <xdr:rowOff>0</xdr:rowOff>
    </xdr:from>
    <xdr:ext cx="184731" cy="264560"/>
    <xdr:sp macro="" textlink="">
      <xdr:nvSpPr>
        <xdr:cNvPr id="466" name="CaixaDeTexto 465">
          <a:extLst>
            <a:ext uri="{FF2B5EF4-FFF2-40B4-BE49-F238E27FC236}">
              <a16:creationId xmlns="" xmlns:a16="http://schemas.microsoft.com/office/drawing/2014/main" id="{00000000-0008-0000-0300-000031000000}"/>
            </a:ext>
          </a:extLst>
        </xdr:cNvPr>
        <xdr:cNvSpPr txBox="1"/>
      </xdr:nvSpPr>
      <xdr:spPr>
        <a:xfrm>
          <a:off x="3867150" y="7983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94</xdr:row>
      <xdr:rowOff>0</xdr:rowOff>
    </xdr:from>
    <xdr:ext cx="184731" cy="264560"/>
    <xdr:sp macro="" textlink="">
      <xdr:nvSpPr>
        <xdr:cNvPr id="467" name="CaixaDeTexto 466">
          <a:extLst>
            <a:ext uri="{FF2B5EF4-FFF2-40B4-BE49-F238E27FC236}">
              <a16:creationId xmlns="" xmlns:a16="http://schemas.microsoft.com/office/drawing/2014/main" id="{00000000-0008-0000-0300-00002E000000}"/>
            </a:ext>
          </a:extLst>
        </xdr:cNvPr>
        <xdr:cNvSpPr txBox="1"/>
      </xdr:nvSpPr>
      <xdr:spPr>
        <a:xfrm>
          <a:off x="3867150" y="2510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87</xdr:row>
      <xdr:rowOff>0</xdr:rowOff>
    </xdr:from>
    <xdr:ext cx="184731" cy="264560"/>
    <xdr:sp macro="" textlink="">
      <xdr:nvSpPr>
        <xdr:cNvPr id="468" name="CaixaDeTexto 467">
          <a:extLst>
            <a:ext uri="{FF2B5EF4-FFF2-40B4-BE49-F238E27FC236}">
              <a16:creationId xmlns="" xmlns:a16="http://schemas.microsoft.com/office/drawing/2014/main" id="{00000000-0008-0000-0300-00002F000000}"/>
            </a:ext>
          </a:extLst>
        </xdr:cNvPr>
        <xdr:cNvSpPr txBox="1"/>
      </xdr:nvSpPr>
      <xdr:spPr>
        <a:xfrm>
          <a:off x="3867150" y="2276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105</xdr:row>
      <xdr:rowOff>0</xdr:rowOff>
    </xdr:from>
    <xdr:ext cx="184731" cy="264560"/>
    <xdr:sp macro="" textlink="">
      <xdr:nvSpPr>
        <xdr:cNvPr id="469" name="CaixaDeTexto 468">
          <a:extLst>
            <a:ext uri="{FF2B5EF4-FFF2-40B4-BE49-F238E27FC236}">
              <a16:creationId xmlns="" xmlns:a16="http://schemas.microsoft.com/office/drawing/2014/main" id="{00000000-0008-0000-0300-000030000000}"/>
            </a:ext>
          </a:extLst>
        </xdr:cNvPr>
        <xdr:cNvSpPr txBox="1"/>
      </xdr:nvSpPr>
      <xdr:spPr>
        <a:xfrm>
          <a:off x="3867150" y="2847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104</xdr:row>
      <xdr:rowOff>0</xdr:rowOff>
    </xdr:from>
    <xdr:ext cx="184731" cy="264560"/>
    <xdr:sp macro="" textlink="">
      <xdr:nvSpPr>
        <xdr:cNvPr id="470" name="CaixaDeTexto 469">
          <a:extLst>
            <a:ext uri="{FF2B5EF4-FFF2-40B4-BE49-F238E27FC236}">
              <a16:creationId xmlns="" xmlns:a16="http://schemas.microsoft.com/office/drawing/2014/main" id="{00000000-0008-0000-0300-000032000000}"/>
            </a:ext>
          </a:extLst>
        </xdr:cNvPr>
        <xdr:cNvSpPr txBox="1"/>
      </xdr:nvSpPr>
      <xdr:spPr>
        <a:xfrm>
          <a:off x="3867150" y="2814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97</xdr:row>
      <xdr:rowOff>0</xdr:rowOff>
    </xdr:from>
    <xdr:ext cx="184731" cy="264560"/>
    <xdr:sp macro="" textlink="">
      <xdr:nvSpPr>
        <xdr:cNvPr id="471" name="CaixaDeTexto 470">
          <a:extLst>
            <a:ext uri="{FF2B5EF4-FFF2-40B4-BE49-F238E27FC236}">
              <a16:creationId xmlns="" xmlns:a16="http://schemas.microsoft.com/office/drawing/2014/main" id="{00000000-0008-0000-0300-000033000000}"/>
            </a:ext>
          </a:extLst>
        </xdr:cNvPr>
        <xdr:cNvSpPr txBox="1"/>
      </xdr:nvSpPr>
      <xdr:spPr>
        <a:xfrm>
          <a:off x="3867150" y="2580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271</xdr:row>
      <xdr:rowOff>0</xdr:rowOff>
    </xdr:from>
    <xdr:ext cx="184731" cy="264560"/>
    <xdr:sp macro="" textlink="">
      <xdr:nvSpPr>
        <xdr:cNvPr id="472" name="CaixaDeTexto 471">
          <a:extLst>
            <a:ext uri="{FF2B5EF4-FFF2-40B4-BE49-F238E27FC236}">
              <a16:creationId xmlns="" xmlns:a16="http://schemas.microsoft.com/office/drawing/2014/main" id="{00000000-0008-0000-0300-000034000000}"/>
            </a:ext>
          </a:extLst>
        </xdr:cNvPr>
        <xdr:cNvSpPr txBox="1"/>
      </xdr:nvSpPr>
      <xdr:spPr>
        <a:xfrm>
          <a:off x="3867150" y="7648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271</xdr:row>
      <xdr:rowOff>0</xdr:rowOff>
    </xdr:from>
    <xdr:ext cx="184731" cy="264560"/>
    <xdr:sp macro="" textlink="">
      <xdr:nvSpPr>
        <xdr:cNvPr id="473" name="CaixaDeTexto 472">
          <a:extLst>
            <a:ext uri="{FF2B5EF4-FFF2-40B4-BE49-F238E27FC236}">
              <a16:creationId xmlns="" xmlns:a16="http://schemas.microsoft.com/office/drawing/2014/main" id="{00000000-0008-0000-0300-000035000000}"/>
            </a:ext>
          </a:extLst>
        </xdr:cNvPr>
        <xdr:cNvSpPr txBox="1"/>
      </xdr:nvSpPr>
      <xdr:spPr>
        <a:xfrm>
          <a:off x="3867150" y="7648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109</xdr:row>
      <xdr:rowOff>0</xdr:rowOff>
    </xdr:from>
    <xdr:ext cx="184731" cy="264560"/>
    <xdr:sp macro="" textlink="">
      <xdr:nvSpPr>
        <xdr:cNvPr id="474" name="CaixaDeTexto 473">
          <a:extLst>
            <a:ext uri="{FF2B5EF4-FFF2-40B4-BE49-F238E27FC236}">
              <a16:creationId xmlns="" xmlns:a16="http://schemas.microsoft.com/office/drawing/2014/main" id="{C90ADB8F-4569-4865-9991-08D7AF4DACCE}"/>
            </a:ext>
          </a:extLst>
        </xdr:cNvPr>
        <xdr:cNvSpPr txBox="1"/>
      </xdr:nvSpPr>
      <xdr:spPr>
        <a:xfrm>
          <a:off x="3867150" y="2957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111</xdr:row>
      <xdr:rowOff>0</xdr:rowOff>
    </xdr:from>
    <xdr:ext cx="184731" cy="264560"/>
    <xdr:sp macro="" textlink="">
      <xdr:nvSpPr>
        <xdr:cNvPr id="475" name="CaixaDeTexto 474">
          <a:extLst>
            <a:ext uri="{FF2B5EF4-FFF2-40B4-BE49-F238E27FC236}">
              <a16:creationId xmlns="" xmlns:a16="http://schemas.microsoft.com/office/drawing/2014/main" id="{AEAF2969-B3D9-40D1-8497-63FC9BBE652F}"/>
            </a:ext>
          </a:extLst>
        </xdr:cNvPr>
        <xdr:cNvSpPr txBox="1"/>
      </xdr:nvSpPr>
      <xdr:spPr>
        <a:xfrm>
          <a:off x="3867150" y="2998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112</xdr:row>
      <xdr:rowOff>0</xdr:rowOff>
    </xdr:from>
    <xdr:ext cx="184731" cy="264560"/>
    <xdr:sp macro="" textlink="">
      <xdr:nvSpPr>
        <xdr:cNvPr id="476" name="CaixaDeTexto 475">
          <a:extLst>
            <a:ext uri="{FF2B5EF4-FFF2-40B4-BE49-F238E27FC236}">
              <a16:creationId xmlns="" xmlns:a16="http://schemas.microsoft.com/office/drawing/2014/main" id="{8AB86A34-C6E9-4B54-91E5-A0E2C75C9AC1}"/>
            </a:ext>
          </a:extLst>
        </xdr:cNvPr>
        <xdr:cNvSpPr txBox="1"/>
      </xdr:nvSpPr>
      <xdr:spPr>
        <a:xfrm>
          <a:off x="3867150" y="30270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113</xdr:row>
      <xdr:rowOff>0</xdr:rowOff>
    </xdr:from>
    <xdr:ext cx="184731" cy="264560"/>
    <xdr:sp macro="" textlink="">
      <xdr:nvSpPr>
        <xdr:cNvPr id="477" name="CaixaDeTexto 476">
          <a:extLst>
            <a:ext uri="{FF2B5EF4-FFF2-40B4-BE49-F238E27FC236}">
              <a16:creationId xmlns="" xmlns:a16="http://schemas.microsoft.com/office/drawing/2014/main" id="{04559862-1BFC-4E96-8969-50303D78DE70}"/>
            </a:ext>
          </a:extLst>
        </xdr:cNvPr>
        <xdr:cNvSpPr txBox="1"/>
      </xdr:nvSpPr>
      <xdr:spPr>
        <a:xfrm>
          <a:off x="3867150" y="3048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114</xdr:row>
      <xdr:rowOff>0</xdr:rowOff>
    </xdr:from>
    <xdr:ext cx="184731" cy="264560"/>
    <xdr:sp macro="" textlink="">
      <xdr:nvSpPr>
        <xdr:cNvPr id="478" name="CaixaDeTexto 477">
          <a:extLst>
            <a:ext uri="{FF2B5EF4-FFF2-40B4-BE49-F238E27FC236}">
              <a16:creationId xmlns="" xmlns:a16="http://schemas.microsoft.com/office/drawing/2014/main" id="{493B1061-A21D-4A6F-9983-3F1BA11D8FCE}"/>
            </a:ext>
          </a:extLst>
        </xdr:cNvPr>
        <xdr:cNvSpPr txBox="1"/>
      </xdr:nvSpPr>
      <xdr:spPr>
        <a:xfrm>
          <a:off x="3867150" y="3064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115</xdr:row>
      <xdr:rowOff>0</xdr:rowOff>
    </xdr:from>
    <xdr:ext cx="184731" cy="264560"/>
    <xdr:sp macro="" textlink="">
      <xdr:nvSpPr>
        <xdr:cNvPr id="479" name="CaixaDeTexto 478">
          <a:extLst>
            <a:ext uri="{FF2B5EF4-FFF2-40B4-BE49-F238E27FC236}">
              <a16:creationId xmlns="" xmlns:a16="http://schemas.microsoft.com/office/drawing/2014/main" id="{A415595F-B69C-4554-ADCA-4157B9CC517C}"/>
            </a:ext>
          </a:extLst>
        </xdr:cNvPr>
        <xdr:cNvSpPr txBox="1"/>
      </xdr:nvSpPr>
      <xdr:spPr>
        <a:xfrm>
          <a:off x="3867150" y="30803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116</xdr:row>
      <xdr:rowOff>0</xdr:rowOff>
    </xdr:from>
    <xdr:ext cx="184731" cy="264560"/>
    <xdr:sp macro="" textlink="">
      <xdr:nvSpPr>
        <xdr:cNvPr id="480" name="CaixaDeTexto 479">
          <a:extLst>
            <a:ext uri="{FF2B5EF4-FFF2-40B4-BE49-F238E27FC236}">
              <a16:creationId xmlns="" xmlns:a16="http://schemas.microsoft.com/office/drawing/2014/main" id="{9B405B3D-CD4D-48DD-8F6B-2631C3FE2725}"/>
            </a:ext>
          </a:extLst>
        </xdr:cNvPr>
        <xdr:cNvSpPr txBox="1"/>
      </xdr:nvSpPr>
      <xdr:spPr>
        <a:xfrm>
          <a:off x="3867150" y="3117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117</xdr:row>
      <xdr:rowOff>0</xdr:rowOff>
    </xdr:from>
    <xdr:ext cx="184731" cy="264560"/>
    <xdr:sp macro="" textlink="">
      <xdr:nvSpPr>
        <xdr:cNvPr id="481" name="CaixaDeTexto 480">
          <a:extLst>
            <a:ext uri="{FF2B5EF4-FFF2-40B4-BE49-F238E27FC236}">
              <a16:creationId xmlns="" xmlns:a16="http://schemas.microsoft.com/office/drawing/2014/main" id="{ED9DAF10-248F-4A92-BF79-FFF6F4E6D672}"/>
            </a:ext>
          </a:extLst>
        </xdr:cNvPr>
        <xdr:cNvSpPr txBox="1"/>
      </xdr:nvSpPr>
      <xdr:spPr>
        <a:xfrm>
          <a:off x="3867150" y="3149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118</xdr:row>
      <xdr:rowOff>0</xdr:rowOff>
    </xdr:from>
    <xdr:ext cx="184731" cy="264560"/>
    <xdr:sp macro="" textlink="">
      <xdr:nvSpPr>
        <xdr:cNvPr id="482" name="CaixaDeTexto 481">
          <a:extLst>
            <a:ext uri="{FF2B5EF4-FFF2-40B4-BE49-F238E27FC236}">
              <a16:creationId xmlns="" xmlns:a16="http://schemas.microsoft.com/office/drawing/2014/main" id="{1B5E1B19-2D20-412C-B0A3-4D3B7F1E36F5}"/>
            </a:ext>
          </a:extLst>
        </xdr:cNvPr>
        <xdr:cNvSpPr txBox="1"/>
      </xdr:nvSpPr>
      <xdr:spPr>
        <a:xfrm>
          <a:off x="3867150" y="31823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119</xdr:row>
      <xdr:rowOff>0</xdr:rowOff>
    </xdr:from>
    <xdr:ext cx="184731" cy="264560"/>
    <xdr:sp macro="" textlink="">
      <xdr:nvSpPr>
        <xdr:cNvPr id="483" name="CaixaDeTexto 482">
          <a:extLst>
            <a:ext uri="{FF2B5EF4-FFF2-40B4-BE49-F238E27FC236}">
              <a16:creationId xmlns="" xmlns:a16="http://schemas.microsoft.com/office/drawing/2014/main" id="{B8BD66EE-56F6-467E-A795-DF1D037A61C7}"/>
            </a:ext>
          </a:extLst>
        </xdr:cNvPr>
        <xdr:cNvSpPr txBox="1"/>
      </xdr:nvSpPr>
      <xdr:spPr>
        <a:xfrm>
          <a:off x="3867150" y="32213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120</xdr:row>
      <xdr:rowOff>0</xdr:rowOff>
    </xdr:from>
    <xdr:ext cx="184731" cy="264560"/>
    <xdr:sp macro="" textlink="">
      <xdr:nvSpPr>
        <xdr:cNvPr id="484" name="CaixaDeTexto 483">
          <a:extLst>
            <a:ext uri="{FF2B5EF4-FFF2-40B4-BE49-F238E27FC236}">
              <a16:creationId xmlns="" xmlns:a16="http://schemas.microsoft.com/office/drawing/2014/main" id="{32D4822C-7CFE-4A03-9A59-6459DDFEE770}"/>
            </a:ext>
          </a:extLst>
        </xdr:cNvPr>
        <xdr:cNvSpPr txBox="1"/>
      </xdr:nvSpPr>
      <xdr:spPr>
        <a:xfrm>
          <a:off x="3867150" y="3245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121</xdr:row>
      <xdr:rowOff>0</xdr:rowOff>
    </xdr:from>
    <xdr:ext cx="184731" cy="264560"/>
    <xdr:sp macro="" textlink="">
      <xdr:nvSpPr>
        <xdr:cNvPr id="485" name="CaixaDeTexto 484">
          <a:extLst>
            <a:ext uri="{FF2B5EF4-FFF2-40B4-BE49-F238E27FC236}">
              <a16:creationId xmlns="" xmlns:a16="http://schemas.microsoft.com/office/drawing/2014/main" id="{D724D0C8-39F5-457B-8125-9DD5ADB2FB38}"/>
            </a:ext>
          </a:extLst>
        </xdr:cNvPr>
        <xdr:cNvSpPr txBox="1"/>
      </xdr:nvSpPr>
      <xdr:spPr>
        <a:xfrm>
          <a:off x="3867150" y="3276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122</xdr:row>
      <xdr:rowOff>0</xdr:rowOff>
    </xdr:from>
    <xdr:ext cx="184731" cy="264560"/>
    <xdr:sp macro="" textlink="">
      <xdr:nvSpPr>
        <xdr:cNvPr id="486" name="CaixaDeTexto 485">
          <a:extLst>
            <a:ext uri="{FF2B5EF4-FFF2-40B4-BE49-F238E27FC236}">
              <a16:creationId xmlns="" xmlns:a16="http://schemas.microsoft.com/office/drawing/2014/main" id="{1AFAE8E7-2C4B-42E0-9499-8D1FDA92648A}"/>
            </a:ext>
          </a:extLst>
        </xdr:cNvPr>
        <xdr:cNvSpPr txBox="1"/>
      </xdr:nvSpPr>
      <xdr:spPr>
        <a:xfrm>
          <a:off x="3867150" y="3304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123</xdr:row>
      <xdr:rowOff>0</xdr:rowOff>
    </xdr:from>
    <xdr:ext cx="184731" cy="264560"/>
    <xdr:sp macro="" textlink="">
      <xdr:nvSpPr>
        <xdr:cNvPr id="487" name="CaixaDeTexto 486">
          <a:extLst>
            <a:ext uri="{FF2B5EF4-FFF2-40B4-BE49-F238E27FC236}">
              <a16:creationId xmlns="" xmlns:a16="http://schemas.microsoft.com/office/drawing/2014/main" id="{FDCD362A-239E-4683-B705-58228592EFAE}"/>
            </a:ext>
          </a:extLst>
        </xdr:cNvPr>
        <xdr:cNvSpPr txBox="1"/>
      </xdr:nvSpPr>
      <xdr:spPr>
        <a:xfrm>
          <a:off x="3867150" y="3328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124</xdr:row>
      <xdr:rowOff>0</xdr:rowOff>
    </xdr:from>
    <xdr:ext cx="184731" cy="264560"/>
    <xdr:sp macro="" textlink="">
      <xdr:nvSpPr>
        <xdr:cNvPr id="488" name="CaixaDeTexto 487">
          <a:extLst>
            <a:ext uri="{FF2B5EF4-FFF2-40B4-BE49-F238E27FC236}">
              <a16:creationId xmlns="" xmlns:a16="http://schemas.microsoft.com/office/drawing/2014/main" id="{35348E0B-156D-41AA-83E0-A9BDA8BDF3AC}"/>
            </a:ext>
          </a:extLst>
        </xdr:cNvPr>
        <xdr:cNvSpPr txBox="1"/>
      </xdr:nvSpPr>
      <xdr:spPr>
        <a:xfrm>
          <a:off x="3867150" y="3351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125</xdr:row>
      <xdr:rowOff>0</xdr:rowOff>
    </xdr:from>
    <xdr:ext cx="184731" cy="264560"/>
    <xdr:sp macro="" textlink="">
      <xdr:nvSpPr>
        <xdr:cNvPr id="489" name="CaixaDeTexto 488">
          <a:extLst>
            <a:ext uri="{FF2B5EF4-FFF2-40B4-BE49-F238E27FC236}">
              <a16:creationId xmlns="" xmlns:a16="http://schemas.microsoft.com/office/drawing/2014/main" id="{7DF7A1A0-8175-43FB-B6C3-0D8A2788DA06}"/>
            </a:ext>
          </a:extLst>
        </xdr:cNvPr>
        <xdr:cNvSpPr txBox="1"/>
      </xdr:nvSpPr>
      <xdr:spPr>
        <a:xfrm>
          <a:off x="3867150" y="3397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126</xdr:row>
      <xdr:rowOff>0</xdr:rowOff>
    </xdr:from>
    <xdr:ext cx="184731" cy="264560"/>
    <xdr:sp macro="" textlink="">
      <xdr:nvSpPr>
        <xdr:cNvPr id="490" name="CaixaDeTexto 489">
          <a:extLst>
            <a:ext uri="{FF2B5EF4-FFF2-40B4-BE49-F238E27FC236}">
              <a16:creationId xmlns="" xmlns:a16="http://schemas.microsoft.com/office/drawing/2014/main" id="{CABFBCB8-8211-4834-9A83-ADA26F87AE38}"/>
            </a:ext>
          </a:extLst>
        </xdr:cNvPr>
        <xdr:cNvSpPr txBox="1"/>
      </xdr:nvSpPr>
      <xdr:spPr>
        <a:xfrm>
          <a:off x="3867150" y="3434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127</xdr:row>
      <xdr:rowOff>0</xdr:rowOff>
    </xdr:from>
    <xdr:ext cx="184731" cy="264560"/>
    <xdr:sp macro="" textlink="">
      <xdr:nvSpPr>
        <xdr:cNvPr id="491" name="CaixaDeTexto 490">
          <a:extLst>
            <a:ext uri="{FF2B5EF4-FFF2-40B4-BE49-F238E27FC236}">
              <a16:creationId xmlns="" xmlns:a16="http://schemas.microsoft.com/office/drawing/2014/main" id="{45C8BE64-152A-4A54-BBA8-83414957FB3D}"/>
            </a:ext>
          </a:extLst>
        </xdr:cNvPr>
        <xdr:cNvSpPr txBox="1"/>
      </xdr:nvSpPr>
      <xdr:spPr>
        <a:xfrm>
          <a:off x="3867150" y="3466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128</xdr:row>
      <xdr:rowOff>0</xdr:rowOff>
    </xdr:from>
    <xdr:ext cx="184731" cy="264560"/>
    <xdr:sp macro="" textlink="">
      <xdr:nvSpPr>
        <xdr:cNvPr id="492" name="CaixaDeTexto 491">
          <a:extLst>
            <a:ext uri="{FF2B5EF4-FFF2-40B4-BE49-F238E27FC236}">
              <a16:creationId xmlns="" xmlns:a16="http://schemas.microsoft.com/office/drawing/2014/main" id="{05756617-171B-4F14-8930-98523E958D09}"/>
            </a:ext>
          </a:extLst>
        </xdr:cNvPr>
        <xdr:cNvSpPr txBox="1"/>
      </xdr:nvSpPr>
      <xdr:spPr>
        <a:xfrm>
          <a:off x="3867150" y="3508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129</xdr:row>
      <xdr:rowOff>0</xdr:rowOff>
    </xdr:from>
    <xdr:ext cx="184731" cy="264560"/>
    <xdr:sp macro="" textlink="">
      <xdr:nvSpPr>
        <xdr:cNvPr id="493" name="CaixaDeTexto 492">
          <a:extLst>
            <a:ext uri="{FF2B5EF4-FFF2-40B4-BE49-F238E27FC236}">
              <a16:creationId xmlns="" xmlns:a16="http://schemas.microsoft.com/office/drawing/2014/main" id="{F6FAB2E4-AB13-4947-B43B-5204F142FDDA}"/>
            </a:ext>
          </a:extLst>
        </xdr:cNvPr>
        <xdr:cNvSpPr txBox="1"/>
      </xdr:nvSpPr>
      <xdr:spPr>
        <a:xfrm>
          <a:off x="3867150" y="3549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135</xdr:row>
      <xdr:rowOff>0</xdr:rowOff>
    </xdr:from>
    <xdr:ext cx="184731" cy="264560"/>
    <xdr:sp macro="" textlink="">
      <xdr:nvSpPr>
        <xdr:cNvPr id="494" name="CaixaDeTexto 493">
          <a:extLst>
            <a:ext uri="{FF2B5EF4-FFF2-40B4-BE49-F238E27FC236}">
              <a16:creationId xmlns="" xmlns:a16="http://schemas.microsoft.com/office/drawing/2014/main" id="{571D1FEA-3425-4E6E-929E-1AA6080C671A}"/>
            </a:ext>
          </a:extLst>
        </xdr:cNvPr>
        <xdr:cNvSpPr txBox="1"/>
      </xdr:nvSpPr>
      <xdr:spPr>
        <a:xfrm>
          <a:off x="3867150" y="37042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136</xdr:row>
      <xdr:rowOff>0</xdr:rowOff>
    </xdr:from>
    <xdr:ext cx="184731" cy="264560"/>
    <xdr:sp macro="" textlink="">
      <xdr:nvSpPr>
        <xdr:cNvPr id="495" name="CaixaDeTexto 494">
          <a:extLst>
            <a:ext uri="{FF2B5EF4-FFF2-40B4-BE49-F238E27FC236}">
              <a16:creationId xmlns="" xmlns:a16="http://schemas.microsoft.com/office/drawing/2014/main" id="{5934BC96-7E59-4F1D-A19A-479D500F8D5E}"/>
            </a:ext>
          </a:extLst>
        </xdr:cNvPr>
        <xdr:cNvSpPr txBox="1"/>
      </xdr:nvSpPr>
      <xdr:spPr>
        <a:xfrm>
          <a:off x="3867150" y="3718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141</xdr:row>
      <xdr:rowOff>0</xdr:rowOff>
    </xdr:from>
    <xdr:ext cx="184731" cy="264560"/>
    <xdr:sp macro="" textlink="">
      <xdr:nvSpPr>
        <xdr:cNvPr id="496" name="CaixaDeTexto 495">
          <a:extLst>
            <a:ext uri="{FF2B5EF4-FFF2-40B4-BE49-F238E27FC236}">
              <a16:creationId xmlns="" xmlns:a16="http://schemas.microsoft.com/office/drawing/2014/main" id="{22BB8255-BF7D-4674-9B00-AAB777040E8D}"/>
            </a:ext>
          </a:extLst>
        </xdr:cNvPr>
        <xdr:cNvSpPr txBox="1"/>
      </xdr:nvSpPr>
      <xdr:spPr>
        <a:xfrm>
          <a:off x="5495925" y="38157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142</xdr:row>
      <xdr:rowOff>0</xdr:rowOff>
    </xdr:from>
    <xdr:ext cx="184731" cy="264560"/>
    <xdr:sp macro="" textlink="">
      <xdr:nvSpPr>
        <xdr:cNvPr id="497" name="CaixaDeTexto 496">
          <a:extLst>
            <a:ext uri="{FF2B5EF4-FFF2-40B4-BE49-F238E27FC236}">
              <a16:creationId xmlns="" xmlns:a16="http://schemas.microsoft.com/office/drawing/2014/main" id="{2CB70D1B-228C-4925-AACD-5F41B056511C}"/>
            </a:ext>
          </a:extLst>
        </xdr:cNvPr>
        <xdr:cNvSpPr txBox="1"/>
      </xdr:nvSpPr>
      <xdr:spPr>
        <a:xfrm>
          <a:off x="5495925" y="3831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142</xdr:row>
      <xdr:rowOff>0</xdr:rowOff>
    </xdr:from>
    <xdr:ext cx="184731" cy="264560"/>
    <xdr:sp macro="" textlink="">
      <xdr:nvSpPr>
        <xdr:cNvPr id="498" name="CaixaDeTexto 497">
          <a:extLst>
            <a:ext uri="{FF2B5EF4-FFF2-40B4-BE49-F238E27FC236}">
              <a16:creationId xmlns="" xmlns:a16="http://schemas.microsoft.com/office/drawing/2014/main" id="{3CBA8FCA-E32F-4012-92FB-84AA10D078A0}"/>
            </a:ext>
          </a:extLst>
        </xdr:cNvPr>
        <xdr:cNvSpPr txBox="1"/>
      </xdr:nvSpPr>
      <xdr:spPr>
        <a:xfrm>
          <a:off x="3867150" y="38319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143</xdr:row>
      <xdr:rowOff>0</xdr:rowOff>
    </xdr:from>
    <xdr:ext cx="184731" cy="264560"/>
    <xdr:sp macro="" textlink="">
      <xdr:nvSpPr>
        <xdr:cNvPr id="499" name="CaixaDeTexto 498">
          <a:extLst>
            <a:ext uri="{FF2B5EF4-FFF2-40B4-BE49-F238E27FC236}">
              <a16:creationId xmlns="" xmlns:a16="http://schemas.microsoft.com/office/drawing/2014/main" id="{0396D373-F9EA-4FB0-901F-C082AE9C78D1}"/>
            </a:ext>
          </a:extLst>
        </xdr:cNvPr>
        <xdr:cNvSpPr txBox="1"/>
      </xdr:nvSpPr>
      <xdr:spPr>
        <a:xfrm>
          <a:off x="5495925"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143</xdr:row>
      <xdr:rowOff>0</xdr:rowOff>
    </xdr:from>
    <xdr:ext cx="184731" cy="264560"/>
    <xdr:sp macro="" textlink="">
      <xdr:nvSpPr>
        <xdr:cNvPr id="500" name="CaixaDeTexto 499">
          <a:extLst>
            <a:ext uri="{FF2B5EF4-FFF2-40B4-BE49-F238E27FC236}">
              <a16:creationId xmlns="" xmlns:a16="http://schemas.microsoft.com/office/drawing/2014/main" id="{B514D767-ACAE-456F-AEB9-A11F2B101BBD}"/>
            </a:ext>
          </a:extLst>
        </xdr:cNvPr>
        <xdr:cNvSpPr txBox="1"/>
      </xdr:nvSpPr>
      <xdr:spPr>
        <a:xfrm>
          <a:off x="3867150" y="384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144</xdr:row>
      <xdr:rowOff>0</xdr:rowOff>
    </xdr:from>
    <xdr:ext cx="184731" cy="264560"/>
    <xdr:sp macro="" textlink="">
      <xdr:nvSpPr>
        <xdr:cNvPr id="501" name="CaixaDeTexto 500">
          <a:extLst>
            <a:ext uri="{FF2B5EF4-FFF2-40B4-BE49-F238E27FC236}">
              <a16:creationId xmlns="" xmlns:a16="http://schemas.microsoft.com/office/drawing/2014/main" id="{438B2DAC-EE7E-46E2-B8FA-F3D99BF565FA}"/>
            </a:ext>
          </a:extLst>
        </xdr:cNvPr>
        <xdr:cNvSpPr txBox="1"/>
      </xdr:nvSpPr>
      <xdr:spPr>
        <a:xfrm>
          <a:off x="5495925" y="3864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144</xdr:row>
      <xdr:rowOff>0</xdr:rowOff>
    </xdr:from>
    <xdr:ext cx="184731" cy="264560"/>
    <xdr:sp macro="" textlink="">
      <xdr:nvSpPr>
        <xdr:cNvPr id="502" name="CaixaDeTexto 501">
          <a:extLst>
            <a:ext uri="{FF2B5EF4-FFF2-40B4-BE49-F238E27FC236}">
              <a16:creationId xmlns="" xmlns:a16="http://schemas.microsoft.com/office/drawing/2014/main" id="{3DB3E5BF-F9E5-4038-B676-C96FF0B31D3F}"/>
            </a:ext>
          </a:extLst>
        </xdr:cNvPr>
        <xdr:cNvSpPr txBox="1"/>
      </xdr:nvSpPr>
      <xdr:spPr>
        <a:xfrm>
          <a:off x="3867150" y="3864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145</xdr:row>
      <xdr:rowOff>0</xdr:rowOff>
    </xdr:from>
    <xdr:ext cx="184731" cy="264560"/>
    <xdr:sp macro="" textlink="">
      <xdr:nvSpPr>
        <xdr:cNvPr id="503" name="CaixaDeTexto 502">
          <a:extLst>
            <a:ext uri="{FF2B5EF4-FFF2-40B4-BE49-F238E27FC236}">
              <a16:creationId xmlns="" xmlns:a16="http://schemas.microsoft.com/office/drawing/2014/main" id="{2E26DE59-EF60-4346-8A8C-4BE9AAD5B422}"/>
            </a:ext>
          </a:extLst>
        </xdr:cNvPr>
        <xdr:cNvSpPr txBox="1"/>
      </xdr:nvSpPr>
      <xdr:spPr>
        <a:xfrm>
          <a:off x="5495925" y="388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145</xdr:row>
      <xdr:rowOff>0</xdr:rowOff>
    </xdr:from>
    <xdr:ext cx="184731" cy="264560"/>
    <xdr:sp macro="" textlink="">
      <xdr:nvSpPr>
        <xdr:cNvPr id="504" name="CaixaDeTexto 503">
          <a:extLst>
            <a:ext uri="{FF2B5EF4-FFF2-40B4-BE49-F238E27FC236}">
              <a16:creationId xmlns="" xmlns:a16="http://schemas.microsoft.com/office/drawing/2014/main" id="{23FF3B24-AE35-4665-A4FB-10076A80A72D}"/>
            </a:ext>
          </a:extLst>
        </xdr:cNvPr>
        <xdr:cNvSpPr txBox="1"/>
      </xdr:nvSpPr>
      <xdr:spPr>
        <a:xfrm>
          <a:off x="3867150" y="38804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149</xdr:row>
      <xdr:rowOff>0</xdr:rowOff>
    </xdr:from>
    <xdr:ext cx="184731" cy="264560"/>
    <xdr:sp macro="" textlink="">
      <xdr:nvSpPr>
        <xdr:cNvPr id="505" name="CaixaDeTexto 504">
          <a:extLst>
            <a:ext uri="{FF2B5EF4-FFF2-40B4-BE49-F238E27FC236}">
              <a16:creationId xmlns="" xmlns:a16="http://schemas.microsoft.com/office/drawing/2014/main" id="{D064F8FA-E1C2-4CD4-961E-AE1922EDDC78}"/>
            </a:ext>
          </a:extLst>
        </xdr:cNvPr>
        <xdr:cNvSpPr txBox="1"/>
      </xdr:nvSpPr>
      <xdr:spPr>
        <a:xfrm>
          <a:off x="5495925" y="396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149</xdr:row>
      <xdr:rowOff>0</xdr:rowOff>
    </xdr:from>
    <xdr:ext cx="184731" cy="264560"/>
    <xdr:sp macro="" textlink="">
      <xdr:nvSpPr>
        <xdr:cNvPr id="506" name="CaixaDeTexto 505">
          <a:extLst>
            <a:ext uri="{FF2B5EF4-FFF2-40B4-BE49-F238E27FC236}">
              <a16:creationId xmlns="" xmlns:a16="http://schemas.microsoft.com/office/drawing/2014/main" id="{4B8E95DD-353E-48C0-AB6B-0CDC48CDBA4F}"/>
            </a:ext>
          </a:extLst>
        </xdr:cNvPr>
        <xdr:cNvSpPr txBox="1"/>
      </xdr:nvSpPr>
      <xdr:spPr>
        <a:xfrm>
          <a:off x="3867150" y="396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150</xdr:row>
      <xdr:rowOff>0</xdr:rowOff>
    </xdr:from>
    <xdr:ext cx="184731" cy="264560"/>
    <xdr:sp macro="" textlink="">
      <xdr:nvSpPr>
        <xdr:cNvPr id="507" name="CaixaDeTexto 506">
          <a:extLst>
            <a:ext uri="{FF2B5EF4-FFF2-40B4-BE49-F238E27FC236}">
              <a16:creationId xmlns="" xmlns:a16="http://schemas.microsoft.com/office/drawing/2014/main" id="{0894D0B7-EF6B-4C2C-9D09-C2D854A4F1A9}"/>
            </a:ext>
          </a:extLst>
        </xdr:cNvPr>
        <xdr:cNvSpPr txBox="1"/>
      </xdr:nvSpPr>
      <xdr:spPr>
        <a:xfrm>
          <a:off x="5495925" y="3997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150</xdr:row>
      <xdr:rowOff>0</xdr:rowOff>
    </xdr:from>
    <xdr:ext cx="184731" cy="264560"/>
    <xdr:sp macro="" textlink="">
      <xdr:nvSpPr>
        <xdr:cNvPr id="508" name="CaixaDeTexto 507">
          <a:extLst>
            <a:ext uri="{FF2B5EF4-FFF2-40B4-BE49-F238E27FC236}">
              <a16:creationId xmlns="" xmlns:a16="http://schemas.microsoft.com/office/drawing/2014/main" id="{4D8EFDFF-5F85-4135-8AB2-BDD4E4CC1C25}"/>
            </a:ext>
          </a:extLst>
        </xdr:cNvPr>
        <xdr:cNvSpPr txBox="1"/>
      </xdr:nvSpPr>
      <xdr:spPr>
        <a:xfrm>
          <a:off x="3867150" y="3997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150</xdr:row>
      <xdr:rowOff>0</xdr:rowOff>
    </xdr:from>
    <xdr:ext cx="184731" cy="264560"/>
    <xdr:sp macro="" textlink="">
      <xdr:nvSpPr>
        <xdr:cNvPr id="509" name="CaixaDeTexto 508">
          <a:extLst>
            <a:ext uri="{FF2B5EF4-FFF2-40B4-BE49-F238E27FC236}">
              <a16:creationId xmlns="" xmlns:a16="http://schemas.microsoft.com/office/drawing/2014/main" id="{5A224FF4-0E8B-482D-9F19-19F5C44CD251}"/>
            </a:ext>
          </a:extLst>
        </xdr:cNvPr>
        <xdr:cNvSpPr txBox="1"/>
      </xdr:nvSpPr>
      <xdr:spPr>
        <a:xfrm>
          <a:off x="5495925" y="3997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150</xdr:row>
      <xdr:rowOff>0</xdr:rowOff>
    </xdr:from>
    <xdr:ext cx="184731" cy="264560"/>
    <xdr:sp macro="" textlink="">
      <xdr:nvSpPr>
        <xdr:cNvPr id="510" name="CaixaDeTexto 509">
          <a:extLst>
            <a:ext uri="{FF2B5EF4-FFF2-40B4-BE49-F238E27FC236}">
              <a16:creationId xmlns="" xmlns:a16="http://schemas.microsoft.com/office/drawing/2014/main" id="{70CACD2A-C369-4A74-AF36-6B378ED18FB2}"/>
            </a:ext>
          </a:extLst>
        </xdr:cNvPr>
        <xdr:cNvSpPr txBox="1"/>
      </xdr:nvSpPr>
      <xdr:spPr>
        <a:xfrm>
          <a:off x="3867150" y="3997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151</xdr:row>
      <xdr:rowOff>0</xdr:rowOff>
    </xdr:from>
    <xdr:ext cx="184731" cy="264560"/>
    <xdr:sp macro="" textlink="">
      <xdr:nvSpPr>
        <xdr:cNvPr id="511" name="CaixaDeTexto 510">
          <a:extLst>
            <a:ext uri="{FF2B5EF4-FFF2-40B4-BE49-F238E27FC236}">
              <a16:creationId xmlns="" xmlns:a16="http://schemas.microsoft.com/office/drawing/2014/main" id="{16394F6A-826F-4627-84F3-AEDD50797FAE}"/>
            </a:ext>
          </a:extLst>
        </xdr:cNvPr>
        <xdr:cNvSpPr txBox="1"/>
      </xdr:nvSpPr>
      <xdr:spPr>
        <a:xfrm>
          <a:off x="5495925" y="4013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151</xdr:row>
      <xdr:rowOff>0</xdr:rowOff>
    </xdr:from>
    <xdr:ext cx="184731" cy="264560"/>
    <xdr:sp macro="" textlink="">
      <xdr:nvSpPr>
        <xdr:cNvPr id="512" name="CaixaDeTexto 511">
          <a:extLst>
            <a:ext uri="{FF2B5EF4-FFF2-40B4-BE49-F238E27FC236}">
              <a16:creationId xmlns="" xmlns:a16="http://schemas.microsoft.com/office/drawing/2014/main" id="{6406DEC1-C4C8-4FD1-9B9F-82B58516D798}"/>
            </a:ext>
          </a:extLst>
        </xdr:cNvPr>
        <xdr:cNvSpPr txBox="1"/>
      </xdr:nvSpPr>
      <xdr:spPr>
        <a:xfrm>
          <a:off x="3867150" y="4013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151</xdr:row>
      <xdr:rowOff>0</xdr:rowOff>
    </xdr:from>
    <xdr:ext cx="184731" cy="264560"/>
    <xdr:sp macro="" textlink="">
      <xdr:nvSpPr>
        <xdr:cNvPr id="513" name="CaixaDeTexto 512">
          <a:extLst>
            <a:ext uri="{FF2B5EF4-FFF2-40B4-BE49-F238E27FC236}">
              <a16:creationId xmlns="" xmlns:a16="http://schemas.microsoft.com/office/drawing/2014/main" id="{31B85708-4820-476C-92D0-EB4C99E08402}"/>
            </a:ext>
          </a:extLst>
        </xdr:cNvPr>
        <xdr:cNvSpPr txBox="1"/>
      </xdr:nvSpPr>
      <xdr:spPr>
        <a:xfrm>
          <a:off x="5495925" y="4013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151</xdr:row>
      <xdr:rowOff>0</xdr:rowOff>
    </xdr:from>
    <xdr:ext cx="184731" cy="264560"/>
    <xdr:sp macro="" textlink="">
      <xdr:nvSpPr>
        <xdr:cNvPr id="514" name="CaixaDeTexto 513">
          <a:extLst>
            <a:ext uri="{FF2B5EF4-FFF2-40B4-BE49-F238E27FC236}">
              <a16:creationId xmlns="" xmlns:a16="http://schemas.microsoft.com/office/drawing/2014/main" id="{61789C47-1A71-42CB-924A-159AC7097B59}"/>
            </a:ext>
          </a:extLst>
        </xdr:cNvPr>
        <xdr:cNvSpPr txBox="1"/>
      </xdr:nvSpPr>
      <xdr:spPr>
        <a:xfrm>
          <a:off x="3867150" y="4013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152</xdr:row>
      <xdr:rowOff>0</xdr:rowOff>
    </xdr:from>
    <xdr:ext cx="184731" cy="264560"/>
    <xdr:sp macro="" textlink="">
      <xdr:nvSpPr>
        <xdr:cNvPr id="515" name="CaixaDeTexto 514">
          <a:extLst>
            <a:ext uri="{FF2B5EF4-FFF2-40B4-BE49-F238E27FC236}">
              <a16:creationId xmlns="" xmlns:a16="http://schemas.microsoft.com/office/drawing/2014/main" id="{BD85A9A0-1F22-4A2C-A19D-9CD514C5E0E2}"/>
            </a:ext>
          </a:extLst>
        </xdr:cNvPr>
        <xdr:cNvSpPr txBox="1"/>
      </xdr:nvSpPr>
      <xdr:spPr>
        <a:xfrm>
          <a:off x="5495925" y="403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152</xdr:row>
      <xdr:rowOff>0</xdr:rowOff>
    </xdr:from>
    <xdr:ext cx="184731" cy="264560"/>
    <xdr:sp macro="" textlink="">
      <xdr:nvSpPr>
        <xdr:cNvPr id="516" name="CaixaDeTexto 515">
          <a:extLst>
            <a:ext uri="{FF2B5EF4-FFF2-40B4-BE49-F238E27FC236}">
              <a16:creationId xmlns="" xmlns:a16="http://schemas.microsoft.com/office/drawing/2014/main" id="{BA5383D0-5F02-4265-9798-41384E387506}"/>
            </a:ext>
          </a:extLst>
        </xdr:cNvPr>
        <xdr:cNvSpPr txBox="1"/>
      </xdr:nvSpPr>
      <xdr:spPr>
        <a:xfrm>
          <a:off x="3867150" y="403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152</xdr:row>
      <xdr:rowOff>0</xdr:rowOff>
    </xdr:from>
    <xdr:ext cx="184731" cy="264560"/>
    <xdr:sp macro="" textlink="">
      <xdr:nvSpPr>
        <xdr:cNvPr id="517" name="CaixaDeTexto 516">
          <a:extLst>
            <a:ext uri="{FF2B5EF4-FFF2-40B4-BE49-F238E27FC236}">
              <a16:creationId xmlns="" xmlns:a16="http://schemas.microsoft.com/office/drawing/2014/main" id="{CDE6DC70-DD64-44BA-AB65-AA9D57091C3B}"/>
            </a:ext>
          </a:extLst>
        </xdr:cNvPr>
        <xdr:cNvSpPr txBox="1"/>
      </xdr:nvSpPr>
      <xdr:spPr>
        <a:xfrm>
          <a:off x="5495925" y="403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152</xdr:row>
      <xdr:rowOff>0</xdr:rowOff>
    </xdr:from>
    <xdr:ext cx="184731" cy="264560"/>
    <xdr:sp macro="" textlink="">
      <xdr:nvSpPr>
        <xdr:cNvPr id="518" name="CaixaDeTexto 517">
          <a:extLst>
            <a:ext uri="{FF2B5EF4-FFF2-40B4-BE49-F238E27FC236}">
              <a16:creationId xmlns="" xmlns:a16="http://schemas.microsoft.com/office/drawing/2014/main" id="{219FFDC9-A7C5-4E79-8BE2-6174A249887F}"/>
            </a:ext>
          </a:extLst>
        </xdr:cNvPr>
        <xdr:cNvSpPr txBox="1"/>
      </xdr:nvSpPr>
      <xdr:spPr>
        <a:xfrm>
          <a:off x="3867150" y="40300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153</xdr:row>
      <xdr:rowOff>0</xdr:rowOff>
    </xdr:from>
    <xdr:ext cx="184731" cy="264560"/>
    <xdr:sp macro="" textlink="">
      <xdr:nvSpPr>
        <xdr:cNvPr id="519" name="CaixaDeTexto 518">
          <a:extLst>
            <a:ext uri="{FF2B5EF4-FFF2-40B4-BE49-F238E27FC236}">
              <a16:creationId xmlns="" xmlns:a16="http://schemas.microsoft.com/office/drawing/2014/main" id="{EBCE764E-5860-41DF-B0AB-F7021CEC52FB}"/>
            </a:ext>
          </a:extLst>
        </xdr:cNvPr>
        <xdr:cNvSpPr txBox="1"/>
      </xdr:nvSpPr>
      <xdr:spPr>
        <a:xfrm>
          <a:off x="5495925"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153</xdr:row>
      <xdr:rowOff>0</xdr:rowOff>
    </xdr:from>
    <xdr:ext cx="184731" cy="264560"/>
    <xdr:sp macro="" textlink="">
      <xdr:nvSpPr>
        <xdr:cNvPr id="520" name="CaixaDeTexto 519">
          <a:extLst>
            <a:ext uri="{FF2B5EF4-FFF2-40B4-BE49-F238E27FC236}">
              <a16:creationId xmlns="" xmlns:a16="http://schemas.microsoft.com/office/drawing/2014/main" id="{C3906B8C-D902-4D82-955F-856D9A4EF2F8}"/>
            </a:ext>
          </a:extLst>
        </xdr:cNvPr>
        <xdr:cNvSpPr txBox="1"/>
      </xdr:nvSpPr>
      <xdr:spPr>
        <a:xfrm>
          <a:off x="3867150"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153</xdr:row>
      <xdr:rowOff>0</xdr:rowOff>
    </xdr:from>
    <xdr:ext cx="184731" cy="264560"/>
    <xdr:sp macro="" textlink="">
      <xdr:nvSpPr>
        <xdr:cNvPr id="521" name="CaixaDeTexto 520">
          <a:extLst>
            <a:ext uri="{FF2B5EF4-FFF2-40B4-BE49-F238E27FC236}">
              <a16:creationId xmlns="" xmlns:a16="http://schemas.microsoft.com/office/drawing/2014/main" id="{F534AAEC-3AE9-48D4-86A0-5CBE63CB8072}"/>
            </a:ext>
          </a:extLst>
        </xdr:cNvPr>
        <xdr:cNvSpPr txBox="1"/>
      </xdr:nvSpPr>
      <xdr:spPr>
        <a:xfrm>
          <a:off x="5495925"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153</xdr:row>
      <xdr:rowOff>0</xdr:rowOff>
    </xdr:from>
    <xdr:ext cx="184731" cy="264560"/>
    <xdr:sp macro="" textlink="">
      <xdr:nvSpPr>
        <xdr:cNvPr id="522" name="CaixaDeTexto 521">
          <a:extLst>
            <a:ext uri="{FF2B5EF4-FFF2-40B4-BE49-F238E27FC236}">
              <a16:creationId xmlns="" xmlns:a16="http://schemas.microsoft.com/office/drawing/2014/main" id="{BCC2D19A-1595-4598-8789-A2BCDD91377E}"/>
            </a:ext>
          </a:extLst>
        </xdr:cNvPr>
        <xdr:cNvSpPr txBox="1"/>
      </xdr:nvSpPr>
      <xdr:spPr>
        <a:xfrm>
          <a:off x="3867150" y="40462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154</xdr:row>
      <xdr:rowOff>0</xdr:rowOff>
    </xdr:from>
    <xdr:ext cx="184731" cy="264560"/>
    <xdr:sp macro="" textlink="">
      <xdr:nvSpPr>
        <xdr:cNvPr id="523" name="CaixaDeTexto 522">
          <a:extLst>
            <a:ext uri="{FF2B5EF4-FFF2-40B4-BE49-F238E27FC236}">
              <a16:creationId xmlns="" xmlns:a16="http://schemas.microsoft.com/office/drawing/2014/main" id="{CE347928-81BE-4CAB-9F33-7FD41FDAE410}"/>
            </a:ext>
          </a:extLst>
        </xdr:cNvPr>
        <xdr:cNvSpPr txBox="1"/>
      </xdr:nvSpPr>
      <xdr:spPr>
        <a:xfrm>
          <a:off x="5495925" y="4062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154</xdr:row>
      <xdr:rowOff>0</xdr:rowOff>
    </xdr:from>
    <xdr:ext cx="184731" cy="264560"/>
    <xdr:sp macro="" textlink="">
      <xdr:nvSpPr>
        <xdr:cNvPr id="524" name="CaixaDeTexto 523">
          <a:extLst>
            <a:ext uri="{FF2B5EF4-FFF2-40B4-BE49-F238E27FC236}">
              <a16:creationId xmlns="" xmlns:a16="http://schemas.microsoft.com/office/drawing/2014/main" id="{C688D108-6EB2-4C0A-9158-A7B1A6C6F3A3}"/>
            </a:ext>
          </a:extLst>
        </xdr:cNvPr>
        <xdr:cNvSpPr txBox="1"/>
      </xdr:nvSpPr>
      <xdr:spPr>
        <a:xfrm>
          <a:off x="3867150" y="4062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158</xdr:row>
      <xdr:rowOff>0</xdr:rowOff>
    </xdr:from>
    <xdr:ext cx="184731" cy="264560"/>
    <xdr:sp macro="" textlink="">
      <xdr:nvSpPr>
        <xdr:cNvPr id="525" name="CaixaDeTexto 524">
          <a:extLst>
            <a:ext uri="{FF2B5EF4-FFF2-40B4-BE49-F238E27FC236}">
              <a16:creationId xmlns="" xmlns:a16="http://schemas.microsoft.com/office/drawing/2014/main" id="{54CEA96F-699B-412B-98D7-61DD5FA826CE}"/>
            </a:ext>
          </a:extLst>
        </xdr:cNvPr>
        <xdr:cNvSpPr txBox="1"/>
      </xdr:nvSpPr>
      <xdr:spPr>
        <a:xfrm>
          <a:off x="5495925" y="4166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158</xdr:row>
      <xdr:rowOff>0</xdr:rowOff>
    </xdr:from>
    <xdr:ext cx="184731" cy="264560"/>
    <xdr:sp macro="" textlink="">
      <xdr:nvSpPr>
        <xdr:cNvPr id="526" name="CaixaDeTexto 525">
          <a:extLst>
            <a:ext uri="{FF2B5EF4-FFF2-40B4-BE49-F238E27FC236}">
              <a16:creationId xmlns="" xmlns:a16="http://schemas.microsoft.com/office/drawing/2014/main" id="{702198C2-BA17-45A3-935E-52B2670605A8}"/>
            </a:ext>
          </a:extLst>
        </xdr:cNvPr>
        <xdr:cNvSpPr txBox="1"/>
      </xdr:nvSpPr>
      <xdr:spPr>
        <a:xfrm>
          <a:off x="3867150" y="4166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159</xdr:row>
      <xdr:rowOff>0</xdr:rowOff>
    </xdr:from>
    <xdr:ext cx="184731" cy="264560"/>
    <xdr:sp macro="" textlink="">
      <xdr:nvSpPr>
        <xdr:cNvPr id="527" name="CaixaDeTexto 526">
          <a:extLst>
            <a:ext uri="{FF2B5EF4-FFF2-40B4-BE49-F238E27FC236}">
              <a16:creationId xmlns="" xmlns:a16="http://schemas.microsoft.com/office/drawing/2014/main" id="{EB81AC6D-7537-4D8E-8E74-9B1F3D67689A}"/>
            </a:ext>
          </a:extLst>
        </xdr:cNvPr>
        <xdr:cNvSpPr txBox="1"/>
      </xdr:nvSpPr>
      <xdr:spPr>
        <a:xfrm>
          <a:off x="5495925" y="419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159</xdr:row>
      <xdr:rowOff>0</xdr:rowOff>
    </xdr:from>
    <xdr:ext cx="184731" cy="264560"/>
    <xdr:sp macro="" textlink="">
      <xdr:nvSpPr>
        <xdr:cNvPr id="528" name="CaixaDeTexto 527">
          <a:extLst>
            <a:ext uri="{FF2B5EF4-FFF2-40B4-BE49-F238E27FC236}">
              <a16:creationId xmlns="" xmlns:a16="http://schemas.microsoft.com/office/drawing/2014/main" id="{FC1EAF0B-2E35-4492-876B-7A933D53C534}"/>
            </a:ext>
          </a:extLst>
        </xdr:cNvPr>
        <xdr:cNvSpPr txBox="1"/>
      </xdr:nvSpPr>
      <xdr:spPr>
        <a:xfrm>
          <a:off x="3867150" y="419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159</xdr:row>
      <xdr:rowOff>0</xdr:rowOff>
    </xdr:from>
    <xdr:ext cx="184731" cy="264560"/>
    <xdr:sp macro="" textlink="">
      <xdr:nvSpPr>
        <xdr:cNvPr id="529" name="CaixaDeTexto 528">
          <a:extLst>
            <a:ext uri="{FF2B5EF4-FFF2-40B4-BE49-F238E27FC236}">
              <a16:creationId xmlns="" xmlns:a16="http://schemas.microsoft.com/office/drawing/2014/main" id="{9860BDA0-B174-4ED8-A18D-16BB4780F9C5}"/>
            </a:ext>
          </a:extLst>
        </xdr:cNvPr>
        <xdr:cNvSpPr txBox="1"/>
      </xdr:nvSpPr>
      <xdr:spPr>
        <a:xfrm>
          <a:off x="5495925" y="419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159</xdr:row>
      <xdr:rowOff>0</xdr:rowOff>
    </xdr:from>
    <xdr:ext cx="184731" cy="264560"/>
    <xdr:sp macro="" textlink="">
      <xdr:nvSpPr>
        <xdr:cNvPr id="530" name="CaixaDeTexto 529">
          <a:extLst>
            <a:ext uri="{FF2B5EF4-FFF2-40B4-BE49-F238E27FC236}">
              <a16:creationId xmlns="" xmlns:a16="http://schemas.microsoft.com/office/drawing/2014/main" id="{A56F9C72-9AEF-4378-A9F0-3A2C76BC15A6}"/>
            </a:ext>
          </a:extLst>
        </xdr:cNvPr>
        <xdr:cNvSpPr txBox="1"/>
      </xdr:nvSpPr>
      <xdr:spPr>
        <a:xfrm>
          <a:off x="3867150" y="4198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160</xdr:row>
      <xdr:rowOff>0</xdr:rowOff>
    </xdr:from>
    <xdr:ext cx="184731" cy="264560"/>
    <xdr:sp macro="" textlink="">
      <xdr:nvSpPr>
        <xdr:cNvPr id="531" name="CaixaDeTexto 530">
          <a:extLst>
            <a:ext uri="{FF2B5EF4-FFF2-40B4-BE49-F238E27FC236}">
              <a16:creationId xmlns="" xmlns:a16="http://schemas.microsoft.com/office/drawing/2014/main" id="{6F5EA521-98E5-4412-A8CB-85D8C552D259}"/>
            </a:ext>
          </a:extLst>
        </xdr:cNvPr>
        <xdr:cNvSpPr txBox="1"/>
      </xdr:nvSpPr>
      <xdr:spPr>
        <a:xfrm>
          <a:off x="5495925" y="423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160</xdr:row>
      <xdr:rowOff>0</xdr:rowOff>
    </xdr:from>
    <xdr:ext cx="184731" cy="264560"/>
    <xdr:sp macro="" textlink="">
      <xdr:nvSpPr>
        <xdr:cNvPr id="532" name="CaixaDeTexto 531">
          <a:extLst>
            <a:ext uri="{FF2B5EF4-FFF2-40B4-BE49-F238E27FC236}">
              <a16:creationId xmlns="" xmlns:a16="http://schemas.microsoft.com/office/drawing/2014/main" id="{F12DD2A8-3A8A-41EF-A591-9AB55384A551}"/>
            </a:ext>
          </a:extLst>
        </xdr:cNvPr>
        <xdr:cNvSpPr txBox="1"/>
      </xdr:nvSpPr>
      <xdr:spPr>
        <a:xfrm>
          <a:off x="3867150" y="423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160</xdr:row>
      <xdr:rowOff>0</xdr:rowOff>
    </xdr:from>
    <xdr:ext cx="184731" cy="264560"/>
    <xdr:sp macro="" textlink="">
      <xdr:nvSpPr>
        <xdr:cNvPr id="533" name="CaixaDeTexto 532">
          <a:extLst>
            <a:ext uri="{FF2B5EF4-FFF2-40B4-BE49-F238E27FC236}">
              <a16:creationId xmlns="" xmlns:a16="http://schemas.microsoft.com/office/drawing/2014/main" id="{52B2EE58-8FEE-40F2-AFCA-BCC57113DC2C}"/>
            </a:ext>
          </a:extLst>
        </xdr:cNvPr>
        <xdr:cNvSpPr txBox="1"/>
      </xdr:nvSpPr>
      <xdr:spPr>
        <a:xfrm>
          <a:off x="5495925" y="423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160</xdr:row>
      <xdr:rowOff>0</xdr:rowOff>
    </xdr:from>
    <xdr:ext cx="184731" cy="264560"/>
    <xdr:sp macro="" textlink="">
      <xdr:nvSpPr>
        <xdr:cNvPr id="534" name="CaixaDeTexto 533">
          <a:extLst>
            <a:ext uri="{FF2B5EF4-FFF2-40B4-BE49-F238E27FC236}">
              <a16:creationId xmlns="" xmlns:a16="http://schemas.microsoft.com/office/drawing/2014/main" id="{B34F9C67-CF29-4DFF-8493-275CEED9757B}"/>
            </a:ext>
          </a:extLst>
        </xdr:cNvPr>
        <xdr:cNvSpPr txBox="1"/>
      </xdr:nvSpPr>
      <xdr:spPr>
        <a:xfrm>
          <a:off x="3867150" y="4231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161</xdr:row>
      <xdr:rowOff>0</xdr:rowOff>
    </xdr:from>
    <xdr:ext cx="184731" cy="264560"/>
    <xdr:sp macro="" textlink="">
      <xdr:nvSpPr>
        <xdr:cNvPr id="535" name="CaixaDeTexto 534">
          <a:extLst>
            <a:ext uri="{FF2B5EF4-FFF2-40B4-BE49-F238E27FC236}">
              <a16:creationId xmlns="" xmlns:a16="http://schemas.microsoft.com/office/drawing/2014/main" id="{9A7CD629-406F-4B7B-A974-98F2E028A41A}"/>
            </a:ext>
          </a:extLst>
        </xdr:cNvPr>
        <xdr:cNvSpPr txBox="1"/>
      </xdr:nvSpPr>
      <xdr:spPr>
        <a:xfrm>
          <a:off x="5495925" y="4247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161</xdr:row>
      <xdr:rowOff>0</xdr:rowOff>
    </xdr:from>
    <xdr:ext cx="184731" cy="264560"/>
    <xdr:sp macro="" textlink="">
      <xdr:nvSpPr>
        <xdr:cNvPr id="536" name="CaixaDeTexto 535">
          <a:extLst>
            <a:ext uri="{FF2B5EF4-FFF2-40B4-BE49-F238E27FC236}">
              <a16:creationId xmlns="" xmlns:a16="http://schemas.microsoft.com/office/drawing/2014/main" id="{56D75F8C-58A8-41BB-B7EF-98DA7DD74595}"/>
            </a:ext>
          </a:extLst>
        </xdr:cNvPr>
        <xdr:cNvSpPr txBox="1"/>
      </xdr:nvSpPr>
      <xdr:spPr>
        <a:xfrm>
          <a:off x="3867150" y="4247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161</xdr:row>
      <xdr:rowOff>0</xdr:rowOff>
    </xdr:from>
    <xdr:ext cx="184731" cy="264560"/>
    <xdr:sp macro="" textlink="">
      <xdr:nvSpPr>
        <xdr:cNvPr id="537" name="CaixaDeTexto 536">
          <a:extLst>
            <a:ext uri="{FF2B5EF4-FFF2-40B4-BE49-F238E27FC236}">
              <a16:creationId xmlns="" xmlns:a16="http://schemas.microsoft.com/office/drawing/2014/main" id="{E6EBF9DE-36BB-4A03-8A07-83A9D3C0E7A2}"/>
            </a:ext>
          </a:extLst>
        </xdr:cNvPr>
        <xdr:cNvSpPr txBox="1"/>
      </xdr:nvSpPr>
      <xdr:spPr>
        <a:xfrm>
          <a:off x="5495925" y="4247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161</xdr:row>
      <xdr:rowOff>0</xdr:rowOff>
    </xdr:from>
    <xdr:ext cx="184731" cy="264560"/>
    <xdr:sp macro="" textlink="">
      <xdr:nvSpPr>
        <xdr:cNvPr id="538" name="CaixaDeTexto 537">
          <a:extLst>
            <a:ext uri="{FF2B5EF4-FFF2-40B4-BE49-F238E27FC236}">
              <a16:creationId xmlns="" xmlns:a16="http://schemas.microsoft.com/office/drawing/2014/main" id="{DE76DCF9-3615-4101-9F33-B53A827273C3}"/>
            </a:ext>
          </a:extLst>
        </xdr:cNvPr>
        <xdr:cNvSpPr txBox="1"/>
      </xdr:nvSpPr>
      <xdr:spPr>
        <a:xfrm>
          <a:off x="3867150" y="4247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162</xdr:row>
      <xdr:rowOff>0</xdr:rowOff>
    </xdr:from>
    <xdr:ext cx="184731" cy="264560"/>
    <xdr:sp macro="" textlink="">
      <xdr:nvSpPr>
        <xdr:cNvPr id="539" name="CaixaDeTexto 538">
          <a:extLst>
            <a:ext uri="{FF2B5EF4-FFF2-40B4-BE49-F238E27FC236}">
              <a16:creationId xmlns="" xmlns:a16="http://schemas.microsoft.com/office/drawing/2014/main" id="{1F6CD4B2-2309-4121-AD48-2B482E027B7F}"/>
            </a:ext>
          </a:extLst>
        </xdr:cNvPr>
        <xdr:cNvSpPr txBox="1"/>
      </xdr:nvSpPr>
      <xdr:spPr>
        <a:xfrm>
          <a:off x="5495925" y="4271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162</xdr:row>
      <xdr:rowOff>0</xdr:rowOff>
    </xdr:from>
    <xdr:ext cx="184731" cy="264560"/>
    <xdr:sp macro="" textlink="">
      <xdr:nvSpPr>
        <xdr:cNvPr id="540" name="CaixaDeTexto 539">
          <a:extLst>
            <a:ext uri="{FF2B5EF4-FFF2-40B4-BE49-F238E27FC236}">
              <a16:creationId xmlns="" xmlns:a16="http://schemas.microsoft.com/office/drawing/2014/main" id="{FF44704D-8F5D-43E4-9CDD-8866984959D4}"/>
            </a:ext>
          </a:extLst>
        </xdr:cNvPr>
        <xdr:cNvSpPr txBox="1"/>
      </xdr:nvSpPr>
      <xdr:spPr>
        <a:xfrm>
          <a:off x="3867150" y="4271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166</xdr:row>
      <xdr:rowOff>0</xdr:rowOff>
    </xdr:from>
    <xdr:ext cx="184731" cy="264560"/>
    <xdr:sp macro="" textlink="">
      <xdr:nvSpPr>
        <xdr:cNvPr id="541" name="CaixaDeTexto 540">
          <a:extLst>
            <a:ext uri="{FF2B5EF4-FFF2-40B4-BE49-F238E27FC236}">
              <a16:creationId xmlns="" xmlns:a16="http://schemas.microsoft.com/office/drawing/2014/main" id="{1D779C58-CFC9-4D67-9CEB-6FCFCB973860}"/>
            </a:ext>
          </a:extLst>
        </xdr:cNvPr>
        <xdr:cNvSpPr txBox="1"/>
      </xdr:nvSpPr>
      <xdr:spPr>
        <a:xfrm>
          <a:off x="5495925" y="436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166</xdr:row>
      <xdr:rowOff>0</xdr:rowOff>
    </xdr:from>
    <xdr:ext cx="184731" cy="264560"/>
    <xdr:sp macro="" textlink="">
      <xdr:nvSpPr>
        <xdr:cNvPr id="542" name="CaixaDeTexto 541">
          <a:extLst>
            <a:ext uri="{FF2B5EF4-FFF2-40B4-BE49-F238E27FC236}">
              <a16:creationId xmlns="" xmlns:a16="http://schemas.microsoft.com/office/drawing/2014/main" id="{B5B3278A-F519-4185-88D5-EC078FCC5DF5}"/>
            </a:ext>
          </a:extLst>
        </xdr:cNvPr>
        <xdr:cNvSpPr txBox="1"/>
      </xdr:nvSpPr>
      <xdr:spPr>
        <a:xfrm>
          <a:off x="3867150" y="436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166</xdr:row>
      <xdr:rowOff>0</xdr:rowOff>
    </xdr:from>
    <xdr:ext cx="184731" cy="264560"/>
    <xdr:sp macro="" textlink="">
      <xdr:nvSpPr>
        <xdr:cNvPr id="543" name="CaixaDeTexto 542">
          <a:extLst>
            <a:ext uri="{FF2B5EF4-FFF2-40B4-BE49-F238E27FC236}">
              <a16:creationId xmlns="" xmlns:a16="http://schemas.microsoft.com/office/drawing/2014/main" id="{F14A8BDA-D7BE-4089-88EC-691F7D4D4B33}"/>
            </a:ext>
          </a:extLst>
        </xdr:cNvPr>
        <xdr:cNvSpPr txBox="1"/>
      </xdr:nvSpPr>
      <xdr:spPr>
        <a:xfrm>
          <a:off x="5495925" y="436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166</xdr:row>
      <xdr:rowOff>0</xdr:rowOff>
    </xdr:from>
    <xdr:ext cx="184731" cy="264560"/>
    <xdr:sp macro="" textlink="">
      <xdr:nvSpPr>
        <xdr:cNvPr id="544" name="CaixaDeTexto 543">
          <a:extLst>
            <a:ext uri="{FF2B5EF4-FFF2-40B4-BE49-F238E27FC236}">
              <a16:creationId xmlns="" xmlns:a16="http://schemas.microsoft.com/office/drawing/2014/main" id="{922F3747-3739-44D7-8D5A-02BFB78BA9CA}"/>
            </a:ext>
          </a:extLst>
        </xdr:cNvPr>
        <xdr:cNvSpPr txBox="1"/>
      </xdr:nvSpPr>
      <xdr:spPr>
        <a:xfrm>
          <a:off x="3867150" y="4363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167</xdr:row>
      <xdr:rowOff>0</xdr:rowOff>
    </xdr:from>
    <xdr:ext cx="184731" cy="264560"/>
    <xdr:sp macro="" textlink="">
      <xdr:nvSpPr>
        <xdr:cNvPr id="545" name="CaixaDeTexto 544">
          <a:extLst>
            <a:ext uri="{FF2B5EF4-FFF2-40B4-BE49-F238E27FC236}">
              <a16:creationId xmlns="" xmlns:a16="http://schemas.microsoft.com/office/drawing/2014/main" id="{DA526880-F590-47C7-8307-6640DE202BF0}"/>
            </a:ext>
          </a:extLst>
        </xdr:cNvPr>
        <xdr:cNvSpPr txBox="1"/>
      </xdr:nvSpPr>
      <xdr:spPr>
        <a:xfrm>
          <a:off x="5495925" y="439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167</xdr:row>
      <xdr:rowOff>0</xdr:rowOff>
    </xdr:from>
    <xdr:ext cx="184731" cy="264560"/>
    <xdr:sp macro="" textlink="">
      <xdr:nvSpPr>
        <xdr:cNvPr id="546" name="CaixaDeTexto 545">
          <a:extLst>
            <a:ext uri="{FF2B5EF4-FFF2-40B4-BE49-F238E27FC236}">
              <a16:creationId xmlns="" xmlns:a16="http://schemas.microsoft.com/office/drawing/2014/main" id="{4C738F25-D8EA-40BB-9148-1984DA2E5768}"/>
            </a:ext>
          </a:extLst>
        </xdr:cNvPr>
        <xdr:cNvSpPr txBox="1"/>
      </xdr:nvSpPr>
      <xdr:spPr>
        <a:xfrm>
          <a:off x="3867150" y="439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167</xdr:row>
      <xdr:rowOff>0</xdr:rowOff>
    </xdr:from>
    <xdr:ext cx="184731" cy="264560"/>
    <xdr:sp macro="" textlink="">
      <xdr:nvSpPr>
        <xdr:cNvPr id="547" name="CaixaDeTexto 546">
          <a:extLst>
            <a:ext uri="{FF2B5EF4-FFF2-40B4-BE49-F238E27FC236}">
              <a16:creationId xmlns="" xmlns:a16="http://schemas.microsoft.com/office/drawing/2014/main" id="{7C770B89-E9A9-42DA-BDA5-59E099AE82D2}"/>
            </a:ext>
          </a:extLst>
        </xdr:cNvPr>
        <xdr:cNvSpPr txBox="1"/>
      </xdr:nvSpPr>
      <xdr:spPr>
        <a:xfrm>
          <a:off x="5495925" y="439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167</xdr:row>
      <xdr:rowOff>0</xdr:rowOff>
    </xdr:from>
    <xdr:ext cx="184731" cy="264560"/>
    <xdr:sp macro="" textlink="">
      <xdr:nvSpPr>
        <xdr:cNvPr id="548" name="CaixaDeTexto 547">
          <a:extLst>
            <a:ext uri="{FF2B5EF4-FFF2-40B4-BE49-F238E27FC236}">
              <a16:creationId xmlns="" xmlns:a16="http://schemas.microsoft.com/office/drawing/2014/main" id="{EF6F8EC9-A218-4882-951D-638D2A7E010D}"/>
            </a:ext>
          </a:extLst>
        </xdr:cNvPr>
        <xdr:cNvSpPr txBox="1"/>
      </xdr:nvSpPr>
      <xdr:spPr>
        <a:xfrm>
          <a:off x="3867150" y="439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167</xdr:row>
      <xdr:rowOff>0</xdr:rowOff>
    </xdr:from>
    <xdr:ext cx="184731" cy="264560"/>
    <xdr:sp macro="" textlink="">
      <xdr:nvSpPr>
        <xdr:cNvPr id="549" name="CaixaDeTexto 548">
          <a:extLst>
            <a:ext uri="{FF2B5EF4-FFF2-40B4-BE49-F238E27FC236}">
              <a16:creationId xmlns="" xmlns:a16="http://schemas.microsoft.com/office/drawing/2014/main" id="{73C4A45D-FE08-4371-8D96-C62FC2D7B82F}"/>
            </a:ext>
          </a:extLst>
        </xdr:cNvPr>
        <xdr:cNvSpPr txBox="1"/>
      </xdr:nvSpPr>
      <xdr:spPr>
        <a:xfrm>
          <a:off x="5495925" y="439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167</xdr:row>
      <xdr:rowOff>0</xdr:rowOff>
    </xdr:from>
    <xdr:ext cx="184731" cy="264560"/>
    <xdr:sp macro="" textlink="">
      <xdr:nvSpPr>
        <xdr:cNvPr id="550" name="CaixaDeTexto 549">
          <a:extLst>
            <a:ext uri="{FF2B5EF4-FFF2-40B4-BE49-F238E27FC236}">
              <a16:creationId xmlns="" xmlns:a16="http://schemas.microsoft.com/office/drawing/2014/main" id="{4C6EDA46-D0C5-43D3-A677-509FF3910DBE}"/>
            </a:ext>
          </a:extLst>
        </xdr:cNvPr>
        <xdr:cNvSpPr txBox="1"/>
      </xdr:nvSpPr>
      <xdr:spPr>
        <a:xfrm>
          <a:off x="3867150" y="4395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168</xdr:row>
      <xdr:rowOff>0</xdr:rowOff>
    </xdr:from>
    <xdr:ext cx="184731" cy="264560"/>
    <xdr:sp macro="" textlink="">
      <xdr:nvSpPr>
        <xdr:cNvPr id="551" name="CaixaDeTexto 550">
          <a:extLst>
            <a:ext uri="{FF2B5EF4-FFF2-40B4-BE49-F238E27FC236}">
              <a16:creationId xmlns="" xmlns:a16="http://schemas.microsoft.com/office/drawing/2014/main" id="{91C494A9-7BD7-41B5-8E0F-EC9B10E102D8}"/>
            </a:ext>
          </a:extLst>
        </xdr:cNvPr>
        <xdr:cNvSpPr txBox="1"/>
      </xdr:nvSpPr>
      <xdr:spPr>
        <a:xfrm>
          <a:off x="5495925" y="445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168</xdr:row>
      <xdr:rowOff>0</xdr:rowOff>
    </xdr:from>
    <xdr:ext cx="184731" cy="264560"/>
    <xdr:sp macro="" textlink="">
      <xdr:nvSpPr>
        <xdr:cNvPr id="552" name="CaixaDeTexto 551">
          <a:extLst>
            <a:ext uri="{FF2B5EF4-FFF2-40B4-BE49-F238E27FC236}">
              <a16:creationId xmlns="" xmlns:a16="http://schemas.microsoft.com/office/drawing/2014/main" id="{BFE0F5BA-A9E9-4586-8603-B4E87EE81E95}"/>
            </a:ext>
          </a:extLst>
        </xdr:cNvPr>
        <xdr:cNvSpPr txBox="1"/>
      </xdr:nvSpPr>
      <xdr:spPr>
        <a:xfrm>
          <a:off x="3867150" y="445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168</xdr:row>
      <xdr:rowOff>0</xdr:rowOff>
    </xdr:from>
    <xdr:ext cx="184731" cy="264560"/>
    <xdr:sp macro="" textlink="">
      <xdr:nvSpPr>
        <xdr:cNvPr id="553" name="CaixaDeTexto 552">
          <a:extLst>
            <a:ext uri="{FF2B5EF4-FFF2-40B4-BE49-F238E27FC236}">
              <a16:creationId xmlns="" xmlns:a16="http://schemas.microsoft.com/office/drawing/2014/main" id="{D3E0EFCB-A751-4291-B4F7-EEB30B499007}"/>
            </a:ext>
          </a:extLst>
        </xdr:cNvPr>
        <xdr:cNvSpPr txBox="1"/>
      </xdr:nvSpPr>
      <xdr:spPr>
        <a:xfrm>
          <a:off x="5495925" y="445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168</xdr:row>
      <xdr:rowOff>0</xdr:rowOff>
    </xdr:from>
    <xdr:ext cx="184731" cy="264560"/>
    <xdr:sp macro="" textlink="">
      <xdr:nvSpPr>
        <xdr:cNvPr id="554" name="CaixaDeTexto 553">
          <a:extLst>
            <a:ext uri="{FF2B5EF4-FFF2-40B4-BE49-F238E27FC236}">
              <a16:creationId xmlns="" xmlns:a16="http://schemas.microsoft.com/office/drawing/2014/main" id="{4650E6D1-AD08-4556-A12D-72944B235117}"/>
            </a:ext>
          </a:extLst>
        </xdr:cNvPr>
        <xdr:cNvSpPr txBox="1"/>
      </xdr:nvSpPr>
      <xdr:spPr>
        <a:xfrm>
          <a:off x="3867150" y="445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168</xdr:row>
      <xdr:rowOff>0</xdr:rowOff>
    </xdr:from>
    <xdr:ext cx="184731" cy="264560"/>
    <xdr:sp macro="" textlink="">
      <xdr:nvSpPr>
        <xdr:cNvPr id="555" name="CaixaDeTexto 554">
          <a:extLst>
            <a:ext uri="{FF2B5EF4-FFF2-40B4-BE49-F238E27FC236}">
              <a16:creationId xmlns="" xmlns:a16="http://schemas.microsoft.com/office/drawing/2014/main" id="{2E0EE950-F6D6-4FD6-A33E-BC60F7B75EB1}"/>
            </a:ext>
          </a:extLst>
        </xdr:cNvPr>
        <xdr:cNvSpPr txBox="1"/>
      </xdr:nvSpPr>
      <xdr:spPr>
        <a:xfrm>
          <a:off x="5495925" y="445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168</xdr:row>
      <xdr:rowOff>0</xdr:rowOff>
    </xdr:from>
    <xdr:ext cx="184731" cy="264560"/>
    <xdr:sp macro="" textlink="">
      <xdr:nvSpPr>
        <xdr:cNvPr id="556" name="CaixaDeTexto 555">
          <a:extLst>
            <a:ext uri="{FF2B5EF4-FFF2-40B4-BE49-F238E27FC236}">
              <a16:creationId xmlns="" xmlns:a16="http://schemas.microsoft.com/office/drawing/2014/main" id="{55D5D4A9-B1EC-4EB6-B96C-ABA581ACD40F}"/>
            </a:ext>
          </a:extLst>
        </xdr:cNvPr>
        <xdr:cNvSpPr txBox="1"/>
      </xdr:nvSpPr>
      <xdr:spPr>
        <a:xfrm>
          <a:off x="3867150" y="4459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169</xdr:row>
      <xdr:rowOff>0</xdr:rowOff>
    </xdr:from>
    <xdr:ext cx="184731" cy="264560"/>
    <xdr:sp macro="" textlink="">
      <xdr:nvSpPr>
        <xdr:cNvPr id="557" name="CaixaDeTexto 556">
          <a:extLst>
            <a:ext uri="{FF2B5EF4-FFF2-40B4-BE49-F238E27FC236}">
              <a16:creationId xmlns="" xmlns:a16="http://schemas.microsoft.com/office/drawing/2014/main" id="{F83BEED2-E808-4741-B170-478B4719BB51}"/>
            </a:ext>
          </a:extLst>
        </xdr:cNvPr>
        <xdr:cNvSpPr txBox="1"/>
      </xdr:nvSpPr>
      <xdr:spPr>
        <a:xfrm>
          <a:off x="5495925" y="447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169</xdr:row>
      <xdr:rowOff>0</xdr:rowOff>
    </xdr:from>
    <xdr:ext cx="184731" cy="264560"/>
    <xdr:sp macro="" textlink="">
      <xdr:nvSpPr>
        <xdr:cNvPr id="558" name="CaixaDeTexto 557">
          <a:extLst>
            <a:ext uri="{FF2B5EF4-FFF2-40B4-BE49-F238E27FC236}">
              <a16:creationId xmlns="" xmlns:a16="http://schemas.microsoft.com/office/drawing/2014/main" id="{6C4F5160-727F-4788-A354-B56F367447BC}"/>
            </a:ext>
          </a:extLst>
        </xdr:cNvPr>
        <xdr:cNvSpPr txBox="1"/>
      </xdr:nvSpPr>
      <xdr:spPr>
        <a:xfrm>
          <a:off x="3867150" y="447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169</xdr:row>
      <xdr:rowOff>0</xdr:rowOff>
    </xdr:from>
    <xdr:ext cx="184731" cy="264560"/>
    <xdr:sp macro="" textlink="">
      <xdr:nvSpPr>
        <xdr:cNvPr id="559" name="CaixaDeTexto 558">
          <a:extLst>
            <a:ext uri="{FF2B5EF4-FFF2-40B4-BE49-F238E27FC236}">
              <a16:creationId xmlns="" xmlns:a16="http://schemas.microsoft.com/office/drawing/2014/main" id="{A069BC99-02A7-4226-9CBD-523341955F60}"/>
            </a:ext>
          </a:extLst>
        </xdr:cNvPr>
        <xdr:cNvSpPr txBox="1"/>
      </xdr:nvSpPr>
      <xdr:spPr>
        <a:xfrm>
          <a:off x="5495925" y="447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169</xdr:row>
      <xdr:rowOff>0</xdr:rowOff>
    </xdr:from>
    <xdr:ext cx="184731" cy="264560"/>
    <xdr:sp macro="" textlink="">
      <xdr:nvSpPr>
        <xdr:cNvPr id="560" name="CaixaDeTexto 559">
          <a:extLst>
            <a:ext uri="{FF2B5EF4-FFF2-40B4-BE49-F238E27FC236}">
              <a16:creationId xmlns="" xmlns:a16="http://schemas.microsoft.com/office/drawing/2014/main" id="{38B1AB54-13B5-4776-A940-9C43B5757CEC}"/>
            </a:ext>
          </a:extLst>
        </xdr:cNvPr>
        <xdr:cNvSpPr txBox="1"/>
      </xdr:nvSpPr>
      <xdr:spPr>
        <a:xfrm>
          <a:off x="3867150" y="447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169</xdr:row>
      <xdr:rowOff>0</xdr:rowOff>
    </xdr:from>
    <xdr:ext cx="184731" cy="264560"/>
    <xdr:sp macro="" textlink="">
      <xdr:nvSpPr>
        <xdr:cNvPr id="561" name="CaixaDeTexto 560">
          <a:extLst>
            <a:ext uri="{FF2B5EF4-FFF2-40B4-BE49-F238E27FC236}">
              <a16:creationId xmlns="" xmlns:a16="http://schemas.microsoft.com/office/drawing/2014/main" id="{CFE9D4E8-B702-44F3-A21A-B5FA5A1DF548}"/>
            </a:ext>
          </a:extLst>
        </xdr:cNvPr>
        <xdr:cNvSpPr txBox="1"/>
      </xdr:nvSpPr>
      <xdr:spPr>
        <a:xfrm>
          <a:off x="5495925" y="447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169</xdr:row>
      <xdr:rowOff>0</xdr:rowOff>
    </xdr:from>
    <xdr:ext cx="184731" cy="264560"/>
    <xdr:sp macro="" textlink="">
      <xdr:nvSpPr>
        <xdr:cNvPr id="562" name="CaixaDeTexto 561">
          <a:extLst>
            <a:ext uri="{FF2B5EF4-FFF2-40B4-BE49-F238E27FC236}">
              <a16:creationId xmlns="" xmlns:a16="http://schemas.microsoft.com/office/drawing/2014/main" id="{0A79D5DE-60D6-4774-ABA7-69D3C49C0354}"/>
            </a:ext>
          </a:extLst>
        </xdr:cNvPr>
        <xdr:cNvSpPr txBox="1"/>
      </xdr:nvSpPr>
      <xdr:spPr>
        <a:xfrm>
          <a:off x="3867150" y="447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170</xdr:row>
      <xdr:rowOff>0</xdr:rowOff>
    </xdr:from>
    <xdr:ext cx="184731" cy="264560"/>
    <xdr:sp macro="" textlink="">
      <xdr:nvSpPr>
        <xdr:cNvPr id="563" name="CaixaDeTexto 562">
          <a:extLst>
            <a:ext uri="{FF2B5EF4-FFF2-40B4-BE49-F238E27FC236}">
              <a16:creationId xmlns="" xmlns:a16="http://schemas.microsoft.com/office/drawing/2014/main" id="{9B1D9585-BE54-4329-BA47-F8F604CA348D}"/>
            </a:ext>
          </a:extLst>
        </xdr:cNvPr>
        <xdr:cNvSpPr txBox="1"/>
      </xdr:nvSpPr>
      <xdr:spPr>
        <a:xfrm>
          <a:off x="5495925" y="4509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170</xdr:row>
      <xdr:rowOff>0</xdr:rowOff>
    </xdr:from>
    <xdr:ext cx="184731" cy="264560"/>
    <xdr:sp macro="" textlink="">
      <xdr:nvSpPr>
        <xdr:cNvPr id="564" name="CaixaDeTexto 563">
          <a:extLst>
            <a:ext uri="{FF2B5EF4-FFF2-40B4-BE49-F238E27FC236}">
              <a16:creationId xmlns="" xmlns:a16="http://schemas.microsoft.com/office/drawing/2014/main" id="{523FF999-5040-426F-A481-48368262B6CE}"/>
            </a:ext>
          </a:extLst>
        </xdr:cNvPr>
        <xdr:cNvSpPr txBox="1"/>
      </xdr:nvSpPr>
      <xdr:spPr>
        <a:xfrm>
          <a:off x="3867150" y="4509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170</xdr:row>
      <xdr:rowOff>0</xdr:rowOff>
    </xdr:from>
    <xdr:ext cx="184731" cy="264560"/>
    <xdr:sp macro="" textlink="">
      <xdr:nvSpPr>
        <xdr:cNvPr id="565" name="CaixaDeTexto 564">
          <a:extLst>
            <a:ext uri="{FF2B5EF4-FFF2-40B4-BE49-F238E27FC236}">
              <a16:creationId xmlns="" xmlns:a16="http://schemas.microsoft.com/office/drawing/2014/main" id="{4E012543-0D90-4E1A-92B0-AFD708E26C70}"/>
            </a:ext>
          </a:extLst>
        </xdr:cNvPr>
        <xdr:cNvSpPr txBox="1"/>
      </xdr:nvSpPr>
      <xdr:spPr>
        <a:xfrm>
          <a:off x="5495925" y="4509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170</xdr:row>
      <xdr:rowOff>0</xdr:rowOff>
    </xdr:from>
    <xdr:ext cx="184731" cy="264560"/>
    <xdr:sp macro="" textlink="">
      <xdr:nvSpPr>
        <xdr:cNvPr id="566" name="CaixaDeTexto 565">
          <a:extLst>
            <a:ext uri="{FF2B5EF4-FFF2-40B4-BE49-F238E27FC236}">
              <a16:creationId xmlns="" xmlns:a16="http://schemas.microsoft.com/office/drawing/2014/main" id="{9507954A-D8F7-46EC-A80A-4F1FA3F723CD}"/>
            </a:ext>
          </a:extLst>
        </xdr:cNvPr>
        <xdr:cNvSpPr txBox="1"/>
      </xdr:nvSpPr>
      <xdr:spPr>
        <a:xfrm>
          <a:off x="3867150" y="4509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170</xdr:row>
      <xdr:rowOff>0</xdr:rowOff>
    </xdr:from>
    <xdr:ext cx="184731" cy="264560"/>
    <xdr:sp macro="" textlink="">
      <xdr:nvSpPr>
        <xdr:cNvPr id="567" name="CaixaDeTexto 566">
          <a:extLst>
            <a:ext uri="{FF2B5EF4-FFF2-40B4-BE49-F238E27FC236}">
              <a16:creationId xmlns="" xmlns:a16="http://schemas.microsoft.com/office/drawing/2014/main" id="{AEE91315-3BC1-45D7-BC13-34575E7177C3}"/>
            </a:ext>
          </a:extLst>
        </xdr:cNvPr>
        <xdr:cNvSpPr txBox="1"/>
      </xdr:nvSpPr>
      <xdr:spPr>
        <a:xfrm>
          <a:off x="5495925" y="4509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170</xdr:row>
      <xdr:rowOff>0</xdr:rowOff>
    </xdr:from>
    <xdr:ext cx="184731" cy="264560"/>
    <xdr:sp macro="" textlink="">
      <xdr:nvSpPr>
        <xdr:cNvPr id="568" name="CaixaDeTexto 567">
          <a:extLst>
            <a:ext uri="{FF2B5EF4-FFF2-40B4-BE49-F238E27FC236}">
              <a16:creationId xmlns="" xmlns:a16="http://schemas.microsoft.com/office/drawing/2014/main" id="{6C0F85F1-20CC-4E28-A9E0-624F2B89A331}"/>
            </a:ext>
          </a:extLst>
        </xdr:cNvPr>
        <xdr:cNvSpPr txBox="1"/>
      </xdr:nvSpPr>
      <xdr:spPr>
        <a:xfrm>
          <a:off x="3867150" y="45091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171</xdr:row>
      <xdr:rowOff>0</xdr:rowOff>
    </xdr:from>
    <xdr:ext cx="184731" cy="264560"/>
    <xdr:sp macro="" textlink="">
      <xdr:nvSpPr>
        <xdr:cNvPr id="569" name="CaixaDeTexto 568">
          <a:extLst>
            <a:ext uri="{FF2B5EF4-FFF2-40B4-BE49-F238E27FC236}">
              <a16:creationId xmlns="" xmlns:a16="http://schemas.microsoft.com/office/drawing/2014/main" id="{BA7F6994-BBE2-483D-B952-16958C577F44}"/>
            </a:ext>
          </a:extLst>
        </xdr:cNvPr>
        <xdr:cNvSpPr txBox="1"/>
      </xdr:nvSpPr>
      <xdr:spPr>
        <a:xfrm>
          <a:off x="5495925" y="4582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171</xdr:row>
      <xdr:rowOff>0</xdr:rowOff>
    </xdr:from>
    <xdr:ext cx="184731" cy="264560"/>
    <xdr:sp macro="" textlink="">
      <xdr:nvSpPr>
        <xdr:cNvPr id="570" name="CaixaDeTexto 569">
          <a:extLst>
            <a:ext uri="{FF2B5EF4-FFF2-40B4-BE49-F238E27FC236}">
              <a16:creationId xmlns="" xmlns:a16="http://schemas.microsoft.com/office/drawing/2014/main" id="{F580FFBD-EDF0-49E7-97BF-EF633796DAC1}"/>
            </a:ext>
          </a:extLst>
        </xdr:cNvPr>
        <xdr:cNvSpPr txBox="1"/>
      </xdr:nvSpPr>
      <xdr:spPr>
        <a:xfrm>
          <a:off x="3867150" y="4582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171</xdr:row>
      <xdr:rowOff>0</xdr:rowOff>
    </xdr:from>
    <xdr:ext cx="184731" cy="264560"/>
    <xdr:sp macro="" textlink="">
      <xdr:nvSpPr>
        <xdr:cNvPr id="571" name="CaixaDeTexto 570">
          <a:extLst>
            <a:ext uri="{FF2B5EF4-FFF2-40B4-BE49-F238E27FC236}">
              <a16:creationId xmlns="" xmlns:a16="http://schemas.microsoft.com/office/drawing/2014/main" id="{161A4A72-6AA3-4918-B47E-0F39A8381FBE}"/>
            </a:ext>
          </a:extLst>
        </xdr:cNvPr>
        <xdr:cNvSpPr txBox="1"/>
      </xdr:nvSpPr>
      <xdr:spPr>
        <a:xfrm>
          <a:off x="5495925" y="4582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171</xdr:row>
      <xdr:rowOff>0</xdr:rowOff>
    </xdr:from>
    <xdr:ext cx="184731" cy="264560"/>
    <xdr:sp macro="" textlink="">
      <xdr:nvSpPr>
        <xdr:cNvPr id="572" name="CaixaDeTexto 571">
          <a:extLst>
            <a:ext uri="{FF2B5EF4-FFF2-40B4-BE49-F238E27FC236}">
              <a16:creationId xmlns="" xmlns:a16="http://schemas.microsoft.com/office/drawing/2014/main" id="{BDDB8E16-F38A-441F-BD46-C6965E84369A}"/>
            </a:ext>
          </a:extLst>
        </xdr:cNvPr>
        <xdr:cNvSpPr txBox="1"/>
      </xdr:nvSpPr>
      <xdr:spPr>
        <a:xfrm>
          <a:off x="3867150" y="4582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171</xdr:row>
      <xdr:rowOff>0</xdr:rowOff>
    </xdr:from>
    <xdr:ext cx="184731" cy="264560"/>
    <xdr:sp macro="" textlink="">
      <xdr:nvSpPr>
        <xdr:cNvPr id="573" name="CaixaDeTexto 572">
          <a:extLst>
            <a:ext uri="{FF2B5EF4-FFF2-40B4-BE49-F238E27FC236}">
              <a16:creationId xmlns="" xmlns:a16="http://schemas.microsoft.com/office/drawing/2014/main" id="{8A70A0CF-F04A-4795-80F2-39D31324C19F}"/>
            </a:ext>
          </a:extLst>
        </xdr:cNvPr>
        <xdr:cNvSpPr txBox="1"/>
      </xdr:nvSpPr>
      <xdr:spPr>
        <a:xfrm>
          <a:off x="5495925" y="4582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171</xdr:row>
      <xdr:rowOff>0</xdr:rowOff>
    </xdr:from>
    <xdr:ext cx="184731" cy="264560"/>
    <xdr:sp macro="" textlink="">
      <xdr:nvSpPr>
        <xdr:cNvPr id="574" name="CaixaDeTexto 573">
          <a:extLst>
            <a:ext uri="{FF2B5EF4-FFF2-40B4-BE49-F238E27FC236}">
              <a16:creationId xmlns="" xmlns:a16="http://schemas.microsoft.com/office/drawing/2014/main" id="{D461D5AD-3795-4C4C-AE04-78247928F4A2}"/>
            </a:ext>
          </a:extLst>
        </xdr:cNvPr>
        <xdr:cNvSpPr txBox="1"/>
      </xdr:nvSpPr>
      <xdr:spPr>
        <a:xfrm>
          <a:off x="3867150" y="4582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172</xdr:row>
      <xdr:rowOff>0</xdr:rowOff>
    </xdr:from>
    <xdr:ext cx="184731" cy="264560"/>
    <xdr:sp macro="" textlink="">
      <xdr:nvSpPr>
        <xdr:cNvPr id="575" name="CaixaDeTexto 574">
          <a:extLst>
            <a:ext uri="{FF2B5EF4-FFF2-40B4-BE49-F238E27FC236}">
              <a16:creationId xmlns="" xmlns:a16="http://schemas.microsoft.com/office/drawing/2014/main" id="{48006159-719E-4296-8C79-30C57D7DBD55}"/>
            </a:ext>
          </a:extLst>
        </xdr:cNvPr>
        <xdr:cNvSpPr txBox="1"/>
      </xdr:nvSpPr>
      <xdr:spPr>
        <a:xfrm>
          <a:off x="5495925" y="461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172</xdr:row>
      <xdr:rowOff>0</xdr:rowOff>
    </xdr:from>
    <xdr:ext cx="184731" cy="264560"/>
    <xdr:sp macro="" textlink="">
      <xdr:nvSpPr>
        <xdr:cNvPr id="576" name="CaixaDeTexto 575">
          <a:extLst>
            <a:ext uri="{FF2B5EF4-FFF2-40B4-BE49-F238E27FC236}">
              <a16:creationId xmlns="" xmlns:a16="http://schemas.microsoft.com/office/drawing/2014/main" id="{7E092C4E-0861-4896-8796-AFC6E02F110A}"/>
            </a:ext>
          </a:extLst>
        </xdr:cNvPr>
        <xdr:cNvSpPr txBox="1"/>
      </xdr:nvSpPr>
      <xdr:spPr>
        <a:xfrm>
          <a:off x="3867150" y="461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172</xdr:row>
      <xdr:rowOff>0</xdr:rowOff>
    </xdr:from>
    <xdr:ext cx="184731" cy="264560"/>
    <xdr:sp macro="" textlink="">
      <xdr:nvSpPr>
        <xdr:cNvPr id="577" name="CaixaDeTexto 576">
          <a:extLst>
            <a:ext uri="{FF2B5EF4-FFF2-40B4-BE49-F238E27FC236}">
              <a16:creationId xmlns="" xmlns:a16="http://schemas.microsoft.com/office/drawing/2014/main" id="{3724D347-3CBA-402F-8668-D4C3E9C795A5}"/>
            </a:ext>
          </a:extLst>
        </xdr:cNvPr>
        <xdr:cNvSpPr txBox="1"/>
      </xdr:nvSpPr>
      <xdr:spPr>
        <a:xfrm>
          <a:off x="5495925" y="461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172</xdr:row>
      <xdr:rowOff>0</xdr:rowOff>
    </xdr:from>
    <xdr:ext cx="184731" cy="264560"/>
    <xdr:sp macro="" textlink="">
      <xdr:nvSpPr>
        <xdr:cNvPr id="578" name="CaixaDeTexto 577">
          <a:extLst>
            <a:ext uri="{FF2B5EF4-FFF2-40B4-BE49-F238E27FC236}">
              <a16:creationId xmlns="" xmlns:a16="http://schemas.microsoft.com/office/drawing/2014/main" id="{8B3424BA-2DCA-45C4-8270-6255AC8FCC80}"/>
            </a:ext>
          </a:extLst>
        </xdr:cNvPr>
        <xdr:cNvSpPr txBox="1"/>
      </xdr:nvSpPr>
      <xdr:spPr>
        <a:xfrm>
          <a:off x="3867150" y="461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172</xdr:row>
      <xdr:rowOff>0</xdr:rowOff>
    </xdr:from>
    <xdr:ext cx="184731" cy="264560"/>
    <xdr:sp macro="" textlink="">
      <xdr:nvSpPr>
        <xdr:cNvPr id="579" name="CaixaDeTexto 578">
          <a:extLst>
            <a:ext uri="{FF2B5EF4-FFF2-40B4-BE49-F238E27FC236}">
              <a16:creationId xmlns="" xmlns:a16="http://schemas.microsoft.com/office/drawing/2014/main" id="{B97D153F-0866-4527-9299-A6008FADB229}"/>
            </a:ext>
          </a:extLst>
        </xdr:cNvPr>
        <xdr:cNvSpPr txBox="1"/>
      </xdr:nvSpPr>
      <xdr:spPr>
        <a:xfrm>
          <a:off x="5495925" y="461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172</xdr:row>
      <xdr:rowOff>0</xdr:rowOff>
    </xdr:from>
    <xdr:ext cx="184731" cy="264560"/>
    <xdr:sp macro="" textlink="">
      <xdr:nvSpPr>
        <xdr:cNvPr id="580" name="CaixaDeTexto 579">
          <a:extLst>
            <a:ext uri="{FF2B5EF4-FFF2-40B4-BE49-F238E27FC236}">
              <a16:creationId xmlns="" xmlns:a16="http://schemas.microsoft.com/office/drawing/2014/main" id="{064AC29C-3082-46AF-9D5E-536CD7D2E227}"/>
            </a:ext>
          </a:extLst>
        </xdr:cNvPr>
        <xdr:cNvSpPr txBox="1"/>
      </xdr:nvSpPr>
      <xdr:spPr>
        <a:xfrm>
          <a:off x="3867150" y="4618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173</xdr:row>
      <xdr:rowOff>0</xdr:rowOff>
    </xdr:from>
    <xdr:ext cx="184731" cy="264560"/>
    <xdr:sp macro="" textlink="">
      <xdr:nvSpPr>
        <xdr:cNvPr id="581" name="CaixaDeTexto 580">
          <a:extLst>
            <a:ext uri="{FF2B5EF4-FFF2-40B4-BE49-F238E27FC236}">
              <a16:creationId xmlns="" xmlns:a16="http://schemas.microsoft.com/office/drawing/2014/main" id="{B34D4BBF-CC7F-4F1A-84EE-E0397C2DCABA}"/>
            </a:ext>
          </a:extLst>
        </xdr:cNvPr>
        <xdr:cNvSpPr txBox="1"/>
      </xdr:nvSpPr>
      <xdr:spPr>
        <a:xfrm>
          <a:off x="5495925" y="4654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173</xdr:row>
      <xdr:rowOff>0</xdr:rowOff>
    </xdr:from>
    <xdr:ext cx="184731" cy="264560"/>
    <xdr:sp macro="" textlink="">
      <xdr:nvSpPr>
        <xdr:cNvPr id="582" name="CaixaDeTexto 581">
          <a:extLst>
            <a:ext uri="{FF2B5EF4-FFF2-40B4-BE49-F238E27FC236}">
              <a16:creationId xmlns="" xmlns:a16="http://schemas.microsoft.com/office/drawing/2014/main" id="{351BD7AF-1CD9-4016-AE4A-7E63AE877456}"/>
            </a:ext>
          </a:extLst>
        </xdr:cNvPr>
        <xdr:cNvSpPr txBox="1"/>
      </xdr:nvSpPr>
      <xdr:spPr>
        <a:xfrm>
          <a:off x="3867150" y="4654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173</xdr:row>
      <xdr:rowOff>0</xdr:rowOff>
    </xdr:from>
    <xdr:ext cx="184731" cy="264560"/>
    <xdr:sp macro="" textlink="">
      <xdr:nvSpPr>
        <xdr:cNvPr id="583" name="CaixaDeTexto 582">
          <a:extLst>
            <a:ext uri="{FF2B5EF4-FFF2-40B4-BE49-F238E27FC236}">
              <a16:creationId xmlns="" xmlns:a16="http://schemas.microsoft.com/office/drawing/2014/main" id="{E80202AF-AB95-433D-98CC-8DC8895F4B66}"/>
            </a:ext>
          </a:extLst>
        </xdr:cNvPr>
        <xdr:cNvSpPr txBox="1"/>
      </xdr:nvSpPr>
      <xdr:spPr>
        <a:xfrm>
          <a:off x="5495925" y="4654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173</xdr:row>
      <xdr:rowOff>0</xdr:rowOff>
    </xdr:from>
    <xdr:ext cx="184731" cy="264560"/>
    <xdr:sp macro="" textlink="">
      <xdr:nvSpPr>
        <xdr:cNvPr id="584" name="CaixaDeTexto 583">
          <a:extLst>
            <a:ext uri="{FF2B5EF4-FFF2-40B4-BE49-F238E27FC236}">
              <a16:creationId xmlns="" xmlns:a16="http://schemas.microsoft.com/office/drawing/2014/main" id="{3F26007B-1E42-4268-B373-A3B259F22923}"/>
            </a:ext>
          </a:extLst>
        </xdr:cNvPr>
        <xdr:cNvSpPr txBox="1"/>
      </xdr:nvSpPr>
      <xdr:spPr>
        <a:xfrm>
          <a:off x="3867150" y="4654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173</xdr:row>
      <xdr:rowOff>0</xdr:rowOff>
    </xdr:from>
    <xdr:ext cx="184731" cy="264560"/>
    <xdr:sp macro="" textlink="">
      <xdr:nvSpPr>
        <xdr:cNvPr id="585" name="CaixaDeTexto 584">
          <a:extLst>
            <a:ext uri="{FF2B5EF4-FFF2-40B4-BE49-F238E27FC236}">
              <a16:creationId xmlns="" xmlns:a16="http://schemas.microsoft.com/office/drawing/2014/main" id="{95A68D84-95C8-44A1-BA53-8EBFD536BC25}"/>
            </a:ext>
          </a:extLst>
        </xdr:cNvPr>
        <xdr:cNvSpPr txBox="1"/>
      </xdr:nvSpPr>
      <xdr:spPr>
        <a:xfrm>
          <a:off x="5495925" y="4654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173</xdr:row>
      <xdr:rowOff>0</xdr:rowOff>
    </xdr:from>
    <xdr:ext cx="184731" cy="264560"/>
    <xdr:sp macro="" textlink="">
      <xdr:nvSpPr>
        <xdr:cNvPr id="586" name="CaixaDeTexto 585">
          <a:extLst>
            <a:ext uri="{FF2B5EF4-FFF2-40B4-BE49-F238E27FC236}">
              <a16:creationId xmlns="" xmlns:a16="http://schemas.microsoft.com/office/drawing/2014/main" id="{141DD251-1186-4CC3-A4F0-27EBAAB0DDE2}"/>
            </a:ext>
          </a:extLst>
        </xdr:cNvPr>
        <xdr:cNvSpPr txBox="1"/>
      </xdr:nvSpPr>
      <xdr:spPr>
        <a:xfrm>
          <a:off x="3867150" y="4654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174</xdr:row>
      <xdr:rowOff>0</xdr:rowOff>
    </xdr:from>
    <xdr:ext cx="184731" cy="264560"/>
    <xdr:sp macro="" textlink="">
      <xdr:nvSpPr>
        <xdr:cNvPr id="587" name="CaixaDeTexto 586">
          <a:extLst>
            <a:ext uri="{FF2B5EF4-FFF2-40B4-BE49-F238E27FC236}">
              <a16:creationId xmlns="" xmlns:a16="http://schemas.microsoft.com/office/drawing/2014/main" id="{3E3A1917-D7CA-45EF-AD25-7725725DCF1E}"/>
            </a:ext>
          </a:extLst>
        </xdr:cNvPr>
        <xdr:cNvSpPr txBox="1"/>
      </xdr:nvSpPr>
      <xdr:spPr>
        <a:xfrm>
          <a:off x="5495925" y="4724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174</xdr:row>
      <xdr:rowOff>0</xdr:rowOff>
    </xdr:from>
    <xdr:ext cx="184731" cy="264560"/>
    <xdr:sp macro="" textlink="">
      <xdr:nvSpPr>
        <xdr:cNvPr id="588" name="CaixaDeTexto 587">
          <a:extLst>
            <a:ext uri="{FF2B5EF4-FFF2-40B4-BE49-F238E27FC236}">
              <a16:creationId xmlns="" xmlns:a16="http://schemas.microsoft.com/office/drawing/2014/main" id="{86CF70B2-E6C8-425E-A9E0-BDA2CE730859}"/>
            </a:ext>
          </a:extLst>
        </xdr:cNvPr>
        <xdr:cNvSpPr txBox="1"/>
      </xdr:nvSpPr>
      <xdr:spPr>
        <a:xfrm>
          <a:off x="3867150" y="4724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174</xdr:row>
      <xdr:rowOff>0</xdr:rowOff>
    </xdr:from>
    <xdr:ext cx="184731" cy="264560"/>
    <xdr:sp macro="" textlink="">
      <xdr:nvSpPr>
        <xdr:cNvPr id="589" name="CaixaDeTexto 588">
          <a:extLst>
            <a:ext uri="{FF2B5EF4-FFF2-40B4-BE49-F238E27FC236}">
              <a16:creationId xmlns="" xmlns:a16="http://schemas.microsoft.com/office/drawing/2014/main" id="{0A163F63-973C-473B-9880-281E806A6120}"/>
            </a:ext>
          </a:extLst>
        </xdr:cNvPr>
        <xdr:cNvSpPr txBox="1"/>
      </xdr:nvSpPr>
      <xdr:spPr>
        <a:xfrm>
          <a:off x="5495925" y="4724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174</xdr:row>
      <xdr:rowOff>0</xdr:rowOff>
    </xdr:from>
    <xdr:ext cx="184731" cy="264560"/>
    <xdr:sp macro="" textlink="">
      <xdr:nvSpPr>
        <xdr:cNvPr id="590" name="CaixaDeTexto 589">
          <a:extLst>
            <a:ext uri="{FF2B5EF4-FFF2-40B4-BE49-F238E27FC236}">
              <a16:creationId xmlns="" xmlns:a16="http://schemas.microsoft.com/office/drawing/2014/main" id="{23491D4C-81BC-4CDB-B76D-823F626C8CB5}"/>
            </a:ext>
          </a:extLst>
        </xdr:cNvPr>
        <xdr:cNvSpPr txBox="1"/>
      </xdr:nvSpPr>
      <xdr:spPr>
        <a:xfrm>
          <a:off x="3867150" y="4724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174</xdr:row>
      <xdr:rowOff>0</xdr:rowOff>
    </xdr:from>
    <xdr:ext cx="184731" cy="264560"/>
    <xdr:sp macro="" textlink="">
      <xdr:nvSpPr>
        <xdr:cNvPr id="591" name="CaixaDeTexto 590">
          <a:extLst>
            <a:ext uri="{FF2B5EF4-FFF2-40B4-BE49-F238E27FC236}">
              <a16:creationId xmlns="" xmlns:a16="http://schemas.microsoft.com/office/drawing/2014/main" id="{A5514A4F-34AF-4206-A59B-CF93D1D66DA7}"/>
            </a:ext>
          </a:extLst>
        </xdr:cNvPr>
        <xdr:cNvSpPr txBox="1"/>
      </xdr:nvSpPr>
      <xdr:spPr>
        <a:xfrm>
          <a:off x="5495925" y="4724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174</xdr:row>
      <xdr:rowOff>0</xdr:rowOff>
    </xdr:from>
    <xdr:ext cx="184731" cy="264560"/>
    <xdr:sp macro="" textlink="">
      <xdr:nvSpPr>
        <xdr:cNvPr id="592" name="CaixaDeTexto 591">
          <a:extLst>
            <a:ext uri="{FF2B5EF4-FFF2-40B4-BE49-F238E27FC236}">
              <a16:creationId xmlns="" xmlns:a16="http://schemas.microsoft.com/office/drawing/2014/main" id="{0B26D0A6-ACAD-4E05-A7E2-BA2534D02547}"/>
            </a:ext>
          </a:extLst>
        </xdr:cNvPr>
        <xdr:cNvSpPr txBox="1"/>
      </xdr:nvSpPr>
      <xdr:spPr>
        <a:xfrm>
          <a:off x="3867150" y="47244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175</xdr:row>
      <xdr:rowOff>0</xdr:rowOff>
    </xdr:from>
    <xdr:ext cx="184731" cy="264560"/>
    <xdr:sp macro="" textlink="">
      <xdr:nvSpPr>
        <xdr:cNvPr id="593" name="CaixaDeTexto 592">
          <a:extLst>
            <a:ext uri="{FF2B5EF4-FFF2-40B4-BE49-F238E27FC236}">
              <a16:creationId xmlns="" xmlns:a16="http://schemas.microsoft.com/office/drawing/2014/main" id="{68F17487-8927-4B3C-BB98-6623108C4B72}"/>
            </a:ext>
          </a:extLst>
        </xdr:cNvPr>
        <xdr:cNvSpPr txBox="1"/>
      </xdr:nvSpPr>
      <xdr:spPr>
        <a:xfrm>
          <a:off x="5495925" y="4775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175</xdr:row>
      <xdr:rowOff>0</xdr:rowOff>
    </xdr:from>
    <xdr:ext cx="184731" cy="264560"/>
    <xdr:sp macro="" textlink="">
      <xdr:nvSpPr>
        <xdr:cNvPr id="594" name="CaixaDeTexto 593">
          <a:extLst>
            <a:ext uri="{FF2B5EF4-FFF2-40B4-BE49-F238E27FC236}">
              <a16:creationId xmlns="" xmlns:a16="http://schemas.microsoft.com/office/drawing/2014/main" id="{06BEDF10-CB0D-4FE7-B764-21F02D5847F3}"/>
            </a:ext>
          </a:extLst>
        </xdr:cNvPr>
        <xdr:cNvSpPr txBox="1"/>
      </xdr:nvSpPr>
      <xdr:spPr>
        <a:xfrm>
          <a:off x="3867150" y="4775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175</xdr:row>
      <xdr:rowOff>0</xdr:rowOff>
    </xdr:from>
    <xdr:ext cx="184731" cy="264560"/>
    <xdr:sp macro="" textlink="">
      <xdr:nvSpPr>
        <xdr:cNvPr id="595" name="CaixaDeTexto 594">
          <a:extLst>
            <a:ext uri="{FF2B5EF4-FFF2-40B4-BE49-F238E27FC236}">
              <a16:creationId xmlns="" xmlns:a16="http://schemas.microsoft.com/office/drawing/2014/main" id="{45757044-5694-4FF2-94D3-D92AE100263F}"/>
            </a:ext>
          </a:extLst>
        </xdr:cNvPr>
        <xdr:cNvSpPr txBox="1"/>
      </xdr:nvSpPr>
      <xdr:spPr>
        <a:xfrm>
          <a:off x="5495925" y="4775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175</xdr:row>
      <xdr:rowOff>0</xdr:rowOff>
    </xdr:from>
    <xdr:ext cx="184731" cy="264560"/>
    <xdr:sp macro="" textlink="">
      <xdr:nvSpPr>
        <xdr:cNvPr id="596" name="CaixaDeTexto 595">
          <a:extLst>
            <a:ext uri="{FF2B5EF4-FFF2-40B4-BE49-F238E27FC236}">
              <a16:creationId xmlns="" xmlns:a16="http://schemas.microsoft.com/office/drawing/2014/main" id="{F623C0C0-062B-4726-A601-47756400170D}"/>
            </a:ext>
          </a:extLst>
        </xdr:cNvPr>
        <xdr:cNvSpPr txBox="1"/>
      </xdr:nvSpPr>
      <xdr:spPr>
        <a:xfrm>
          <a:off x="3867150" y="4775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175</xdr:row>
      <xdr:rowOff>0</xdr:rowOff>
    </xdr:from>
    <xdr:ext cx="184731" cy="264560"/>
    <xdr:sp macro="" textlink="">
      <xdr:nvSpPr>
        <xdr:cNvPr id="597" name="CaixaDeTexto 596">
          <a:extLst>
            <a:ext uri="{FF2B5EF4-FFF2-40B4-BE49-F238E27FC236}">
              <a16:creationId xmlns="" xmlns:a16="http://schemas.microsoft.com/office/drawing/2014/main" id="{999697A1-53E5-4994-AB9A-3E5E7793B085}"/>
            </a:ext>
          </a:extLst>
        </xdr:cNvPr>
        <xdr:cNvSpPr txBox="1"/>
      </xdr:nvSpPr>
      <xdr:spPr>
        <a:xfrm>
          <a:off x="5495925" y="4775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175</xdr:row>
      <xdr:rowOff>0</xdr:rowOff>
    </xdr:from>
    <xdr:ext cx="184731" cy="264560"/>
    <xdr:sp macro="" textlink="">
      <xdr:nvSpPr>
        <xdr:cNvPr id="598" name="CaixaDeTexto 597">
          <a:extLst>
            <a:ext uri="{FF2B5EF4-FFF2-40B4-BE49-F238E27FC236}">
              <a16:creationId xmlns="" xmlns:a16="http://schemas.microsoft.com/office/drawing/2014/main" id="{B694DF5A-39F3-4F7A-88CF-A6B58EC55F8F}"/>
            </a:ext>
          </a:extLst>
        </xdr:cNvPr>
        <xdr:cNvSpPr txBox="1"/>
      </xdr:nvSpPr>
      <xdr:spPr>
        <a:xfrm>
          <a:off x="3867150" y="47758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176</xdr:row>
      <xdr:rowOff>0</xdr:rowOff>
    </xdr:from>
    <xdr:ext cx="184731" cy="264560"/>
    <xdr:sp macro="" textlink="">
      <xdr:nvSpPr>
        <xdr:cNvPr id="599" name="CaixaDeTexto 598">
          <a:extLst>
            <a:ext uri="{FF2B5EF4-FFF2-40B4-BE49-F238E27FC236}">
              <a16:creationId xmlns="" xmlns:a16="http://schemas.microsoft.com/office/drawing/2014/main" id="{EC1999DC-8928-407D-9335-9D8A530B7C6C}"/>
            </a:ext>
          </a:extLst>
        </xdr:cNvPr>
        <xdr:cNvSpPr txBox="1"/>
      </xdr:nvSpPr>
      <xdr:spPr>
        <a:xfrm>
          <a:off x="5495925" y="4828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176</xdr:row>
      <xdr:rowOff>0</xdr:rowOff>
    </xdr:from>
    <xdr:ext cx="184731" cy="264560"/>
    <xdr:sp macro="" textlink="">
      <xdr:nvSpPr>
        <xdr:cNvPr id="600" name="CaixaDeTexto 599">
          <a:extLst>
            <a:ext uri="{FF2B5EF4-FFF2-40B4-BE49-F238E27FC236}">
              <a16:creationId xmlns="" xmlns:a16="http://schemas.microsoft.com/office/drawing/2014/main" id="{36811489-BA52-4DD0-8A8E-9E240F0B6806}"/>
            </a:ext>
          </a:extLst>
        </xdr:cNvPr>
        <xdr:cNvSpPr txBox="1"/>
      </xdr:nvSpPr>
      <xdr:spPr>
        <a:xfrm>
          <a:off x="3867150" y="4828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180</xdr:row>
      <xdr:rowOff>0</xdr:rowOff>
    </xdr:from>
    <xdr:ext cx="184731" cy="264560"/>
    <xdr:sp macro="" textlink="">
      <xdr:nvSpPr>
        <xdr:cNvPr id="601" name="CaixaDeTexto 600">
          <a:extLst>
            <a:ext uri="{FF2B5EF4-FFF2-40B4-BE49-F238E27FC236}">
              <a16:creationId xmlns="" xmlns:a16="http://schemas.microsoft.com/office/drawing/2014/main" id="{8E8237A6-533D-4FC9-BE49-8CB581254412}"/>
            </a:ext>
          </a:extLst>
        </xdr:cNvPr>
        <xdr:cNvSpPr txBox="1"/>
      </xdr:nvSpPr>
      <xdr:spPr>
        <a:xfrm>
          <a:off x="5495925" y="4948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180</xdr:row>
      <xdr:rowOff>0</xdr:rowOff>
    </xdr:from>
    <xdr:ext cx="184731" cy="264560"/>
    <xdr:sp macro="" textlink="">
      <xdr:nvSpPr>
        <xdr:cNvPr id="602" name="CaixaDeTexto 601">
          <a:extLst>
            <a:ext uri="{FF2B5EF4-FFF2-40B4-BE49-F238E27FC236}">
              <a16:creationId xmlns="" xmlns:a16="http://schemas.microsoft.com/office/drawing/2014/main" id="{9A14CB65-649D-4EA8-857F-79F55092F53E}"/>
            </a:ext>
          </a:extLst>
        </xdr:cNvPr>
        <xdr:cNvSpPr txBox="1"/>
      </xdr:nvSpPr>
      <xdr:spPr>
        <a:xfrm>
          <a:off x="3867150" y="4948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180</xdr:row>
      <xdr:rowOff>0</xdr:rowOff>
    </xdr:from>
    <xdr:ext cx="184731" cy="264560"/>
    <xdr:sp macro="" textlink="">
      <xdr:nvSpPr>
        <xdr:cNvPr id="603" name="CaixaDeTexto 602">
          <a:extLst>
            <a:ext uri="{FF2B5EF4-FFF2-40B4-BE49-F238E27FC236}">
              <a16:creationId xmlns="" xmlns:a16="http://schemas.microsoft.com/office/drawing/2014/main" id="{88DD952B-207A-4A09-91AE-8988F5BF53BD}"/>
            </a:ext>
          </a:extLst>
        </xdr:cNvPr>
        <xdr:cNvSpPr txBox="1"/>
      </xdr:nvSpPr>
      <xdr:spPr>
        <a:xfrm>
          <a:off x="5495925" y="4948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180</xdr:row>
      <xdr:rowOff>0</xdr:rowOff>
    </xdr:from>
    <xdr:ext cx="184731" cy="264560"/>
    <xdr:sp macro="" textlink="">
      <xdr:nvSpPr>
        <xdr:cNvPr id="604" name="CaixaDeTexto 603">
          <a:extLst>
            <a:ext uri="{FF2B5EF4-FFF2-40B4-BE49-F238E27FC236}">
              <a16:creationId xmlns="" xmlns:a16="http://schemas.microsoft.com/office/drawing/2014/main" id="{D0CD2EF1-024C-4203-BC2A-0F20FC53B167}"/>
            </a:ext>
          </a:extLst>
        </xdr:cNvPr>
        <xdr:cNvSpPr txBox="1"/>
      </xdr:nvSpPr>
      <xdr:spPr>
        <a:xfrm>
          <a:off x="3867150" y="49482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181</xdr:row>
      <xdr:rowOff>0</xdr:rowOff>
    </xdr:from>
    <xdr:ext cx="184731" cy="264560"/>
    <xdr:sp macro="" textlink="">
      <xdr:nvSpPr>
        <xdr:cNvPr id="605" name="CaixaDeTexto 604">
          <a:extLst>
            <a:ext uri="{FF2B5EF4-FFF2-40B4-BE49-F238E27FC236}">
              <a16:creationId xmlns="" xmlns:a16="http://schemas.microsoft.com/office/drawing/2014/main" id="{2AD4C7EA-DDF1-44A1-AF31-847DADC8D3EE}"/>
            </a:ext>
          </a:extLst>
        </xdr:cNvPr>
        <xdr:cNvSpPr txBox="1"/>
      </xdr:nvSpPr>
      <xdr:spPr>
        <a:xfrm>
          <a:off x="5495925" y="4980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181</xdr:row>
      <xdr:rowOff>0</xdr:rowOff>
    </xdr:from>
    <xdr:ext cx="184731" cy="264560"/>
    <xdr:sp macro="" textlink="">
      <xdr:nvSpPr>
        <xdr:cNvPr id="606" name="CaixaDeTexto 605">
          <a:extLst>
            <a:ext uri="{FF2B5EF4-FFF2-40B4-BE49-F238E27FC236}">
              <a16:creationId xmlns="" xmlns:a16="http://schemas.microsoft.com/office/drawing/2014/main" id="{0660BBD9-F8DE-4316-AB1B-8CACC74C4287}"/>
            </a:ext>
          </a:extLst>
        </xdr:cNvPr>
        <xdr:cNvSpPr txBox="1"/>
      </xdr:nvSpPr>
      <xdr:spPr>
        <a:xfrm>
          <a:off x="3867150" y="4980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181</xdr:row>
      <xdr:rowOff>0</xdr:rowOff>
    </xdr:from>
    <xdr:ext cx="184731" cy="264560"/>
    <xdr:sp macro="" textlink="">
      <xdr:nvSpPr>
        <xdr:cNvPr id="607" name="CaixaDeTexto 606">
          <a:extLst>
            <a:ext uri="{FF2B5EF4-FFF2-40B4-BE49-F238E27FC236}">
              <a16:creationId xmlns="" xmlns:a16="http://schemas.microsoft.com/office/drawing/2014/main" id="{86902843-AABC-46D9-BF6B-F5C3E93B33CA}"/>
            </a:ext>
          </a:extLst>
        </xdr:cNvPr>
        <xdr:cNvSpPr txBox="1"/>
      </xdr:nvSpPr>
      <xdr:spPr>
        <a:xfrm>
          <a:off x="5495925" y="4980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181</xdr:row>
      <xdr:rowOff>0</xdr:rowOff>
    </xdr:from>
    <xdr:ext cx="184731" cy="264560"/>
    <xdr:sp macro="" textlink="">
      <xdr:nvSpPr>
        <xdr:cNvPr id="608" name="CaixaDeTexto 607">
          <a:extLst>
            <a:ext uri="{FF2B5EF4-FFF2-40B4-BE49-F238E27FC236}">
              <a16:creationId xmlns="" xmlns:a16="http://schemas.microsoft.com/office/drawing/2014/main" id="{DA502EC9-08DA-4820-9730-369FD59ECE22}"/>
            </a:ext>
          </a:extLst>
        </xdr:cNvPr>
        <xdr:cNvSpPr txBox="1"/>
      </xdr:nvSpPr>
      <xdr:spPr>
        <a:xfrm>
          <a:off x="3867150" y="4980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181</xdr:row>
      <xdr:rowOff>0</xdr:rowOff>
    </xdr:from>
    <xdr:ext cx="184731" cy="264560"/>
    <xdr:sp macro="" textlink="">
      <xdr:nvSpPr>
        <xdr:cNvPr id="609" name="CaixaDeTexto 608">
          <a:extLst>
            <a:ext uri="{FF2B5EF4-FFF2-40B4-BE49-F238E27FC236}">
              <a16:creationId xmlns="" xmlns:a16="http://schemas.microsoft.com/office/drawing/2014/main" id="{F011038E-554D-4F90-9AF3-1FA54BFCB24A}"/>
            </a:ext>
          </a:extLst>
        </xdr:cNvPr>
        <xdr:cNvSpPr txBox="1"/>
      </xdr:nvSpPr>
      <xdr:spPr>
        <a:xfrm>
          <a:off x="5495925" y="4980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181</xdr:row>
      <xdr:rowOff>0</xdr:rowOff>
    </xdr:from>
    <xdr:ext cx="184731" cy="264560"/>
    <xdr:sp macro="" textlink="">
      <xdr:nvSpPr>
        <xdr:cNvPr id="610" name="CaixaDeTexto 609">
          <a:extLst>
            <a:ext uri="{FF2B5EF4-FFF2-40B4-BE49-F238E27FC236}">
              <a16:creationId xmlns="" xmlns:a16="http://schemas.microsoft.com/office/drawing/2014/main" id="{39DDB4BD-E6A7-47A3-8C7C-B30EBAB70DA8}"/>
            </a:ext>
          </a:extLst>
        </xdr:cNvPr>
        <xdr:cNvSpPr txBox="1"/>
      </xdr:nvSpPr>
      <xdr:spPr>
        <a:xfrm>
          <a:off x="3867150" y="4980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182</xdr:row>
      <xdr:rowOff>0</xdr:rowOff>
    </xdr:from>
    <xdr:ext cx="184731" cy="264560"/>
    <xdr:sp macro="" textlink="">
      <xdr:nvSpPr>
        <xdr:cNvPr id="611" name="CaixaDeTexto 610">
          <a:extLst>
            <a:ext uri="{FF2B5EF4-FFF2-40B4-BE49-F238E27FC236}">
              <a16:creationId xmlns="" xmlns:a16="http://schemas.microsoft.com/office/drawing/2014/main" id="{50605407-139D-4DED-8BF3-000C1ECF5A00}"/>
            </a:ext>
          </a:extLst>
        </xdr:cNvPr>
        <xdr:cNvSpPr txBox="1"/>
      </xdr:nvSpPr>
      <xdr:spPr>
        <a:xfrm>
          <a:off x="5495925" y="4998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182</xdr:row>
      <xdr:rowOff>0</xdr:rowOff>
    </xdr:from>
    <xdr:ext cx="184731" cy="264560"/>
    <xdr:sp macro="" textlink="">
      <xdr:nvSpPr>
        <xdr:cNvPr id="612" name="CaixaDeTexto 611">
          <a:extLst>
            <a:ext uri="{FF2B5EF4-FFF2-40B4-BE49-F238E27FC236}">
              <a16:creationId xmlns="" xmlns:a16="http://schemas.microsoft.com/office/drawing/2014/main" id="{C04C69D0-F537-4131-BB5D-615F2F565608}"/>
            </a:ext>
          </a:extLst>
        </xdr:cNvPr>
        <xdr:cNvSpPr txBox="1"/>
      </xdr:nvSpPr>
      <xdr:spPr>
        <a:xfrm>
          <a:off x="3867150" y="4998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182</xdr:row>
      <xdr:rowOff>0</xdr:rowOff>
    </xdr:from>
    <xdr:ext cx="184731" cy="264560"/>
    <xdr:sp macro="" textlink="">
      <xdr:nvSpPr>
        <xdr:cNvPr id="613" name="CaixaDeTexto 612">
          <a:extLst>
            <a:ext uri="{FF2B5EF4-FFF2-40B4-BE49-F238E27FC236}">
              <a16:creationId xmlns="" xmlns:a16="http://schemas.microsoft.com/office/drawing/2014/main" id="{02F33BEB-7B52-4D03-B8BB-841249D4FEE5}"/>
            </a:ext>
          </a:extLst>
        </xdr:cNvPr>
        <xdr:cNvSpPr txBox="1"/>
      </xdr:nvSpPr>
      <xdr:spPr>
        <a:xfrm>
          <a:off x="5495925" y="4998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182</xdr:row>
      <xdr:rowOff>0</xdr:rowOff>
    </xdr:from>
    <xdr:ext cx="184731" cy="264560"/>
    <xdr:sp macro="" textlink="">
      <xdr:nvSpPr>
        <xdr:cNvPr id="614" name="CaixaDeTexto 613">
          <a:extLst>
            <a:ext uri="{FF2B5EF4-FFF2-40B4-BE49-F238E27FC236}">
              <a16:creationId xmlns="" xmlns:a16="http://schemas.microsoft.com/office/drawing/2014/main" id="{410654A7-B60D-4998-8C38-EF43C7CB5D79}"/>
            </a:ext>
          </a:extLst>
        </xdr:cNvPr>
        <xdr:cNvSpPr txBox="1"/>
      </xdr:nvSpPr>
      <xdr:spPr>
        <a:xfrm>
          <a:off x="3867150" y="4998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182</xdr:row>
      <xdr:rowOff>0</xdr:rowOff>
    </xdr:from>
    <xdr:ext cx="184731" cy="264560"/>
    <xdr:sp macro="" textlink="">
      <xdr:nvSpPr>
        <xdr:cNvPr id="615" name="CaixaDeTexto 614">
          <a:extLst>
            <a:ext uri="{FF2B5EF4-FFF2-40B4-BE49-F238E27FC236}">
              <a16:creationId xmlns="" xmlns:a16="http://schemas.microsoft.com/office/drawing/2014/main" id="{B2A3843C-553B-4B10-A0E3-2B2EB36B93FA}"/>
            </a:ext>
          </a:extLst>
        </xdr:cNvPr>
        <xdr:cNvSpPr txBox="1"/>
      </xdr:nvSpPr>
      <xdr:spPr>
        <a:xfrm>
          <a:off x="5495925" y="4998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182</xdr:row>
      <xdr:rowOff>0</xdr:rowOff>
    </xdr:from>
    <xdr:ext cx="184731" cy="264560"/>
    <xdr:sp macro="" textlink="">
      <xdr:nvSpPr>
        <xdr:cNvPr id="616" name="CaixaDeTexto 615">
          <a:extLst>
            <a:ext uri="{FF2B5EF4-FFF2-40B4-BE49-F238E27FC236}">
              <a16:creationId xmlns="" xmlns:a16="http://schemas.microsoft.com/office/drawing/2014/main" id="{A4A96630-239F-4787-9818-65DC100C5280}"/>
            </a:ext>
          </a:extLst>
        </xdr:cNvPr>
        <xdr:cNvSpPr txBox="1"/>
      </xdr:nvSpPr>
      <xdr:spPr>
        <a:xfrm>
          <a:off x="3867150" y="4998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183</xdr:row>
      <xdr:rowOff>0</xdr:rowOff>
    </xdr:from>
    <xdr:ext cx="184731" cy="264560"/>
    <xdr:sp macro="" textlink="">
      <xdr:nvSpPr>
        <xdr:cNvPr id="617" name="CaixaDeTexto 616">
          <a:extLst>
            <a:ext uri="{FF2B5EF4-FFF2-40B4-BE49-F238E27FC236}">
              <a16:creationId xmlns="" xmlns:a16="http://schemas.microsoft.com/office/drawing/2014/main" id="{18B63DDC-132A-451E-8FB8-5A51BD2CCD75}"/>
            </a:ext>
          </a:extLst>
        </xdr:cNvPr>
        <xdr:cNvSpPr txBox="1"/>
      </xdr:nvSpPr>
      <xdr:spPr>
        <a:xfrm>
          <a:off x="5495925" y="501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183</xdr:row>
      <xdr:rowOff>0</xdr:rowOff>
    </xdr:from>
    <xdr:ext cx="184731" cy="264560"/>
    <xdr:sp macro="" textlink="">
      <xdr:nvSpPr>
        <xdr:cNvPr id="618" name="CaixaDeTexto 617">
          <a:extLst>
            <a:ext uri="{FF2B5EF4-FFF2-40B4-BE49-F238E27FC236}">
              <a16:creationId xmlns="" xmlns:a16="http://schemas.microsoft.com/office/drawing/2014/main" id="{D33A0718-1DDE-434C-983B-C6337D3D05FB}"/>
            </a:ext>
          </a:extLst>
        </xdr:cNvPr>
        <xdr:cNvSpPr txBox="1"/>
      </xdr:nvSpPr>
      <xdr:spPr>
        <a:xfrm>
          <a:off x="3867150" y="501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183</xdr:row>
      <xdr:rowOff>0</xdr:rowOff>
    </xdr:from>
    <xdr:ext cx="184731" cy="264560"/>
    <xdr:sp macro="" textlink="">
      <xdr:nvSpPr>
        <xdr:cNvPr id="619" name="CaixaDeTexto 618">
          <a:extLst>
            <a:ext uri="{FF2B5EF4-FFF2-40B4-BE49-F238E27FC236}">
              <a16:creationId xmlns="" xmlns:a16="http://schemas.microsoft.com/office/drawing/2014/main" id="{D9417E45-47A7-438B-B86A-333EA599FDDD}"/>
            </a:ext>
          </a:extLst>
        </xdr:cNvPr>
        <xdr:cNvSpPr txBox="1"/>
      </xdr:nvSpPr>
      <xdr:spPr>
        <a:xfrm>
          <a:off x="5495925" y="501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183</xdr:row>
      <xdr:rowOff>0</xdr:rowOff>
    </xdr:from>
    <xdr:ext cx="184731" cy="264560"/>
    <xdr:sp macro="" textlink="">
      <xdr:nvSpPr>
        <xdr:cNvPr id="620" name="CaixaDeTexto 619">
          <a:extLst>
            <a:ext uri="{FF2B5EF4-FFF2-40B4-BE49-F238E27FC236}">
              <a16:creationId xmlns="" xmlns:a16="http://schemas.microsoft.com/office/drawing/2014/main" id="{6BD8FACE-C5C5-421E-94D9-2A152AE7C8C1}"/>
            </a:ext>
          </a:extLst>
        </xdr:cNvPr>
        <xdr:cNvSpPr txBox="1"/>
      </xdr:nvSpPr>
      <xdr:spPr>
        <a:xfrm>
          <a:off x="3867150" y="501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183</xdr:row>
      <xdr:rowOff>0</xdr:rowOff>
    </xdr:from>
    <xdr:ext cx="184731" cy="264560"/>
    <xdr:sp macro="" textlink="">
      <xdr:nvSpPr>
        <xdr:cNvPr id="621" name="CaixaDeTexto 620">
          <a:extLst>
            <a:ext uri="{FF2B5EF4-FFF2-40B4-BE49-F238E27FC236}">
              <a16:creationId xmlns="" xmlns:a16="http://schemas.microsoft.com/office/drawing/2014/main" id="{C5EA66CF-1499-4A9E-91D7-4BD6A8A34596}"/>
            </a:ext>
          </a:extLst>
        </xdr:cNvPr>
        <xdr:cNvSpPr txBox="1"/>
      </xdr:nvSpPr>
      <xdr:spPr>
        <a:xfrm>
          <a:off x="5495925" y="501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183</xdr:row>
      <xdr:rowOff>0</xdr:rowOff>
    </xdr:from>
    <xdr:ext cx="184731" cy="264560"/>
    <xdr:sp macro="" textlink="">
      <xdr:nvSpPr>
        <xdr:cNvPr id="622" name="CaixaDeTexto 621">
          <a:extLst>
            <a:ext uri="{FF2B5EF4-FFF2-40B4-BE49-F238E27FC236}">
              <a16:creationId xmlns="" xmlns:a16="http://schemas.microsoft.com/office/drawing/2014/main" id="{B690877D-36E6-46A4-8E11-97094B25DCC7}"/>
            </a:ext>
          </a:extLst>
        </xdr:cNvPr>
        <xdr:cNvSpPr txBox="1"/>
      </xdr:nvSpPr>
      <xdr:spPr>
        <a:xfrm>
          <a:off x="3867150" y="501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184</xdr:row>
      <xdr:rowOff>0</xdr:rowOff>
    </xdr:from>
    <xdr:ext cx="184731" cy="264560"/>
    <xdr:sp macro="" textlink="">
      <xdr:nvSpPr>
        <xdr:cNvPr id="623" name="CaixaDeTexto 622">
          <a:extLst>
            <a:ext uri="{FF2B5EF4-FFF2-40B4-BE49-F238E27FC236}">
              <a16:creationId xmlns="" xmlns:a16="http://schemas.microsoft.com/office/drawing/2014/main" id="{EAC4AAB7-93D2-4FF6-A8BB-1E289CA18239}"/>
            </a:ext>
          </a:extLst>
        </xdr:cNvPr>
        <xdr:cNvSpPr txBox="1"/>
      </xdr:nvSpPr>
      <xdr:spPr>
        <a:xfrm>
          <a:off x="5495925" y="5032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184</xdr:row>
      <xdr:rowOff>0</xdr:rowOff>
    </xdr:from>
    <xdr:ext cx="184731" cy="264560"/>
    <xdr:sp macro="" textlink="">
      <xdr:nvSpPr>
        <xdr:cNvPr id="624" name="CaixaDeTexto 623">
          <a:extLst>
            <a:ext uri="{FF2B5EF4-FFF2-40B4-BE49-F238E27FC236}">
              <a16:creationId xmlns="" xmlns:a16="http://schemas.microsoft.com/office/drawing/2014/main" id="{9CF9AD2A-C773-479E-A871-C9841CB4E030}"/>
            </a:ext>
          </a:extLst>
        </xdr:cNvPr>
        <xdr:cNvSpPr txBox="1"/>
      </xdr:nvSpPr>
      <xdr:spPr>
        <a:xfrm>
          <a:off x="3867150" y="5032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184</xdr:row>
      <xdr:rowOff>0</xdr:rowOff>
    </xdr:from>
    <xdr:ext cx="184731" cy="264560"/>
    <xdr:sp macro="" textlink="">
      <xdr:nvSpPr>
        <xdr:cNvPr id="625" name="CaixaDeTexto 624">
          <a:extLst>
            <a:ext uri="{FF2B5EF4-FFF2-40B4-BE49-F238E27FC236}">
              <a16:creationId xmlns="" xmlns:a16="http://schemas.microsoft.com/office/drawing/2014/main" id="{CDDC2401-E3FF-4FDB-8CF4-42D045E1B4BE}"/>
            </a:ext>
          </a:extLst>
        </xdr:cNvPr>
        <xdr:cNvSpPr txBox="1"/>
      </xdr:nvSpPr>
      <xdr:spPr>
        <a:xfrm>
          <a:off x="5495925" y="5032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184</xdr:row>
      <xdr:rowOff>0</xdr:rowOff>
    </xdr:from>
    <xdr:ext cx="184731" cy="264560"/>
    <xdr:sp macro="" textlink="">
      <xdr:nvSpPr>
        <xdr:cNvPr id="626" name="CaixaDeTexto 625">
          <a:extLst>
            <a:ext uri="{FF2B5EF4-FFF2-40B4-BE49-F238E27FC236}">
              <a16:creationId xmlns="" xmlns:a16="http://schemas.microsoft.com/office/drawing/2014/main" id="{AA259BAC-AEBA-484D-9701-11021C069767}"/>
            </a:ext>
          </a:extLst>
        </xdr:cNvPr>
        <xdr:cNvSpPr txBox="1"/>
      </xdr:nvSpPr>
      <xdr:spPr>
        <a:xfrm>
          <a:off x="3867150" y="5032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184</xdr:row>
      <xdr:rowOff>0</xdr:rowOff>
    </xdr:from>
    <xdr:ext cx="184731" cy="264560"/>
    <xdr:sp macro="" textlink="">
      <xdr:nvSpPr>
        <xdr:cNvPr id="627" name="CaixaDeTexto 626">
          <a:extLst>
            <a:ext uri="{FF2B5EF4-FFF2-40B4-BE49-F238E27FC236}">
              <a16:creationId xmlns="" xmlns:a16="http://schemas.microsoft.com/office/drawing/2014/main" id="{4F393388-2A37-436C-B802-1569EB534D9C}"/>
            </a:ext>
          </a:extLst>
        </xdr:cNvPr>
        <xdr:cNvSpPr txBox="1"/>
      </xdr:nvSpPr>
      <xdr:spPr>
        <a:xfrm>
          <a:off x="5495925" y="5032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184</xdr:row>
      <xdr:rowOff>0</xdr:rowOff>
    </xdr:from>
    <xdr:ext cx="184731" cy="264560"/>
    <xdr:sp macro="" textlink="">
      <xdr:nvSpPr>
        <xdr:cNvPr id="628" name="CaixaDeTexto 627">
          <a:extLst>
            <a:ext uri="{FF2B5EF4-FFF2-40B4-BE49-F238E27FC236}">
              <a16:creationId xmlns="" xmlns:a16="http://schemas.microsoft.com/office/drawing/2014/main" id="{5B5072F3-9BFA-4EF4-98B7-5E794CB180FC}"/>
            </a:ext>
          </a:extLst>
        </xdr:cNvPr>
        <xdr:cNvSpPr txBox="1"/>
      </xdr:nvSpPr>
      <xdr:spPr>
        <a:xfrm>
          <a:off x="3867150" y="5032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185</xdr:row>
      <xdr:rowOff>0</xdr:rowOff>
    </xdr:from>
    <xdr:ext cx="184731" cy="264560"/>
    <xdr:sp macro="" textlink="">
      <xdr:nvSpPr>
        <xdr:cNvPr id="629" name="CaixaDeTexto 628">
          <a:extLst>
            <a:ext uri="{FF2B5EF4-FFF2-40B4-BE49-F238E27FC236}">
              <a16:creationId xmlns="" xmlns:a16="http://schemas.microsoft.com/office/drawing/2014/main" id="{C0EEA5B1-8293-468C-8C7C-62FF258ADA27}"/>
            </a:ext>
          </a:extLst>
        </xdr:cNvPr>
        <xdr:cNvSpPr txBox="1"/>
      </xdr:nvSpPr>
      <xdr:spPr>
        <a:xfrm>
          <a:off x="5495925" y="508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185</xdr:row>
      <xdr:rowOff>0</xdr:rowOff>
    </xdr:from>
    <xdr:ext cx="184731" cy="264560"/>
    <xdr:sp macro="" textlink="">
      <xdr:nvSpPr>
        <xdr:cNvPr id="630" name="CaixaDeTexto 629">
          <a:extLst>
            <a:ext uri="{FF2B5EF4-FFF2-40B4-BE49-F238E27FC236}">
              <a16:creationId xmlns="" xmlns:a16="http://schemas.microsoft.com/office/drawing/2014/main" id="{1A639AF6-B2E2-4D1D-8CCE-14830E2A1133}"/>
            </a:ext>
          </a:extLst>
        </xdr:cNvPr>
        <xdr:cNvSpPr txBox="1"/>
      </xdr:nvSpPr>
      <xdr:spPr>
        <a:xfrm>
          <a:off x="3867150" y="508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185</xdr:row>
      <xdr:rowOff>0</xdr:rowOff>
    </xdr:from>
    <xdr:ext cx="184731" cy="264560"/>
    <xdr:sp macro="" textlink="">
      <xdr:nvSpPr>
        <xdr:cNvPr id="631" name="CaixaDeTexto 630">
          <a:extLst>
            <a:ext uri="{FF2B5EF4-FFF2-40B4-BE49-F238E27FC236}">
              <a16:creationId xmlns="" xmlns:a16="http://schemas.microsoft.com/office/drawing/2014/main" id="{3D7941F9-210B-4911-B784-AFD5C1F44AF2}"/>
            </a:ext>
          </a:extLst>
        </xdr:cNvPr>
        <xdr:cNvSpPr txBox="1"/>
      </xdr:nvSpPr>
      <xdr:spPr>
        <a:xfrm>
          <a:off x="5495925" y="508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185</xdr:row>
      <xdr:rowOff>0</xdr:rowOff>
    </xdr:from>
    <xdr:ext cx="184731" cy="264560"/>
    <xdr:sp macro="" textlink="">
      <xdr:nvSpPr>
        <xdr:cNvPr id="632" name="CaixaDeTexto 631">
          <a:extLst>
            <a:ext uri="{FF2B5EF4-FFF2-40B4-BE49-F238E27FC236}">
              <a16:creationId xmlns="" xmlns:a16="http://schemas.microsoft.com/office/drawing/2014/main" id="{4DF80A70-FA1C-40BD-9BA5-9BE22FC5F72E}"/>
            </a:ext>
          </a:extLst>
        </xdr:cNvPr>
        <xdr:cNvSpPr txBox="1"/>
      </xdr:nvSpPr>
      <xdr:spPr>
        <a:xfrm>
          <a:off x="3867150" y="508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185</xdr:row>
      <xdr:rowOff>0</xdr:rowOff>
    </xdr:from>
    <xdr:ext cx="184731" cy="264560"/>
    <xdr:sp macro="" textlink="">
      <xdr:nvSpPr>
        <xdr:cNvPr id="633" name="CaixaDeTexto 632">
          <a:extLst>
            <a:ext uri="{FF2B5EF4-FFF2-40B4-BE49-F238E27FC236}">
              <a16:creationId xmlns="" xmlns:a16="http://schemas.microsoft.com/office/drawing/2014/main" id="{E005BEF7-1DDD-4900-BB30-531E0178BCCF}"/>
            </a:ext>
          </a:extLst>
        </xdr:cNvPr>
        <xdr:cNvSpPr txBox="1"/>
      </xdr:nvSpPr>
      <xdr:spPr>
        <a:xfrm>
          <a:off x="5495925" y="508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185</xdr:row>
      <xdr:rowOff>0</xdr:rowOff>
    </xdr:from>
    <xdr:ext cx="184731" cy="264560"/>
    <xdr:sp macro="" textlink="">
      <xdr:nvSpPr>
        <xdr:cNvPr id="634" name="CaixaDeTexto 633">
          <a:extLst>
            <a:ext uri="{FF2B5EF4-FFF2-40B4-BE49-F238E27FC236}">
              <a16:creationId xmlns="" xmlns:a16="http://schemas.microsoft.com/office/drawing/2014/main" id="{A9151BA5-504A-45CE-8798-37BEE1ED06DD}"/>
            </a:ext>
          </a:extLst>
        </xdr:cNvPr>
        <xdr:cNvSpPr txBox="1"/>
      </xdr:nvSpPr>
      <xdr:spPr>
        <a:xfrm>
          <a:off x="3867150" y="50863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186</xdr:row>
      <xdr:rowOff>0</xdr:rowOff>
    </xdr:from>
    <xdr:ext cx="184731" cy="264560"/>
    <xdr:sp macro="" textlink="">
      <xdr:nvSpPr>
        <xdr:cNvPr id="635" name="CaixaDeTexto 634">
          <a:extLst>
            <a:ext uri="{FF2B5EF4-FFF2-40B4-BE49-F238E27FC236}">
              <a16:creationId xmlns="" xmlns:a16="http://schemas.microsoft.com/office/drawing/2014/main" id="{5088550E-4C97-49D7-A0FF-EE6147649873}"/>
            </a:ext>
          </a:extLst>
        </xdr:cNvPr>
        <xdr:cNvSpPr txBox="1"/>
      </xdr:nvSpPr>
      <xdr:spPr>
        <a:xfrm>
          <a:off x="5495925" y="512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186</xdr:row>
      <xdr:rowOff>0</xdr:rowOff>
    </xdr:from>
    <xdr:ext cx="184731" cy="264560"/>
    <xdr:sp macro="" textlink="">
      <xdr:nvSpPr>
        <xdr:cNvPr id="636" name="CaixaDeTexto 635">
          <a:extLst>
            <a:ext uri="{FF2B5EF4-FFF2-40B4-BE49-F238E27FC236}">
              <a16:creationId xmlns="" xmlns:a16="http://schemas.microsoft.com/office/drawing/2014/main" id="{9B3F9DA6-D1B9-4457-B537-7C5ABA59960E}"/>
            </a:ext>
          </a:extLst>
        </xdr:cNvPr>
        <xdr:cNvSpPr txBox="1"/>
      </xdr:nvSpPr>
      <xdr:spPr>
        <a:xfrm>
          <a:off x="3867150" y="512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186</xdr:row>
      <xdr:rowOff>0</xdr:rowOff>
    </xdr:from>
    <xdr:ext cx="184731" cy="264560"/>
    <xdr:sp macro="" textlink="">
      <xdr:nvSpPr>
        <xdr:cNvPr id="637" name="CaixaDeTexto 636">
          <a:extLst>
            <a:ext uri="{FF2B5EF4-FFF2-40B4-BE49-F238E27FC236}">
              <a16:creationId xmlns="" xmlns:a16="http://schemas.microsoft.com/office/drawing/2014/main" id="{CA758DAA-E8DC-428D-81D9-4EB1955C090C}"/>
            </a:ext>
          </a:extLst>
        </xdr:cNvPr>
        <xdr:cNvSpPr txBox="1"/>
      </xdr:nvSpPr>
      <xdr:spPr>
        <a:xfrm>
          <a:off x="5495925" y="512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186</xdr:row>
      <xdr:rowOff>0</xdr:rowOff>
    </xdr:from>
    <xdr:ext cx="184731" cy="264560"/>
    <xdr:sp macro="" textlink="">
      <xdr:nvSpPr>
        <xdr:cNvPr id="638" name="CaixaDeTexto 637">
          <a:extLst>
            <a:ext uri="{FF2B5EF4-FFF2-40B4-BE49-F238E27FC236}">
              <a16:creationId xmlns="" xmlns:a16="http://schemas.microsoft.com/office/drawing/2014/main" id="{33E82C58-8483-465F-9883-0CD94F021035}"/>
            </a:ext>
          </a:extLst>
        </xdr:cNvPr>
        <xdr:cNvSpPr txBox="1"/>
      </xdr:nvSpPr>
      <xdr:spPr>
        <a:xfrm>
          <a:off x="3867150" y="512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186</xdr:row>
      <xdr:rowOff>0</xdr:rowOff>
    </xdr:from>
    <xdr:ext cx="184731" cy="264560"/>
    <xdr:sp macro="" textlink="">
      <xdr:nvSpPr>
        <xdr:cNvPr id="639" name="CaixaDeTexto 638">
          <a:extLst>
            <a:ext uri="{FF2B5EF4-FFF2-40B4-BE49-F238E27FC236}">
              <a16:creationId xmlns="" xmlns:a16="http://schemas.microsoft.com/office/drawing/2014/main" id="{5EC7B045-0AB4-49A3-9D32-91D7862D1100}"/>
            </a:ext>
          </a:extLst>
        </xdr:cNvPr>
        <xdr:cNvSpPr txBox="1"/>
      </xdr:nvSpPr>
      <xdr:spPr>
        <a:xfrm>
          <a:off x="5495925" y="512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186</xdr:row>
      <xdr:rowOff>0</xdr:rowOff>
    </xdr:from>
    <xdr:ext cx="184731" cy="264560"/>
    <xdr:sp macro="" textlink="">
      <xdr:nvSpPr>
        <xdr:cNvPr id="640" name="CaixaDeTexto 639">
          <a:extLst>
            <a:ext uri="{FF2B5EF4-FFF2-40B4-BE49-F238E27FC236}">
              <a16:creationId xmlns="" xmlns:a16="http://schemas.microsoft.com/office/drawing/2014/main" id="{51D264E4-EFA7-4653-868A-489F6CB6D5C7}"/>
            </a:ext>
          </a:extLst>
        </xdr:cNvPr>
        <xdr:cNvSpPr txBox="1"/>
      </xdr:nvSpPr>
      <xdr:spPr>
        <a:xfrm>
          <a:off x="3867150" y="5121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187</xdr:row>
      <xdr:rowOff>0</xdr:rowOff>
    </xdr:from>
    <xdr:ext cx="184731" cy="264560"/>
    <xdr:sp macro="" textlink="">
      <xdr:nvSpPr>
        <xdr:cNvPr id="641" name="CaixaDeTexto 640">
          <a:extLst>
            <a:ext uri="{FF2B5EF4-FFF2-40B4-BE49-F238E27FC236}">
              <a16:creationId xmlns="" xmlns:a16="http://schemas.microsoft.com/office/drawing/2014/main" id="{40E180F2-9405-4A79-9A92-3A4ABA6B33A2}"/>
            </a:ext>
          </a:extLst>
        </xdr:cNvPr>
        <xdr:cNvSpPr txBox="1"/>
      </xdr:nvSpPr>
      <xdr:spPr>
        <a:xfrm>
          <a:off x="5495925" y="515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187</xdr:row>
      <xdr:rowOff>0</xdr:rowOff>
    </xdr:from>
    <xdr:ext cx="184731" cy="264560"/>
    <xdr:sp macro="" textlink="">
      <xdr:nvSpPr>
        <xdr:cNvPr id="642" name="CaixaDeTexto 641">
          <a:extLst>
            <a:ext uri="{FF2B5EF4-FFF2-40B4-BE49-F238E27FC236}">
              <a16:creationId xmlns="" xmlns:a16="http://schemas.microsoft.com/office/drawing/2014/main" id="{BA67E123-70AF-4396-A70A-457AEB9D6A5A}"/>
            </a:ext>
          </a:extLst>
        </xdr:cNvPr>
        <xdr:cNvSpPr txBox="1"/>
      </xdr:nvSpPr>
      <xdr:spPr>
        <a:xfrm>
          <a:off x="3867150" y="515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187</xdr:row>
      <xdr:rowOff>0</xdr:rowOff>
    </xdr:from>
    <xdr:ext cx="184731" cy="264560"/>
    <xdr:sp macro="" textlink="">
      <xdr:nvSpPr>
        <xdr:cNvPr id="643" name="CaixaDeTexto 642">
          <a:extLst>
            <a:ext uri="{FF2B5EF4-FFF2-40B4-BE49-F238E27FC236}">
              <a16:creationId xmlns="" xmlns:a16="http://schemas.microsoft.com/office/drawing/2014/main" id="{868C31D9-CFC7-4BFE-A666-F0A5B585675A}"/>
            </a:ext>
          </a:extLst>
        </xdr:cNvPr>
        <xdr:cNvSpPr txBox="1"/>
      </xdr:nvSpPr>
      <xdr:spPr>
        <a:xfrm>
          <a:off x="5495925" y="515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187</xdr:row>
      <xdr:rowOff>0</xdr:rowOff>
    </xdr:from>
    <xdr:ext cx="184731" cy="264560"/>
    <xdr:sp macro="" textlink="">
      <xdr:nvSpPr>
        <xdr:cNvPr id="644" name="CaixaDeTexto 643">
          <a:extLst>
            <a:ext uri="{FF2B5EF4-FFF2-40B4-BE49-F238E27FC236}">
              <a16:creationId xmlns="" xmlns:a16="http://schemas.microsoft.com/office/drawing/2014/main" id="{36C21274-A678-4CA9-8F45-251F8B9E3920}"/>
            </a:ext>
          </a:extLst>
        </xdr:cNvPr>
        <xdr:cNvSpPr txBox="1"/>
      </xdr:nvSpPr>
      <xdr:spPr>
        <a:xfrm>
          <a:off x="3867150" y="515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187</xdr:row>
      <xdr:rowOff>0</xdr:rowOff>
    </xdr:from>
    <xdr:ext cx="184731" cy="264560"/>
    <xdr:sp macro="" textlink="">
      <xdr:nvSpPr>
        <xdr:cNvPr id="645" name="CaixaDeTexto 644">
          <a:extLst>
            <a:ext uri="{FF2B5EF4-FFF2-40B4-BE49-F238E27FC236}">
              <a16:creationId xmlns="" xmlns:a16="http://schemas.microsoft.com/office/drawing/2014/main" id="{C7C8DC0C-D2A5-4319-BD4F-2A43B57C9281}"/>
            </a:ext>
          </a:extLst>
        </xdr:cNvPr>
        <xdr:cNvSpPr txBox="1"/>
      </xdr:nvSpPr>
      <xdr:spPr>
        <a:xfrm>
          <a:off x="5495925" y="515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187</xdr:row>
      <xdr:rowOff>0</xdr:rowOff>
    </xdr:from>
    <xdr:ext cx="184731" cy="264560"/>
    <xdr:sp macro="" textlink="">
      <xdr:nvSpPr>
        <xdr:cNvPr id="646" name="CaixaDeTexto 645">
          <a:extLst>
            <a:ext uri="{FF2B5EF4-FFF2-40B4-BE49-F238E27FC236}">
              <a16:creationId xmlns="" xmlns:a16="http://schemas.microsoft.com/office/drawing/2014/main" id="{48472958-867A-4E08-AC56-B496F1FB496B}"/>
            </a:ext>
          </a:extLst>
        </xdr:cNvPr>
        <xdr:cNvSpPr txBox="1"/>
      </xdr:nvSpPr>
      <xdr:spPr>
        <a:xfrm>
          <a:off x="3867150" y="5153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188</xdr:row>
      <xdr:rowOff>0</xdr:rowOff>
    </xdr:from>
    <xdr:ext cx="184731" cy="264560"/>
    <xdr:sp macro="" textlink="">
      <xdr:nvSpPr>
        <xdr:cNvPr id="647" name="CaixaDeTexto 646">
          <a:extLst>
            <a:ext uri="{FF2B5EF4-FFF2-40B4-BE49-F238E27FC236}">
              <a16:creationId xmlns="" xmlns:a16="http://schemas.microsoft.com/office/drawing/2014/main" id="{01089DB0-FCFD-434C-9073-F31FFB370886}"/>
            </a:ext>
          </a:extLst>
        </xdr:cNvPr>
        <xdr:cNvSpPr txBox="1"/>
      </xdr:nvSpPr>
      <xdr:spPr>
        <a:xfrm>
          <a:off x="5495925" y="519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188</xdr:row>
      <xdr:rowOff>0</xdr:rowOff>
    </xdr:from>
    <xdr:ext cx="184731" cy="264560"/>
    <xdr:sp macro="" textlink="">
      <xdr:nvSpPr>
        <xdr:cNvPr id="648" name="CaixaDeTexto 647">
          <a:extLst>
            <a:ext uri="{FF2B5EF4-FFF2-40B4-BE49-F238E27FC236}">
              <a16:creationId xmlns="" xmlns:a16="http://schemas.microsoft.com/office/drawing/2014/main" id="{D002AAC9-87BD-4303-BEF8-862ACD3E18DF}"/>
            </a:ext>
          </a:extLst>
        </xdr:cNvPr>
        <xdr:cNvSpPr txBox="1"/>
      </xdr:nvSpPr>
      <xdr:spPr>
        <a:xfrm>
          <a:off x="3867150" y="519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188</xdr:row>
      <xdr:rowOff>0</xdr:rowOff>
    </xdr:from>
    <xdr:ext cx="184731" cy="264560"/>
    <xdr:sp macro="" textlink="">
      <xdr:nvSpPr>
        <xdr:cNvPr id="649" name="CaixaDeTexto 648">
          <a:extLst>
            <a:ext uri="{FF2B5EF4-FFF2-40B4-BE49-F238E27FC236}">
              <a16:creationId xmlns="" xmlns:a16="http://schemas.microsoft.com/office/drawing/2014/main" id="{367585E6-783B-4372-A817-E4ACF1C4FE36}"/>
            </a:ext>
          </a:extLst>
        </xdr:cNvPr>
        <xdr:cNvSpPr txBox="1"/>
      </xdr:nvSpPr>
      <xdr:spPr>
        <a:xfrm>
          <a:off x="5495925" y="519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188</xdr:row>
      <xdr:rowOff>0</xdr:rowOff>
    </xdr:from>
    <xdr:ext cx="184731" cy="264560"/>
    <xdr:sp macro="" textlink="">
      <xdr:nvSpPr>
        <xdr:cNvPr id="650" name="CaixaDeTexto 649">
          <a:extLst>
            <a:ext uri="{FF2B5EF4-FFF2-40B4-BE49-F238E27FC236}">
              <a16:creationId xmlns="" xmlns:a16="http://schemas.microsoft.com/office/drawing/2014/main" id="{BD08685A-375B-408D-9370-4D4108E92512}"/>
            </a:ext>
          </a:extLst>
        </xdr:cNvPr>
        <xdr:cNvSpPr txBox="1"/>
      </xdr:nvSpPr>
      <xdr:spPr>
        <a:xfrm>
          <a:off x="3867150" y="519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188</xdr:row>
      <xdr:rowOff>0</xdr:rowOff>
    </xdr:from>
    <xdr:ext cx="184731" cy="264560"/>
    <xdr:sp macro="" textlink="">
      <xdr:nvSpPr>
        <xdr:cNvPr id="651" name="CaixaDeTexto 650">
          <a:extLst>
            <a:ext uri="{FF2B5EF4-FFF2-40B4-BE49-F238E27FC236}">
              <a16:creationId xmlns="" xmlns:a16="http://schemas.microsoft.com/office/drawing/2014/main" id="{14B2EC59-FA09-4F5C-886F-DC7192674C3E}"/>
            </a:ext>
          </a:extLst>
        </xdr:cNvPr>
        <xdr:cNvSpPr txBox="1"/>
      </xdr:nvSpPr>
      <xdr:spPr>
        <a:xfrm>
          <a:off x="5495925" y="519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188</xdr:row>
      <xdr:rowOff>0</xdr:rowOff>
    </xdr:from>
    <xdr:ext cx="184731" cy="264560"/>
    <xdr:sp macro="" textlink="">
      <xdr:nvSpPr>
        <xdr:cNvPr id="652" name="CaixaDeTexto 651">
          <a:extLst>
            <a:ext uri="{FF2B5EF4-FFF2-40B4-BE49-F238E27FC236}">
              <a16:creationId xmlns="" xmlns:a16="http://schemas.microsoft.com/office/drawing/2014/main" id="{6D2C2F71-6F8B-4360-80D2-ADA8B61C3F97}"/>
            </a:ext>
          </a:extLst>
        </xdr:cNvPr>
        <xdr:cNvSpPr txBox="1"/>
      </xdr:nvSpPr>
      <xdr:spPr>
        <a:xfrm>
          <a:off x="3867150" y="51939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189</xdr:row>
      <xdr:rowOff>0</xdr:rowOff>
    </xdr:from>
    <xdr:ext cx="184731" cy="264560"/>
    <xdr:sp macro="" textlink="">
      <xdr:nvSpPr>
        <xdr:cNvPr id="653" name="CaixaDeTexto 652">
          <a:extLst>
            <a:ext uri="{FF2B5EF4-FFF2-40B4-BE49-F238E27FC236}">
              <a16:creationId xmlns="" xmlns:a16="http://schemas.microsoft.com/office/drawing/2014/main" id="{BDBB30C3-C987-4766-B754-7C777F73D08F}"/>
            </a:ext>
          </a:extLst>
        </xdr:cNvPr>
        <xdr:cNvSpPr txBox="1"/>
      </xdr:nvSpPr>
      <xdr:spPr>
        <a:xfrm>
          <a:off x="5495925" y="5233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189</xdr:row>
      <xdr:rowOff>0</xdr:rowOff>
    </xdr:from>
    <xdr:ext cx="184731" cy="264560"/>
    <xdr:sp macro="" textlink="">
      <xdr:nvSpPr>
        <xdr:cNvPr id="654" name="CaixaDeTexto 653">
          <a:extLst>
            <a:ext uri="{FF2B5EF4-FFF2-40B4-BE49-F238E27FC236}">
              <a16:creationId xmlns="" xmlns:a16="http://schemas.microsoft.com/office/drawing/2014/main" id="{747224E6-C93C-41F4-83AE-AF4814DA13F8}"/>
            </a:ext>
          </a:extLst>
        </xdr:cNvPr>
        <xdr:cNvSpPr txBox="1"/>
      </xdr:nvSpPr>
      <xdr:spPr>
        <a:xfrm>
          <a:off x="3867150" y="5233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189</xdr:row>
      <xdr:rowOff>0</xdr:rowOff>
    </xdr:from>
    <xdr:ext cx="184731" cy="264560"/>
    <xdr:sp macro="" textlink="">
      <xdr:nvSpPr>
        <xdr:cNvPr id="655" name="CaixaDeTexto 654">
          <a:extLst>
            <a:ext uri="{FF2B5EF4-FFF2-40B4-BE49-F238E27FC236}">
              <a16:creationId xmlns="" xmlns:a16="http://schemas.microsoft.com/office/drawing/2014/main" id="{B4B058B3-9FD9-48ED-8286-A9A1571B552E}"/>
            </a:ext>
          </a:extLst>
        </xdr:cNvPr>
        <xdr:cNvSpPr txBox="1"/>
      </xdr:nvSpPr>
      <xdr:spPr>
        <a:xfrm>
          <a:off x="5495925" y="5233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189</xdr:row>
      <xdr:rowOff>0</xdr:rowOff>
    </xdr:from>
    <xdr:ext cx="184731" cy="264560"/>
    <xdr:sp macro="" textlink="">
      <xdr:nvSpPr>
        <xdr:cNvPr id="656" name="CaixaDeTexto 655">
          <a:extLst>
            <a:ext uri="{FF2B5EF4-FFF2-40B4-BE49-F238E27FC236}">
              <a16:creationId xmlns="" xmlns:a16="http://schemas.microsoft.com/office/drawing/2014/main" id="{CE0A6C03-788F-4421-84D1-DD68ECC15028}"/>
            </a:ext>
          </a:extLst>
        </xdr:cNvPr>
        <xdr:cNvSpPr txBox="1"/>
      </xdr:nvSpPr>
      <xdr:spPr>
        <a:xfrm>
          <a:off x="3867150" y="5233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189</xdr:row>
      <xdr:rowOff>0</xdr:rowOff>
    </xdr:from>
    <xdr:ext cx="184731" cy="264560"/>
    <xdr:sp macro="" textlink="">
      <xdr:nvSpPr>
        <xdr:cNvPr id="657" name="CaixaDeTexto 656">
          <a:extLst>
            <a:ext uri="{FF2B5EF4-FFF2-40B4-BE49-F238E27FC236}">
              <a16:creationId xmlns="" xmlns:a16="http://schemas.microsoft.com/office/drawing/2014/main" id="{DA37BDED-A8A8-4E19-BB8F-17264C838C26}"/>
            </a:ext>
          </a:extLst>
        </xdr:cNvPr>
        <xdr:cNvSpPr txBox="1"/>
      </xdr:nvSpPr>
      <xdr:spPr>
        <a:xfrm>
          <a:off x="5495925" y="5233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189</xdr:row>
      <xdr:rowOff>0</xdr:rowOff>
    </xdr:from>
    <xdr:ext cx="184731" cy="264560"/>
    <xdr:sp macro="" textlink="">
      <xdr:nvSpPr>
        <xdr:cNvPr id="658" name="CaixaDeTexto 657">
          <a:extLst>
            <a:ext uri="{FF2B5EF4-FFF2-40B4-BE49-F238E27FC236}">
              <a16:creationId xmlns="" xmlns:a16="http://schemas.microsoft.com/office/drawing/2014/main" id="{BE0B1501-DB8E-4745-B410-B4D03D66041D}"/>
            </a:ext>
          </a:extLst>
        </xdr:cNvPr>
        <xdr:cNvSpPr txBox="1"/>
      </xdr:nvSpPr>
      <xdr:spPr>
        <a:xfrm>
          <a:off x="3867150" y="5233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190</xdr:row>
      <xdr:rowOff>0</xdr:rowOff>
    </xdr:from>
    <xdr:ext cx="184731" cy="264560"/>
    <xdr:sp macro="" textlink="">
      <xdr:nvSpPr>
        <xdr:cNvPr id="659" name="CaixaDeTexto 658">
          <a:extLst>
            <a:ext uri="{FF2B5EF4-FFF2-40B4-BE49-F238E27FC236}">
              <a16:creationId xmlns="" xmlns:a16="http://schemas.microsoft.com/office/drawing/2014/main" id="{9D24ECA8-FE5C-41C4-A216-A1EB83CAF178}"/>
            </a:ext>
          </a:extLst>
        </xdr:cNvPr>
        <xdr:cNvSpPr txBox="1"/>
      </xdr:nvSpPr>
      <xdr:spPr>
        <a:xfrm>
          <a:off x="5495925" y="5298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190</xdr:row>
      <xdr:rowOff>0</xdr:rowOff>
    </xdr:from>
    <xdr:ext cx="184731" cy="264560"/>
    <xdr:sp macro="" textlink="">
      <xdr:nvSpPr>
        <xdr:cNvPr id="660" name="CaixaDeTexto 659">
          <a:extLst>
            <a:ext uri="{FF2B5EF4-FFF2-40B4-BE49-F238E27FC236}">
              <a16:creationId xmlns="" xmlns:a16="http://schemas.microsoft.com/office/drawing/2014/main" id="{C8A63145-3FF8-4808-B9F9-A5A99E54F7C8}"/>
            </a:ext>
          </a:extLst>
        </xdr:cNvPr>
        <xdr:cNvSpPr txBox="1"/>
      </xdr:nvSpPr>
      <xdr:spPr>
        <a:xfrm>
          <a:off x="3867150" y="5298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190</xdr:row>
      <xdr:rowOff>0</xdr:rowOff>
    </xdr:from>
    <xdr:ext cx="184731" cy="264560"/>
    <xdr:sp macro="" textlink="">
      <xdr:nvSpPr>
        <xdr:cNvPr id="661" name="CaixaDeTexto 660">
          <a:extLst>
            <a:ext uri="{FF2B5EF4-FFF2-40B4-BE49-F238E27FC236}">
              <a16:creationId xmlns="" xmlns:a16="http://schemas.microsoft.com/office/drawing/2014/main" id="{CAAB2EAB-2381-48F5-91E0-FFDB331AB2CA}"/>
            </a:ext>
          </a:extLst>
        </xdr:cNvPr>
        <xdr:cNvSpPr txBox="1"/>
      </xdr:nvSpPr>
      <xdr:spPr>
        <a:xfrm>
          <a:off x="5495925" y="5298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190</xdr:row>
      <xdr:rowOff>0</xdr:rowOff>
    </xdr:from>
    <xdr:ext cx="184731" cy="264560"/>
    <xdr:sp macro="" textlink="">
      <xdr:nvSpPr>
        <xdr:cNvPr id="662" name="CaixaDeTexto 661">
          <a:extLst>
            <a:ext uri="{FF2B5EF4-FFF2-40B4-BE49-F238E27FC236}">
              <a16:creationId xmlns="" xmlns:a16="http://schemas.microsoft.com/office/drawing/2014/main" id="{41BA9B6A-D12E-4B21-BEB1-EE8DC05C6D2F}"/>
            </a:ext>
          </a:extLst>
        </xdr:cNvPr>
        <xdr:cNvSpPr txBox="1"/>
      </xdr:nvSpPr>
      <xdr:spPr>
        <a:xfrm>
          <a:off x="3867150" y="5298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190</xdr:row>
      <xdr:rowOff>0</xdr:rowOff>
    </xdr:from>
    <xdr:ext cx="184731" cy="264560"/>
    <xdr:sp macro="" textlink="">
      <xdr:nvSpPr>
        <xdr:cNvPr id="663" name="CaixaDeTexto 662">
          <a:extLst>
            <a:ext uri="{FF2B5EF4-FFF2-40B4-BE49-F238E27FC236}">
              <a16:creationId xmlns="" xmlns:a16="http://schemas.microsoft.com/office/drawing/2014/main" id="{96CCF024-EE7C-4E20-8CD3-B86505F3EFA2}"/>
            </a:ext>
          </a:extLst>
        </xdr:cNvPr>
        <xdr:cNvSpPr txBox="1"/>
      </xdr:nvSpPr>
      <xdr:spPr>
        <a:xfrm>
          <a:off x="5495925" y="5298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190</xdr:row>
      <xdr:rowOff>0</xdr:rowOff>
    </xdr:from>
    <xdr:ext cx="184731" cy="264560"/>
    <xdr:sp macro="" textlink="">
      <xdr:nvSpPr>
        <xdr:cNvPr id="664" name="CaixaDeTexto 663">
          <a:extLst>
            <a:ext uri="{FF2B5EF4-FFF2-40B4-BE49-F238E27FC236}">
              <a16:creationId xmlns="" xmlns:a16="http://schemas.microsoft.com/office/drawing/2014/main" id="{5F564EDD-1E69-4623-A2B8-7721618C5CDD}"/>
            </a:ext>
          </a:extLst>
        </xdr:cNvPr>
        <xdr:cNvSpPr txBox="1"/>
      </xdr:nvSpPr>
      <xdr:spPr>
        <a:xfrm>
          <a:off x="3867150" y="52987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191</xdr:row>
      <xdr:rowOff>0</xdr:rowOff>
    </xdr:from>
    <xdr:ext cx="184731" cy="264560"/>
    <xdr:sp macro="" textlink="">
      <xdr:nvSpPr>
        <xdr:cNvPr id="665" name="CaixaDeTexto 664">
          <a:extLst>
            <a:ext uri="{FF2B5EF4-FFF2-40B4-BE49-F238E27FC236}">
              <a16:creationId xmlns="" xmlns:a16="http://schemas.microsoft.com/office/drawing/2014/main" id="{A0585411-B0C3-49F2-98BF-6682A1B558D7}"/>
            </a:ext>
          </a:extLst>
        </xdr:cNvPr>
        <xdr:cNvSpPr txBox="1"/>
      </xdr:nvSpPr>
      <xdr:spPr>
        <a:xfrm>
          <a:off x="5495925" y="5363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191</xdr:row>
      <xdr:rowOff>0</xdr:rowOff>
    </xdr:from>
    <xdr:ext cx="184731" cy="264560"/>
    <xdr:sp macro="" textlink="">
      <xdr:nvSpPr>
        <xdr:cNvPr id="666" name="CaixaDeTexto 665">
          <a:extLst>
            <a:ext uri="{FF2B5EF4-FFF2-40B4-BE49-F238E27FC236}">
              <a16:creationId xmlns="" xmlns:a16="http://schemas.microsoft.com/office/drawing/2014/main" id="{B3EAAB71-0344-4366-A18E-63D720374451}"/>
            </a:ext>
          </a:extLst>
        </xdr:cNvPr>
        <xdr:cNvSpPr txBox="1"/>
      </xdr:nvSpPr>
      <xdr:spPr>
        <a:xfrm>
          <a:off x="3867150" y="5363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191</xdr:row>
      <xdr:rowOff>0</xdr:rowOff>
    </xdr:from>
    <xdr:ext cx="184731" cy="264560"/>
    <xdr:sp macro="" textlink="">
      <xdr:nvSpPr>
        <xdr:cNvPr id="667" name="CaixaDeTexto 666">
          <a:extLst>
            <a:ext uri="{FF2B5EF4-FFF2-40B4-BE49-F238E27FC236}">
              <a16:creationId xmlns="" xmlns:a16="http://schemas.microsoft.com/office/drawing/2014/main" id="{E64558E4-3D32-4601-9A67-42B3CA376BB4}"/>
            </a:ext>
          </a:extLst>
        </xdr:cNvPr>
        <xdr:cNvSpPr txBox="1"/>
      </xdr:nvSpPr>
      <xdr:spPr>
        <a:xfrm>
          <a:off x="5495925" y="5363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191</xdr:row>
      <xdr:rowOff>0</xdr:rowOff>
    </xdr:from>
    <xdr:ext cx="184731" cy="264560"/>
    <xdr:sp macro="" textlink="">
      <xdr:nvSpPr>
        <xdr:cNvPr id="668" name="CaixaDeTexto 667">
          <a:extLst>
            <a:ext uri="{FF2B5EF4-FFF2-40B4-BE49-F238E27FC236}">
              <a16:creationId xmlns="" xmlns:a16="http://schemas.microsoft.com/office/drawing/2014/main" id="{A7CAF019-1F46-4EF9-B974-8BA59CF51571}"/>
            </a:ext>
          </a:extLst>
        </xdr:cNvPr>
        <xdr:cNvSpPr txBox="1"/>
      </xdr:nvSpPr>
      <xdr:spPr>
        <a:xfrm>
          <a:off x="3867150" y="5363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191</xdr:row>
      <xdr:rowOff>0</xdr:rowOff>
    </xdr:from>
    <xdr:ext cx="184731" cy="264560"/>
    <xdr:sp macro="" textlink="">
      <xdr:nvSpPr>
        <xdr:cNvPr id="669" name="CaixaDeTexto 668">
          <a:extLst>
            <a:ext uri="{FF2B5EF4-FFF2-40B4-BE49-F238E27FC236}">
              <a16:creationId xmlns="" xmlns:a16="http://schemas.microsoft.com/office/drawing/2014/main" id="{DA4D7BE6-14EB-4F1D-87FA-9C6151491FEB}"/>
            </a:ext>
          </a:extLst>
        </xdr:cNvPr>
        <xdr:cNvSpPr txBox="1"/>
      </xdr:nvSpPr>
      <xdr:spPr>
        <a:xfrm>
          <a:off x="5495925" y="5363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191</xdr:row>
      <xdr:rowOff>0</xdr:rowOff>
    </xdr:from>
    <xdr:ext cx="184731" cy="264560"/>
    <xdr:sp macro="" textlink="">
      <xdr:nvSpPr>
        <xdr:cNvPr id="670" name="CaixaDeTexto 669">
          <a:extLst>
            <a:ext uri="{FF2B5EF4-FFF2-40B4-BE49-F238E27FC236}">
              <a16:creationId xmlns="" xmlns:a16="http://schemas.microsoft.com/office/drawing/2014/main" id="{A7E9E019-66FC-4597-934C-CD2B855D995D}"/>
            </a:ext>
          </a:extLst>
        </xdr:cNvPr>
        <xdr:cNvSpPr txBox="1"/>
      </xdr:nvSpPr>
      <xdr:spPr>
        <a:xfrm>
          <a:off x="3867150" y="5363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192</xdr:row>
      <xdr:rowOff>0</xdr:rowOff>
    </xdr:from>
    <xdr:ext cx="184731" cy="264560"/>
    <xdr:sp macro="" textlink="">
      <xdr:nvSpPr>
        <xdr:cNvPr id="671" name="CaixaDeTexto 670">
          <a:extLst>
            <a:ext uri="{FF2B5EF4-FFF2-40B4-BE49-F238E27FC236}">
              <a16:creationId xmlns="" xmlns:a16="http://schemas.microsoft.com/office/drawing/2014/main" id="{C166322F-F2E6-4E33-883C-10F1B1C5F42C}"/>
            </a:ext>
          </a:extLst>
        </xdr:cNvPr>
        <xdr:cNvSpPr txBox="1"/>
      </xdr:nvSpPr>
      <xdr:spPr>
        <a:xfrm>
          <a:off x="5495925" y="5428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192</xdr:row>
      <xdr:rowOff>0</xdr:rowOff>
    </xdr:from>
    <xdr:ext cx="184731" cy="264560"/>
    <xdr:sp macro="" textlink="">
      <xdr:nvSpPr>
        <xdr:cNvPr id="672" name="CaixaDeTexto 671">
          <a:extLst>
            <a:ext uri="{FF2B5EF4-FFF2-40B4-BE49-F238E27FC236}">
              <a16:creationId xmlns="" xmlns:a16="http://schemas.microsoft.com/office/drawing/2014/main" id="{40A14DE3-F1B1-4995-8D7B-4A078DA5A1EA}"/>
            </a:ext>
          </a:extLst>
        </xdr:cNvPr>
        <xdr:cNvSpPr txBox="1"/>
      </xdr:nvSpPr>
      <xdr:spPr>
        <a:xfrm>
          <a:off x="3867150" y="54282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197</xdr:row>
      <xdr:rowOff>0</xdr:rowOff>
    </xdr:from>
    <xdr:ext cx="184731" cy="264560"/>
    <xdr:sp macro="" textlink="">
      <xdr:nvSpPr>
        <xdr:cNvPr id="673" name="CaixaDeTexto 672">
          <a:extLst>
            <a:ext uri="{FF2B5EF4-FFF2-40B4-BE49-F238E27FC236}">
              <a16:creationId xmlns="" xmlns:a16="http://schemas.microsoft.com/office/drawing/2014/main" id="{497D64A8-05B8-4003-A1C9-411232A5E16F}"/>
            </a:ext>
          </a:extLst>
        </xdr:cNvPr>
        <xdr:cNvSpPr txBox="1"/>
      </xdr:nvSpPr>
      <xdr:spPr>
        <a:xfrm>
          <a:off x="5495925" y="5578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197</xdr:row>
      <xdr:rowOff>0</xdr:rowOff>
    </xdr:from>
    <xdr:ext cx="184731" cy="264560"/>
    <xdr:sp macro="" textlink="">
      <xdr:nvSpPr>
        <xdr:cNvPr id="674" name="CaixaDeTexto 673">
          <a:extLst>
            <a:ext uri="{FF2B5EF4-FFF2-40B4-BE49-F238E27FC236}">
              <a16:creationId xmlns="" xmlns:a16="http://schemas.microsoft.com/office/drawing/2014/main" id="{4D43E6D1-3B76-4DAB-AC14-3C48638682D6}"/>
            </a:ext>
          </a:extLst>
        </xdr:cNvPr>
        <xdr:cNvSpPr txBox="1"/>
      </xdr:nvSpPr>
      <xdr:spPr>
        <a:xfrm>
          <a:off x="3867150" y="5578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198</xdr:row>
      <xdr:rowOff>0</xdr:rowOff>
    </xdr:from>
    <xdr:ext cx="184731" cy="264560"/>
    <xdr:sp macro="" textlink="">
      <xdr:nvSpPr>
        <xdr:cNvPr id="675" name="CaixaDeTexto 674">
          <a:extLst>
            <a:ext uri="{FF2B5EF4-FFF2-40B4-BE49-F238E27FC236}">
              <a16:creationId xmlns="" xmlns:a16="http://schemas.microsoft.com/office/drawing/2014/main" id="{94D14482-B40B-4542-AB81-D4D9978FF936}"/>
            </a:ext>
          </a:extLst>
        </xdr:cNvPr>
        <xdr:cNvSpPr txBox="1"/>
      </xdr:nvSpPr>
      <xdr:spPr>
        <a:xfrm>
          <a:off x="5495925" y="5594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198</xdr:row>
      <xdr:rowOff>0</xdr:rowOff>
    </xdr:from>
    <xdr:ext cx="184731" cy="264560"/>
    <xdr:sp macro="" textlink="">
      <xdr:nvSpPr>
        <xdr:cNvPr id="676" name="CaixaDeTexto 675">
          <a:extLst>
            <a:ext uri="{FF2B5EF4-FFF2-40B4-BE49-F238E27FC236}">
              <a16:creationId xmlns="" xmlns:a16="http://schemas.microsoft.com/office/drawing/2014/main" id="{3FDCF155-E4AB-43F7-AD92-4CC7F031482C}"/>
            </a:ext>
          </a:extLst>
        </xdr:cNvPr>
        <xdr:cNvSpPr txBox="1"/>
      </xdr:nvSpPr>
      <xdr:spPr>
        <a:xfrm>
          <a:off x="3867150" y="5594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199</xdr:row>
      <xdr:rowOff>0</xdr:rowOff>
    </xdr:from>
    <xdr:ext cx="184731" cy="264560"/>
    <xdr:sp macro="" textlink="">
      <xdr:nvSpPr>
        <xdr:cNvPr id="677" name="CaixaDeTexto 676">
          <a:extLst>
            <a:ext uri="{FF2B5EF4-FFF2-40B4-BE49-F238E27FC236}">
              <a16:creationId xmlns="" xmlns:a16="http://schemas.microsoft.com/office/drawing/2014/main" id="{B2906E4B-9E1B-4652-AC4B-F70B941D744B}"/>
            </a:ext>
          </a:extLst>
        </xdr:cNvPr>
        <xdr:cNvSpPr txBox="1"/>
      </xdr:nvSpPr>
      <xdr:spPr>
        <a:xfrm>
          <a:off x="5495925" y="5611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199</xdr:row>
      <xdr:rowOff>0</xdr:rowOff>
    </xdr:from>
    <xdr:ext cx="184731" cy="264560"/>
    <xdr:sp macro="" textlink="">
      <xdr:nvSpPr>
        <xdr:cNvPr id="678" name="CaixaDeTexto 677">
          <a:extLst>
            <a:ext uri="{FF2B5EF4-FFF2-40B4-BE49-F238E27FC236}">
              <a16:creationId xmlns="" xmlns:a16="http://schemas.microsoft.com/office/drawing/2014/main" id="{702006B3-F7FE-4EFD-B6C7-CE645FD7D147}"/>
            </a:ext>
          </a:extLst>
        </xdr:cNvPr>
        <xdr:cNvSpPr txBox="1"/>
      </xdr:nvSpPr>
      <xdr:spPr>
        <a:xfrm>
          <a:off x="3867150" y="56111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200</xdr:row>
      <xdr:rowOff>0</xdr:rowOff>
    </xdr:from>
    <xdr:ext cx="184731" cy="264560"/>
    <xdr:sp macro="" textlink="">
      <xdr:nvSpPr>
        <xdr:cNvPr id="679" name="CaixaDeTexto 678">
          <a:extLst>
            <a:ext uri="{FF2B5EF4-FFF2-40B4-BE49-F238E27FC236}">
              <a16:creationId xmlns="" xmlns:a16="http://schemas.microsoft.com/office/drawing/2014/main" id="{DE3F8F1D-7F75-4983-BB76-A1BCF5117A50}"/>
            </a:ext>
          </a:extLst>
        </xdr:cNvPr>
        <xdr:cNvSpPr txBox="1"/>
      </xdr:nvSpPr>
      <xdr:spPr>
        <a:xfrm>
          <a:off x="5495925" y="562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200</xdr:row>
      <xdr:rowOff>0</xdr:rowOff>
    </xdr:from>
    <xdr:ext cx="184731" cy="264560"/>
    <xdr:sp macro="" textlink="">
      <xdr:nvSpPr>
        <xdr:cNvPr id="680" name="CaixaDeTexto 679">
          <a:extLst>
            <a:ext uri="{FF2B5EF4-FFF2-40B4-BE49-F238E27FC236}">
              <a16:creationId xmlns="" xmlns:a16="http://schemas.microsoft.com/office/drawing/2014/main" id="{51530BF5-365E-4D75-AB24-4B37B6649ACA}"/>
            </a:ext>
          </a:extLst>
        </xdr:cNvPr>
        <xdr:cNvSpPr txBox="1"/>
      </xdr:nvSpPr>
      <xdr:spPr>
        <a:xfrm>
          <a:off x="3867150" y="5627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201</xdr:row>
      <xdr:rowOff>0</xdr:rowOff>
    </xdr:from>
    <xdr:ext cx="184731" cy="264560"/>
    <xdr:sp macro="" textlink="">
      <xdr:nvSpPr>
        <xdr:cNvPr id="681" name="CaixaDeTexto 680">
          <a:extLst>
            <a:ext uri="{FF2B5EF4-FFF2-40B4-BE49-F238E27FC236}">
              <a16:creationId xmlns="" xmlns:a16="http://schemas.microsoft.com/office/drawing/2014/main" id="{162E2705-A087-4D78-8B11-0DC894E2BFFE}"/>
            </a:ext>
          </a:extLst>
        </xdr:cNvPr>
        <xdr:cNvSpPr txBox="1"/>
      </xdr:nvSpPr>
      <xdr:spPr>
        <a:xfrm>
          <a:off x="5495925" y="5648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201</xdr:row>
      <xdr:rowOff>0</xdr:rowOff>
    </xdr:from>
    <xdr:ext cx="184731" cy="264560"/>
    <xdr:sp macro="" textlink="">
      <xdr:nvSpPr>
        <xdr:cNvPr id="682" name="CaixaDeTexto 681">
          <a:extLst>
            <a:ext uri="{FF2B5EF4-FFF2-40B4-BE49-F238E27FC236}">
              <a16:creationId xmlns="" xmlns:a16="http://schemas.microsoft.com/office/drawing/2014/main" id="{34EDF312-32B9-41AC-9030-541F2E233124}"/>
            </a:ext>
          </a:extLst>
        </xdr:cNvPr>
        <xdr:cNvSpPr txBox="1"/>
      </xdr:nvSpPr>
      <xdr:spPr>
        <a:xfrm>
          <a:off x="3867150" y="5648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206</xdr:row>
      <xdr:rowOff>0</xdr:rowOff>
    </xdr:from>
    <xdr:ext cx="184731" cy="264560"/>
    <xdr:sp macro="" textlink="">
      <xdr:nvSpPr>
        <xdr:cNvPr id="683" name="CaixaDeTexto 682">
          <a:extLst>
            <a:ext uri="{FF2B5EF4-FFF2-40B4-BE49-F238E27FC236}">
              <a16:creationId xmlns="" xmlns:a16="http://schemas.microsoft.com/office/drawing/2014/main" id="{AA76CC71-C95F-4960-B9EB-F1FB0657AF1E}"/>
            </a:ext>
          </a:extLst>
        </xdr:cNvPr>
        <xdr:cNvSpPr txBox="1"/>
      </xdr:nvSpPr>
      <xdr:spPr>
        <a:xfrm>
          <a:off x="5495925" y="578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206</xdr:row>
      <xdr:rowOff>0</xdr:rowOff>
    </xdr:from>
    <xdr:ext cx="184731" cy="264560"/>
    <xdr:sp macro="" textlink="">
      <xdr:nvSpPr>
        <xdr:cNvPr id="684" name="CaixaDeTexto 683">
          <a:extLst>
            <a:ext uri="{FF2B5EF4-FFF2-40B4-BE49-F238E27FC236}">
              <a16:creationId xmlns="" xmlns:a16="http://schemas.microsoft.com/office/drawing/2014/main" id="{F3BCF749-9337-45A3-8B01-37BF6EE0F80A}"/>
            </a:ext>
          </a:extLst>
        </xdr:cNvPr>
        <xdr:cNvSpPr txBox="1"/>
      </xdr:nvSpPr>
      <xdr:spPr>
        <a:xfrm>
          <a:off x="3867150" y="5784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207</xdr:row>
      <xdr:rowOff>0</xdr:rowOff>
    </xdr:from>
    <xdr:ext cx="184731" cy="264560"/>
    <xdr:sp macro="" textlink="">
      <xdr:nvSpPr>
        <xdr:cNvPr id="685" name="CaixaDeTexto 684">
          <a:extLst>
            <a:ext uri="{FF2B5EF4-FFF2-40B4-BE49-F238E27FC236}">
              <a16:creationId xmlns="" xmlns:a16="http://schemas.microsoft.com/office/drawing/2014/main" id="{D5ACEF81-533A-4408-9AB4-EF27FB3C3704}"/>
            </a:ext>
          </a:extLst>
        </xdr:cNvPr>
        <xdr:cNvSpPr txBox="1"/>
      </xdr:nvSpPr>
      <xdr:spPr>
        <a:xfrm>
          <a:off x="3867150" y="5869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208</xdr:row>
      <xdr:rowOff>0</xdr:rowOff>
    </xdr:from>
    <xdr:ext cx="184731" cy="264560"/>
    <xdr:sp macro="" textlink="">
      <xdr:nvSpPr>
        <xdr:cNvPr id="686" name="CaixaDeTexto 685">
          <a:extLst>
            <a:ext uri="{FF2B5EF4-FFF2-40B4-BE49-F238E27FC236}">
              <a16:creationId xmlns="" xmlns:a16="http://schemas.microsoft.com/office/drawing/2014/main" id="{2A4835DB-9D92-47CD-8DCD-E717887BD4E9}"/>
            </a:ext>
          </a:extLst>
        </xdr:cNvPr>
        <xdr:cNvSpPr txBox="1"/>
      </xdr:nvSpPr>
      <xdr:spPr>
        <a:xfrm>
          <a:off x="3867150" y="58854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209</xdr:row>
      <xdr:rowOff>0</xdr:rowOff>
    </xdr:from>
    <xdr:ext cx="184731" cy="264560"/>
    <xdr:sp macro="" textlink="">
      <xdr:nvSpPr>
        <xdr:cNvPr id="687" name="CaixaDeTexto 686">
          <a:extLst>
            <a:ext uri="{FF2B5EF4-FFF2-40B4-BE49-F238E27FC236}">
              <a16:creationId xmlns="" xmlns:a16="http://schemas.microsoft.com/office/drawing/2014/main" id="{27C88FCA-716C-42A5-98CC-7314A3289C57}"/>
            </a:ext>
          </a:extLst>
        </xdr:cNvPr>
        <xdr:cNvSpPr txBox="1"/>
      </xdr:nvSpPr>
      <xdr:spPr>
        <a:xfrm>
          <a:off x="5495925" y="5915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209</xdr:row>
      <xdr:rowOff>0</xdr:rowOff>
    </xdr:from>
    <xdr:ext cx="184731" cy="264560"/>
    <xdr:sp macro="" textlink="">
      <xdr:nvSpPr>
        <xdr:cNvPr id="688" name="CaixaDeTexto 687">
          <a:extLst>
            <a:ext uri="{FF2B5EF4-FFF2-40B4-BE49-F238E27FC236}">
              <a16:creationId xmlns="" xmlns:a16="http://schemas.microsoft.com/office/drawing/2014/main" id="{6D5F5174-9A02-4425-A026-A1AC875ACBDC}"/>
            </a:ext>
          </a:extLst>
        </xdr:cNvPr>
        <xdr:cNvSpPr txBox="1"/>
      </xdr:nvSpPr>
      <xdr:spPr>
        <a:xfrm>
          <a:off x="3867150" y="59159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210</xdr:row>
      <xdr:rowOff>0</xdr:rowOff>
    </xdr:from>
    <xdr:ext cx="184731" cy="264560"/>
    <xdr:sp macro="" textlink="">
      <xdr:nvSpPr>
        <xdr:cNvPr id="689" name="CaixaDeTexto 688">
          <a:extLst>
            <a:ext uri="{FF2B5EF4-FFF2-40B4-BE49-F238E27FC236}">
              <a16:creationId xmlns="" xmlns:a16="http://schemas.microsoft.com/office/drawing/2014/main" id="{A41F271E-291A-476A-B6C4-027576B7E35B}"/>
            </a:ext>
          </a:extLst>
        </xdr:cNvPr>
        <xdr:cNvSpPr txBox="1"/>
      </xdr:nvSpPr>
      <xdr:spPr>
        <a:xfrm>
          <a:off x="5495925" y="5999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210</xdr:row>
      <xdr:rowOff>0</xdr:rowOff>
    </xdr:from>
    <xdr:ext cx="184731" cy="264560"/>
    <xdr:sp macro="" textlink="">
      <xdr:nvSpPr>
        <xdr:cNvPr id="690" name="CaixaDeTexto 689">
          <a:extLst>
            <a:ext uri="{FF2B5EF4-FFF2-40B4-BE49-F238E27FC236}">
              <a16:creationId xmlns="" xmlns:a16="http://schemas.microsoft.com/office/drawing/2014/main" id="{B26686AE-DF83-4B9A-A265-8D5FAA692097}"/>
            </a:ext>
          </a:extLst>
        </xdr:cNvPr>
        <xdr:cNvSpPr txBox="1"/>
      </xdr:nvSpPr>
      <xdr:spPr>
        <a:xfrm>
          <a:off x="3867150" y="59997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215</xdr:row>
      <xdr:rowOff>0</xdr:rowOff>
    </xdr:from>
    <xdr:ext cx="184731" cy="264560"/>
    <xdr:sp macro="" textlink="">
      <xdr:nvSpPr>
        <xdr:cNvPr id="691" name="CaixaDeTexto 690">
          <a:extLst>
            <a:ext uri="{FF2B5EF4-FFF2-40B4-BE49-F238E27FC236}">
              <a16:creationId xmlns="" xmlns:a16="http://schemas.microsoft.com/office/drawing/2014/main" id="{949CEF77-36D0-4A55-896D-8E893B00988E}"/>
            </a:ext>
          </a:extLst>
        </xdr:cNvPr>
        <xdr:cNvSpPr txBox="1"/>
      </xdr:nvSpPr>
      <xdr:spPr>
        <a:xfrm>
          <a:off x="5495925" y="6132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215</xdr:row>
      <xdr:rowOff>0</xdr:rowOff>
    </xdr:from>
    <xdr:ext cx="184731" cy="264560"/>
    <xdr:sp macro="" textlink="">
      <xdr:nvSpPr>
        <xdr:cNvPr id="692" name="CaixaDeTexto 691">
          <a:extLst>
            <a:ext uri="{FF2B5EF4-FFF2-40B4-BE49-F238E27FC236}">
              <a16:creationId xmlns="" xmlns:a16="http://schemas.microsoft.com/office/drawing/2014/main" id="{9A154921-0163-44C9-8259-1989710CEB95}"/>
            </a:ext>
          </a:extLst>
        </xdr:cNvPr>
        <xdr:cNvSpPr txBox="1"/>
      </xdr:nvSpPr>
      <xdr:spPr>
        <a:xfrm>
          <a:off x="3867150" y="61321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216</xdr:row>
      <xdr:rowOff>0</xdr:rowOff>
    </xdr:from>
    <xdr:ext cx="184731" cy="264560"/>
    <xdr:sp macro="" textlink="">
      <xdr:nvSpPr>
        <xdr:cNvPr id="693" name="CaixaDeTexto 692">
          <a:extLst>
            <a:ext uri="{FF2B5EF4-FFF2-40B4-BE49-F238E27FC236}">
              <a16:creationId xmlns="" xmlns:a16="http://schemas.microsoft.com/office/drawing/2014/main" id="{672CC088-B520-49A6-9E30-20FA8DA27F62}"/>
            </a:ext>
          </a:extLst>
        </xdr:cNvPr>
        <xdr:cNvSpPr txBox="1"/>
      </xdr:nvSpPr>
      <xdr:spPr>
        <a:xfrm>
          <a:off x="5495925" y="6161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216</xdr:row>
      <xdr:rowOff>0</xdr:rowOff>
    </xdr:from>
    <xdr:ext cx="184731" cy="264560"/>
    <xdr:sp macro="" textlink="">
      <xdr:nvSpPr>
        <xdr:cNvPr id="694" name="CaixaDeTexto 693">
          <a:extLst>
            <a:ext uri="{FF2B5EF4-FFF2-40B4-BE49-F238E27FC236}">
              <a16:creationId xmlns="" xmlns:a16="http://schemas.microsoft.com/office/drawing/2014/main" id="{FC738CAF-D2A1-497E-BD25-E526508ECEB6}"/>
            </a:ext>
          </a:extLst>
        </xdr:cNvPr>
        <xdr:cNvSpPr txBox="1"/>
      </xdr:nvSpPr>
      <xdr:spPr>
        <a:xfrm>
          <a:off x="3867150" y="61617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217</xdr:row>
      <xdr:rowOff>0</xdr:rowOff>
    </xdr:from>
    <xdr:ext cx="184731" cy="264560"/>
    <xdr:sp macro="" textlink="">
      <xdr:nvSpPr>
        <xdr:cNvPr id="695" name="CaixaDeTexto 694">
          <a:extLst>
            <a:ext uri="{FF2B5EF4-FFF2-40B4-BE49-F238E27FC236}">
              <a16:creationId xmlns="" xmlns:a16="http://schemas.microsoft.com/office/drawing/2014/main" id="{454DC1AB-D2C9-419B-AF63-C1C24D96FE81}"/>
            </a:ext>
          </a:extLst>
        </xdr:cNvPr>
        <xdr:cNvSpPr txBox="1"/>
      </xdr:nvSpPr>
      <xdr:spPr>
        <a:xfrm>
          <a:off x="5495925" y="6191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217</xdr:row>
      <xdr:rowOff>0</xdr:rowOff>
    </xdr:from>
    <xdr:ext cx="184731" cy="264560"/>
    <xdr:sp macro="" textlink="">
      <xdr:nvSpPr>
        <xdr:cNvPr id="696" name="CaixaDeTexto 695">
          <a:extLst>
            <a:ext uri="{FF2B5EF4-FFF2-40B4-BE49-F238E27FC236}">
              <a16:creationId xmlns="" xmlns:a16="http://schemas.microsoft.com/office/drawing/2014/main" id="{9B314571-2A2D-4990-A046-35E1FB313AF1}"/>
            </a:ext>
          </a:extLst>
        </xdr:cNvPr>
        <xdr:cNvSpPr txBox="1"/>
      </xdr:nvSpPr>
      <xdr:spPr>
        <a:xfrm>
          <a:off x="3867150" y="6191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218</xdr:row>
      <xdr:rowOff>0</xdr:rowOff>
    </xdr:from>
    <xdr:ext cx="184731" cy="264560"/>
    <xdr:sp macro="" textlink="">
      <xdr:nvSpPr>
        <xdr:cNvPr id="697" name="CaixaDeTexto 696">
          <a:extLst>
            <a:ext uri="{FF2B5EF4-FFF2-40B4-BE49-F238E27FC236}">
              <a16:creationId xmlns="" xmlns:a16="http://schemas.microsoft.com/office/drawing/2014/main" id="{36F6D851-C381-4F03-9908-C7757B7DA8B9}"/>
            </a:ext>
          </a:extLst>
        </xdr:cNvPr>
        <xdr:cNvSpPr txBox="1"/>
      </xdr:nvSpPr>
      <xdr:spPr>
        <a:xfrm>
          <a:off x="5495925" y="6227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218</xdr:row>
      <xdr:rowOff>0</xdr:rowOff>
    </xdr:from>
    <xdr:ext cx="184731" cy="264560"/>
    <xdr:sp macro="" textlink="">
      <xdr:nvSpPr>
        <xdr:cNvPr id="698" name="CaixaDeTexto 697">
          <a:extLst>
            <a:ext uri="{FF2B5EF4-FFF2-40B4-BE49-F238E27FC236}">
              <a16:creationId xmlns="" xmlns:a16="http://schemas.microsoft.com/office/drawing/2014/main" id="{CC622E51-A157-49B2-A9D7-7EE0B40756F7}"/>
            </a:ext>
          </a:extLst>
        </xdr:cNvPr>
        <xdr:cNvSpPr txBox="1"/>
      </xdr:nvSpPr>
      <xdr:spPr>
        <a:xfrm>
          <a:off x="3867150" y="6227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219</xdr:row>
      <xdr:rowOff>0</xdr:rowOff>
    </xdr:from>
    <xdr:ext cx="184731" cy="264560"/>
    <xdr:sp macro="" textlink="">
      <xdr:nvSpPr>
        <xdr:cNvPr id="699" name="CaixaDeTexto 698">
          <a:extLst>
            <a:ext uri="{FF2B5EF4-FFF2-40B4-BE49-F238E27FC236}">
              <a16:creationId xmlns="" xmlns:a16="http://schemas.microsoft.com/office/drawing/2014/main" id="{D3F343C9-95DC-4C9A-B499-5C4A9355BEE8}"/>
            </a:ext>
          </a:extLst>
        </xdr:cNvPr>
        <xdr:cNvSpPr txBox="1"/>
      </xdr:nvSpPr>
      <xdr:spPr>
        <a:xfrm>
          <a:off x="5495925" y="6260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219</xdr:row>
      <xdr:rowOff>0</xdr:rowOff>
    </xdr:from>
    <xdr:ext cx="184731" cy="264560"/>
    <xdr:sp macro="" textlink="">
      <xdr:nvSpPr>
        <xdr:cNvPr id="700" name="CaixaDeTexto 699">
          <a:extLst>
            <a:ext uri="{FF2B5EF4-FFF2-40B4-BE49-F238E27FC236}">
              <a16:creationId xmlns="" xmlns:a16="http://schemas.microsoft.com/office/drawing/2014/main" id="{C696BA95-2047-43F8-B109-4EA4E57EAF6C}"/>
            </a:ext>
          </a:extLst>
        </xdr:cNvPr>
        <xdr:cNvSpPr txBox="1"/>
      </xdr:nvSpPr>
      <xdr:spPr>
        <a:xfrm>
          <a:off x="3867150" y="6260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220</xdr:row>
      <xdr:rowOff>0</xdr:rowOff>
    </xdr:from>
    <xdr:ext cx="184731" cy="264560"/>
    <xdr:sp macro="" textlink="">
      <xdr:nvSpPr>
        <xdr:cNvPr id="701" name="CaixaDeTexto 700">
          <a:extLst>
            <a:ext uri="{FF2B5EF4-FFF2-40B4-BE49-F238E27FC236}">
              <a16:creationId xmlns="" xmlns:a16="http://schemas.microsoft.com/office/drawing/2014/main" id="{313BE603-CD2B-42AA-95E2-8BF66B814E21}"/>
            </a:ext>
          </a:extLst>
        </xdr:cNvPr>
        <xdr:cNvSpPr txBox="1"/>
      </xdr:nvSpPr>
      <xdr:spPr>
        <a:xfrm>
          <a:off x="5495925" y="6317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220</xdr:row>
      <xdr:rowOff>0</xdr:rowOff>
    </xdr:from>
    <xdr:ext cx="184731" cy="264560"/>
    <xdr:sp macro="" textlink="">
      <xdr:nvSpPr>
        <xdr:cNvPr id="702" name="CaixaDeTexto 701">
          <a:extLst>
            <a:ext uri="{FF2B5EF4-FFF2-40B4-BE49-F238E27FC236}">
              <a16:creationId xmlns="" xmlns:a16="http://schemas.microsoft.com/office/drawing/2014/main" id="{68F87523-6BA7-4050-9305-F0A2A7F7FC33}"/>
            </a:ext>
          </a:extLst>
        </xdr:cNvPr>
        <xdr:cNvSpPr txBox="1"/>
      </xdr:nvSpPr>
      <xdr:spPr>
        <a:xfrm>
          <a:off x="3867150" y="6317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221</xdr:row>
      <xdr:rowOff>0</xdr:rowOff>
    </xdr:from>
    <xdr:ext cx="184731" cy="264560"/>
    <xdr:sp macro="" textlink="">
      <xdr:nvSpPr>
        <xdr:cNvPr id="703" name="CaixaDeTexto 702">
          <a:extLst>
            <a:ext uri="{FF2B5EF4-FFF2-40B4-BE49-F238E27FC236}">
              <a16:creationId xmlns="" xmlns:a16="http://schemas.microsoft.com/office/drawing/2014/main" id="{6C52835B-F1F7-444F-BF8E-E195129945C6}"/>
            </a:ext>
          </a:extLst>
        </xdr:cNvPr>
        <xdr:cNvSpPr txBox="1"/>
      </xdr:nvSpPr>
      <xdr:spPr>
        <a:xfrm>
          <a:off x="5495925" y="6364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221</xdr:row>
      <xdr:rowOff>0</xdr:rowOff>
    </xdr:from>
    <xdr:ext cx="184731" cy="264560"/>
    <xdr:sp macro="" textlink="">
      <xdr:nvSpPr>
        <xdr:cNvPr id="704" name="CaixaDeTexto 703">
          <a:extLst>
            <a:ext uri="{FF2B5EF4-FFF2-40B4-BE49-F238E27FC236}">
              <a16:creationId xmlns="" xmlns:a16="http://schemas.microsoft.com/office/drawing/2014/main" id="{8A0A9EB9-39CA-4188-96A1-60B249DC683E}"/>
            </a:ext>
          </a:extLst>
        </xdr:cNvPr>
        <xdr:cNvSpPr txBox="1"/>
      </xdr:nvSpPr>
      <xdr:spPr>
        <a:xfrm>
          <a:off x="3867150" y="6364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222</xdr:row>
      <xdr:rowOff>0</xdr:rowOff>
    </xdr:from>
    <xdr:ext cx="184731" cy="264560"/>
    <xdr:sp macro="" textlink="">
      <xdr:nvSpPr>
        <xdr:cNvPr id="705" name="CaixaDeTexto 704">
          <a:extLst>
            <a:ext uri="{FF2B5EF4-FFF2-40B4-BE49-F238E27FC236}">
              <a16:creationId xmlns="" xmlns:a16="http://schemas.microsoft.com/office/drawing/2014/main" id="{8B94221E-17BB-4FC2-A7C9-8747EFCD0D00}"/>
            </a:ext>
          </a:extLst>
        </xdr:cNvPr>
        <xdr:cNvSpPr txBox="1"/>
      </xdr:nvSpPr>
      <xdr:spPr>
        <a:xfrm>
          <a:off x="5495925" y="64169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223</xdr:row>
      <xdr:rowOff>0</xdr:rowOff>
    </xdr:from>
    <xdr:ext cx="184731" cy="264560"/>
    <xdr:sp macro="" textlink="">
      <xdr:nvSpPr>
        <xdr:cNvPr id="706" name="CaixaDeTexto 705">
          <a:extLst>
            <a:ext uri="{FF2B5EF4-FFF2-40B4-BE49-F238E27FC236}">
              <a16:creationId xmlns="" xmlns:a16="http://schemas.microsoft.com/office/drawing/2014/main" id="{212CC576-45F4-4D21-8AB7-2C4DD5880A7E}"/>
            </a:ext>
          </a:extLst>
        </xdr:cNvPr>
        <xdr:cNvSpPr txBox="1"/>
      </xdr:nvSpPr>
      <xdr:spPr>
        <a:xfrm>
          <a:off x="5495925" y="6458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223</xdr:row>
      <xdr:rowOff>0</xdr:rowOff>
    </xdr:from>
    <xdr:ext cx="184731" cy="264560"/>
    <xdr:sp macro="" textlink="">
      <xdr:nvSpPr>
        <xdr:cNvPr id="707" name="CaixaDeTexto 706">
          <a:extLst>
            <a:ext uri="{FF2B5EF4-FFF2-40B4-BE49-F238E27FC236}">
              <a16:creationId xmlns="" xmlns:a16="http://schemas.microsoft.com/office/drawing/2014/main" id="{0405BBF9-DBAD-4332-B088-9AEE5E833F07}"/>
            </a:ext>
          </a:extLst>
        </xdr:cNvPr>
        <xdr:cNvSpPr txBox="1"/>
      </xdr:nvSpPr>
      <xdr:spPr>
        <a:xfrm>
          <a:off x="3867150" y="6458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224</xdr:row>
      <xdr:rowOff>0</xdr:rowOff>
    </xdr:from>
    <xdr:ext cx="184731" cy="264560"/>
    <xdr:sp macro="" textlink="">
      <xdr:nvSpPr>
        <xdr:cNvPr id="708" name="CaixaDeTexto 707">
          <a:extLst>
            <a:ext uri="{FF2B5EF4-FFF2-40B4-BE49-F238E27FC236}">
              <a16:creationId xmlns="" xmlns:a16="http://schemas.microsoft.com/office/drawing/2014/main" id="{65AF04D2-2D27-464F-BEF8-244C1D58FF4F}"/>
            </a:ext>
          </a:extLst>
        </xdr:cNvPr>
        <xdr:cNvSpPr txBox="1"/>
      </xdr:nvSpPr>
      <xdr:spPr>
        <a:xfrm>
          <a:off x="5495925" y="647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224</xdr:row>
      <xdr:rowOff>0</xdr:rowOff>
    </xdr:from>
    <xdr:ext cx="184731" cy="264560"/>
    <xdr:sp macro="" textlink="">
      <xdr:nvSpPr>
        <xdr:cNvPr id="709" name="CaixaDeTexto 708">
          <a:extLst>
            <a:ext uri="{FF2B5EF4-FFF2-40B4-BE49-F238E27FC236}">
              <a16:creationId xmlns="" xmlns:a16="http://schemas.microsoft.com/office/drawing/2014/main" id="{9E339F25-B36F-43DE-A667-F2685002FB06}"/>
            </a:ext>
          </a:extLst>
        </xdr:cNvPr>
        <xdr:cNvSpPr txBox="1"/>
      </xdr:nvSpPr>
      <xdr:spPr>
        <a:xfrm>
          <a:off x="3867150" y="64789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225</xdr:row>
      <xdr:rowOff>0</xdr:rowOff>
    </xdr:from>
    <xdr:ext cx="184731" cy="264560"/>
    <xdr:sp macro="" textlink="">
      <xdr:nvSpPr>
        <xdr:cNvPr id="710" name="CaixaDeTexto 709">
          <a:extLst>
            <a:ext uri="{FF2B5EF4-FFF2-40B4-BE49-F238E27FC236}">
              <a16:creationId xmlns="" xmlns:a16="http://schemas.microsoft.com/office/drawing/2014/main" id="{7ADFB05A-F00A-42A8-85B3-3BCC3697EEFE}"/>
            </a:ext>
          </a:extLst>
        </xdr:cNvPr>
        <xdr:cNvSpPr txBox="1"/>
      </xdr:nvSpPr>
      <xdr:spPr>
        <a:xfrm>
          <a:off x="5495925" y="651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225</xdr:row>
      <xdr:rowOff>0</xdr:rowOff>
    </xdr:from>
    <xdr:ext cx="184731" cy="264560"/>
    <xdr:sp macro="" textlink="">
      <xdr:nvSpPr>
        <xdr:cNvPr id="711" name="CaixaDeTexto 710">
          <a:extLst>
            <a:ext uri="{FF2B5EF4-FFF2-40B4-BE49-F238E27FC236}">
              <a16:creationId xmlns="" xmlns:a16="http://schemas.microsoft.com/office/drawing/2014/main" id="{2E162DD6-0A88-45F1-BC85-AAEFC13702C0}"/>
            </a:ext>
          </a:extLst>
        </xdr:cNvPr>
        <xdr:cNvSpPr txBox="1"/>
      </xdr:nvSpPr>
      <xdr:spPr>
        <a:xfrm>
          <a:off x="3867150" y="6511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230</xdr:row>
      <xdr:rowOff>0</xdr:rowOff>
    </xdr:from>
    <xdr:ext cx="184731" cy="264560"/>
    <xdr:sp macro="" textlink="">
      <xdr:nvSpPr>
        <xdr:cNvPr id="712" name="CaixaDeTexto 711">
          <a:extLst>
            <a:ext uri="{FF2B5EF4-FFF2-40B4-BE49-F238E27FC236}">
              <a16:creationId xmlns="" xmlns:a16="http://schemas.microsoft.com/office/drawing/2014/main" id="{B95CA021-4723-4187-A089-040256D797B5}"/>
            </a:ext>
          </a:extLst>
        </xdr:cNvPr>
        <xdr:cNvSpPr txBox="1"/>
      </xdr:nvSpPr>
      <xdr:spPr>
        <a:xfrm>
          <a:off x="5495925" y="6614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230</xdr:row>
      <xdr:rowOff>0</xdr:rowOff>
    </xdr:from>
    <xdr:ext cx="184731" cy="264560"/>
    <xdr:sp macro="" textlink="">
      <xdr:nvSpPr>
        <xdr:cNvPr id="713" name="CaixaDeTexto 712">
          <a:extLst>
            <a:ext uri="{FF2B5EF4-FFF2-40B4-BE49-F238E27FC236}">
              <a16:creationId xmlns="" xmlns:a16="http://schemas.microsoft.com/office/drawing/2014/main" id="{4FC89134-70E0-4DF7-802D-B7D0C2696EC4}"/>
            </a:ext>
          </a:extLst>
        </xdr:cNvPr>
        <xdr:cNvSpPr txBox="1"/>
      </xdr:nvSpPr>
      <xdr:spPr>
        <a:xfrm>
          <a:off x="3867150" y="6614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231</xdr:row>
      <xdr:rowOff>0</xdr:rowOff>
    </xdr:from>
    <xdr:ext cx="184731" cy="264560"/>
    <xdr:sp macro="" textlink="">
      <xdr:nvSpPr>
        <xdr:cNvPr id="714" name="CaixaDeTexto 713">
          <a:extLst>
            <a:ext uri="{FF2B5EF4-FFF2-40B4-BE49-F238E27FC236}">
              <a16:creationId xmlns="" xmlns:a16="http://schemas.microsoft.com/office/drawing/2014/main" id="{C6565D6D-E461-4034-9BC7-4B1E3E6BDC55}"/>
            </a:ext>
          </a:extLst>
        </xdr:cNvPr>
        <xdr:cNvSpPr txBox="1"/>
      </xdr:nvSpPr>
      <xdr:spPr>
        <a:xfrm>
          <a:off x="5495925" y="663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231</xdr:row>
      <xdr:rowOff>0</xdr:rowOff>
    </xdr:from>
    <xdr:ext cx="184731" cy="264560"/>
    <xdr:sp macro="" textlink="">
      <xdr:nvSpPr>
        <xdr:cNvPr id="715" name="CaixaDeTexto 714">
          <a:extLst>
            <a:ext uri="{FF2B5EF4-FFF2-40B4-BE49-F238E27FC236}">
              <a16:creationId xmlns="" xmlns:a16="http://schemas.microsoft.com/office/drawing/2014/main" id="{CA0B0679-0B97-492F-9184-4E6D3AAC667B}"/>
            </a:ext>
          </a:extLst>
        </xdr:cNvPr>
        <xdr:cNvSpPr txBox="1"/>
      </xdr:nvSpPr>
      <xdr:spPr>
        <a:xfrm>
          <a:off x="3867150" y="66303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232</xdr:row>
      <xdr:rowOff>0</xdr:rowOff>
    </xdr:from>
    <xdr:ext cx="184731" cy="264560"/>
    <xdr:sp macro="" textlink="">
      <xdr:nvSpPr>
        <xdr:cNvPr id="716" name="CaixaDeTexto 715">
          <a:extLst>
            <a:ext uri="{FF2B5EF4-FFF2-40B4-BE49-F238E27FC236}">
              <a16:creationId xmlns="" xmlns:a16="http://schemas.microsoft.com/office/drawing/2014/main" id="{21CEA68A-4476-400D-94B8-D8CFE177BB2F}"/>
            </a:ext>
          </a:extLst>
        </xdr:cNvPr>
        <xdr:cNvSpPr txBox="1"/>
      </xdr:nvSpPr>
      <xdr:spPr>
        <a:xfrm>
          <a:off x="5495925" y="6646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232</xdr:row>
      <xdr:rowOff>0</xdr:rowOff>
    </xdr:from>
    <xdr:ext cx="184731" cy="264560"/>
    <xdr:sp macro="" textlink="">
      <xdr:nvSpPr>
        <xdr:cNvPr id="717" name="CaixaDeTexto 716">
          <a:extLst>
            <a:ext uri="{FF2B5EF4-FFF2-40B4-BE49-F238E27FC236}">
              <a16:creationId xmlns="" xmlns:a16="http://schemas.microsoft.com/office/drawing/2014/main" id="{A081BE72-73F1-4350-9ABE-B7E7DD17544A}"/>
            </a:ext>
          </a:extLst>
        </xdr:cNvPr>
        <xdr:cNvSpPr txBox="1"/>
      </xdr:nvSpPr>
      <xdr:spPr>
        <a:xfrm>
          <a:off x="3867150" y="66465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233</xdr:row>
      <xdr:rowOff>0</xdr:rowOff>
    </xdr:from>
    <xdr:ext cx="184731" cy="264560"/>
    <xdr:sp macro="" textlink="">
      <xdr:nvSpPr>
        <xdr:cNvPr id="718" name="CaixaDeTexto 717">
          <a:extLst>
            <a:ext uri="{FF2B5EF4-FFF2-40B4-BE49-F238E27FC236}">
              <a16:creationId xmlns="" xmlns:a16="http://schemas.microsoft.com/office/drawing/2014/main" id="{CBE4AE5D-6217-4DBC-99FF-0EE29D5D8CC7}"/>
            </a:ext>
          </a:extLst>
        </xdr:cNvPr>
        <xdr:cNvSpPr txBox="1"/>
      </xdr:nvSpPr>
      <xdr:spPr>
        <a:xfrm>
          <a:off x="5495925" y="6694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233</xdr:row>
      <xdr:rowOff>0</xdr:rowOff>
    </xdr:from>
    <xdr:ext cx="184731" cy="264560"/>
    <xdr:sp macro="" textlink="">
      <xdr:nvSpPr>
        <xdr:cNvPr id="719" name="CaixaDeTexto 718">
          <a:extLst>
            <a:ext uri="{FF2B5EF4-FFF2-40B4-BE49-F238E27FC236}">
              <a16:creationId xmlns="" xmlns:a16="http://schemas.microsoft.com/office/drawing/2014/main" id="{BEDE96E3-8375-4AE0-ADE6-FDA5497DB6A4}"/>
            </a:ext>
          </a:extLst>
        </xdr:cNvPr>
        <xdr:cNvSpPr txBox="1"/>
      </xdr:nvSpPr>
      <xdr:spPr>
        <a:xfrm>
          <a:off x="3867150" y="6694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237</xdr:row>
      <xdr:rowOff>0</xdr:rowOff>
    </xdr:from>
    <xdr:ext cx="184731" cy="264560"/>
    <xdr:sp macro="" textlink="">
      <xdr:nvSpPr>
        <xdr:cNvPr id="720" name="CaixaDeTexto 719">
          <a:extLst>
            <a:ext uri="{FF2B5EF4-FFF2-40B4-BE49-F238E27FC236}">
              <a16:creationId xmlns="" xmlns:a16="http://schemas.microsoft.com/office/drawing/2014/main" id="{A5538BE9-80D4-4742-8D71-D4F304CBAF4E}"/>
            </a:ext>
          </a:extLst>
        </xdr:cNvPr>
        <xdr:cNvSpPr txBox="1"/>
      </xdr:nvSpPr>
      <xdr:spPr>
        <a:xfrm>
          <a:off x="5495925" y="677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237</xdr:row>
      <xdr:rowOff>0</xdr:rowOff>
    </xdr:from>
    <xdr:ext cx="184731" cy="264560"/>
    <xdr:sp macro="" textlink="">
      <xdr:nvSpPr>
        <xdr:cNvPr id="721" name="CaixaDeTexto 720">
          <a:extLst>
            <a:ext uri="{FF2B5EF4-FFF2-40B4-BE49-F238E27FC236}">
              <a16:creationId xmlns="" xmlns:a16="http://schemas.microsoft.com/office/drawing/2014/main" id="{1DEBF011-24CD-45EF-AADF-761E0ED365B6}"/>
            </a:ext>
          </a:extLst>
        </xdr:cNvPr>
        <xdr:cNvSpPr txBox="1"/>
      </xdr:nvSpPr>
      <xdr:spPr>
        <a:xfrm>
          <a:off x="3867150" y="677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238</xdr:row>
      <xdr:rowOff>0</xdr:rowOff>
    </xdr:from>
    <xdr:ext cx="184731" cy="264560"/>
    <xdr:sp macro="" textlink="">
      <xdr:nvSpPr>
        <xdr:cNvPr id="722" name="CaixaDeTexto 721">
          <a:extLst>
            <a:ext uri="{FF2B5EF4-FFF2-40B4-BE49-F238E27FC236}">
              <a16:creationId xmlns="" xmlns:a16="http://schemas.microsoft.com/office/drawing/2014/main" id="{9694DA59-66D4-4C2B-86C5-52F12932B2EC}"/>
            </a:ext>
          </a:extLst>
        </xdr:cNvPr>
        <xdr:cNvSpPr txBox="1"/>
      </xdr:nvSpPr>
      <xdr:spPr>
        <a:xfrm>
          <a:off x="5495925" y="6807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238</xdr:row>
      <xdr:rowOff>0</xdr:rowOff>
    </xdr:from>
    <xdr:ext cx="184731" cy="264560"/>
    <xdr:sp macro="" textlink="">
      <xdr:nvSpPr>
        <xdr:cNvPr id="723" name="CaixaDeTexto 722">
          <a:extLst>
            <a:ext uri="{FF2B5EF4-FFF2-40B4-BE49-F238E27FC236}">
              <a16:creationId xmlns="" xmlns:a16="http://schemas.microsoft.com/office/drawing/2014/main" id="{529A95A5-1499-4612-8E2F-57353BC73569}"/>
            </a:ext>
          </a:extLst>
        </xdr:cNvPr>
        <xdr:cNvSpPr txBox="1"/>
      </xdr:nvSpPr>
      <xdr:spPr>
        <a:xfrm>
          <a:off x="3867150" y="6807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238</xdr:row>
      <xdr:rowOff>0</xdr:rowOff>
    </xdr:from>
    <xdr:ext cx="184731" cy="264560"/>
    <xdr:sp macro="" textlink="">
      <xdr:nvSpPr>
        <xdr:cNvPr id="724" name="CaixaDeTexto 723">
          <a:extLst>
            <a:ext uri="{FF2B5EF4-FFF2-40B4-BE49-F238E27FC236}">
              <a16:creationId xmlns="" xmlns:a16="http://schemas.microsoft.com/office/drawing/2014/main" id="{D6D4B441-68E9-424B-8822-3FEF5F0C82D0}"/>
            </a:ext>
          </a:extLst>
        </xdr:cNvPr>
        <xdr:cNvSpPr txBox="1"/>
      </xdr:nvSpPr>
      <xdr:spPr>
        <a:xfrm>
          <a:off x="5495925" y="6807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238</xdr:row>
      <xdr:rowOff>0</xdr:rowOff>
    </xdr:from>
    <xdr:ext cx="184731" cy="264560"/>
    <xdr:sp macro="" textlink="">
      <xdr:nvSpPr>
        <xdr:cNvPr id="725" name="CaixaDeTexto 724">
          <a:extLst>
            <a:ext uri="{FF2B5EF4-FFF2-40B4-BE49-F238E27FC236}">
              <a16:creationId xmlns="" xmlns:a16="http://schemas.microsoft.com/office/drawing/2014/main" id="{9BED4820-470C-4B0B-A753-81F525490974}"/>
            </a:ext>
          </a:extLst>
        </xdr:cNvPr>
        <xdr:cNvSpPr txBox="1"/>
      </xdr:nvSpPr>
      <xdr:spPr>
        <a:xfrm>
          <a:off x="3867150" y="6807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239</xdr:row>
      <xdr:rowOff>0</xdr:rowOff>
    </xdr:from>
    <xdr:ext cx="184731" cy="264560"/>
    <xdr:sp macro="" textlink="">
      <xdr:nvSpPr>
        <xdr:cNvPr id="726" name="CaixaDeTexto 725">
          <a:extLst>
            <a:ext uri="{FF2B5EF4-FFF2-40B4-BE49-F238E27FC236}">
              <a16:creationId xmlns="" xmlns:a16="http://schemas.microsoft.com/office/drawing/2014/main" id="{BD4C82C5-87AB-4BF6-9E1C-B9F573E449A0}"/>
            </a:ext>
          </a:extLst>
        </xdr:cNvPr>
        <xdr:cNvSpPr txBox="1"/>
      </xdr:nvSpPr>
      <xdr:spPr>
        <a:xfrm>
          <a:off x="5495925" y="6823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239</xdr:row>
      <xdr:rowOff>0</xdr:rowOff>
    </xdr:from>
    <xdr:ext cx="184731" cy="264560"/>
    <xdr:sp macro="" textlink="">
      <xdr:nvSpPr>
        <xdr:cNvPr id="727" name="CaixaDeTexto 726">
          <a:extLst>
            <a:ext uri="{FF2B5EF4-FFF2-40B4-BE49-F238E27FC236}">
              <a16:creationId xmlns="" xmlns:a16="http://schemas.microsoft.com/office/drawing/2014/main" id="{C30E5547-D96C-469B-B7D1-3085F2154D0E}"/>
            </a:ext>
          </a:extLst>
        </xdr:cNvPr>
        <xdr:cNvSpPr txBox="1"/>
      </xdr:nvSpPr>
      <xdr:spPr>
        <a:xfrm>
          <a:off x="3867150" y="68237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243</xdr:row>
      <xdr:rowOff>0</xdr:rowOff>
    </xdr:from>
    <xdr:ext cx="184731" cy="264560"/>
    <xdr:sp macro="" textlink="">
      <xdr:nvSpPr>
        <xdr:cNvPr id="728" name="CaixaDeTexto 727">
          <a:extLst>
            <a:ext uri="{FF2B5EF4-FFF2-40B4-BE49-F238E27FC236}">
              <a16:creationId xmlns="" xmlns:a16="http://schemas.microsoft.com/office/drawing/2014/main" id="{0F8E87A5-B514-4563-B59F-329AFDDBBA1B}"/>
            </a:ext>
          </a:extLst>
        </xdr:cNvPr>
        <xdr:cNvSpPr txBox="1"/>
      </xdr:nvSpPr>
      <xdr:spPr>
        <a:xfrm>
          <a:off x="5495925" y="6932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243</xdr:row>
      <xdr:rowOff>0</xdr:rowOff>
    </xdr:from>
    <xdr:ext cx="184731" cy="264560"/>
    <xdr:sp macro="" textlink="">
      <xdr:nvSpPr>
        <xdr:cNvPr id="729" name="CaixaDeTexto 728">
          <a:extLst>
            <a:ext uri="{FF2B5EF4-FFF2-40B4-BE49-F238E27FC236}">
              <a16:creationId xmlns="" xmlns:a16="http://schemas.microsoft.com/office/drawing/2014/main" id="{D0FCF66F-1866-4CC2-AC9C-F4D4CF697FDC}"/>
            </a:ext>
          </a:extLst>
        </xdr:cNvPr>
        <xdr:cNvSpPr txBox="1"/>
      </xdr:nvSpPr>
      <xdr:spPr>
        <a:xfrm>
          <a:off x="3867150" y="6932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243</xdr:row>
      <xdr:rowOff>0</xdr:rowOff>
    </xdr:from>
    <xdr:ext cx="184731" cy="264560"/>
    <xdr:sp macro="" textlink="">
      <xdr:nvSpPr>
        <xdr:cNvPr id="730" name="CaixaDeTexto 729">
          <a:extLst>
            <a:ext uri="{FF2B5EF4-FFF2-40B4-BE49-F238E27FC236}">
              <a16:creationId xmlns="" xmlns:a16="http://schemas.microsoft.com/office/drawing/2014/main" id="{D853E7F4-D178-421C-A7AE-AF3782D81F17}"/>
            </a:ext>
          </a:extLst>
        </xdr:cNvPr>
        <xdr:cNvSpPr txBox="1"/>
      </xdr:nvSpPr>
      <xdr:spPr>
        <a:xfrm>
          <a:off x="5495925" y="6932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243</xdr:row>
      <xdr:rowOff>0</xdr:rowOff>
    </xdr:from>
    <xdr:ext cx="184731" cy="264560"/>
    <xdr:sp macro="" textlink="">
      <xdr:nvSpPr>
        <xdr:cNvPr id="731" name="CaixaDeTexto 730">
          <a:extLst>
            <a:ext uri="{FF2B5EF4-FFF2-40B4-BE49-F238E27FC236}">
              <a16:creationId xmlns="" xmlns:a16="http://schemas.microsoft.com/office/drawing/2014/main" id="{92AB6ABC-328F-4B51-A580-206935F091F7}"/>
            </a:ext>
          </a:extLst>
        </xdr:cNvPr>
        <xdr:cNvSpPr txBox="1"/>
      </xdr:nvSpPr>
      <xdr:spPr>
        <a:xfrm>
          <a:off x="3867150" y="6932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244</xdr:row>
      <xdr:rowOff>0</xdr:rowOff>
    </xdr:from>
    <xdr:ext cx="184731" cy="264560"/>
    <xdr:sp macro="" textlink="">
      <xdr:nvSpPr>
        <xdr:cNvPr id="732" name="CaixaDeTexto 731">
          <a:extLst>
            <a:ext uri="{FF2B5EF4-FFF2-40B4-BE49-F238E27FC236}">
              <a16:creationId xmlns="" xmlns:a16="http://schemas.microsoft.com/office/drawing/2014/main" id="{837E5ADA-9941-4750-A9AF-1D94236E2737}"/>
            </a:ext>
          </a:extLst>
        </xdr:cNvPr>
        <xdr:cNvSpPr txBox="1"/>
      </xdr:nvSpPr>
      <xdr:spPr>
        <a:xfrm>
          <a:off x="5495925" y="696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244</xdr:row>
      <xdr:rowOff>0</xdr:rowOff>
    </xdr:from>
    <xdr:ext cx="184731" cy="264560"/>
    <xdr:sp macro="" textlink="">
      <xdr:nvSpPr>
        <xdr:cNvPr id="733" name="CaixaDeTexto 732">
          <a:extLst>
            <a:ext uri="{FF2B5EF4-FFF2-40B4-BE49-F238E27FC236}">
              <a16:creationId xmlns="" xmlns:a16="http://schemas.microsoft.com/office/drawing/2014/main" id="{95662052-89C0-4330-B5E0-3D712CDBD985}"/>
            </a:ext>
          </a:extLst>
        </xdr:cNvPr>
        <xdr:cNvSpPr txBox="1"/>
      </xdr:nvSpPr>
      <xdr:spPr>
        <a:xfrm>
          <a:off x="3867150" y="696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244</xdr:row>
      <xdr:rowOff>0</xdr:rowOff>
    </xdr:from>
    <xdr:ext cx="184731" cy="264560"/>
    <xdr:sp macro="" textlink="">
      <xdr:nvSpPr>
        <xdr:cNvPr id="734" name="CaixaDeTexto 733">
          <a:extLst>
            <a:ext uri="{FF2B5EF4-FFF2-40B4-BE49-F238E27FC236}">
              <a16:creationId xmlns="" xmlns:a16="http://schemas.microsoft.com/office/drawing/2014/main" id="{BDB7DB80-F5FB-4C06-9455-B8DF683E58A5}"/>
            </a:ext>
          </a:extLst>
        </xdr:cNvPr>
        <xdr:cNvSpPr txBox="1"/>
      </xdr:nvSpPr>
      <xdr:spPr>
        <a:xfrm>
          <a:off x="5495925" y="696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244</xdr:row>
      <xdr:rowOff>0</xdr:rowOff>
    </xdr:from>
    <xdr:ext cx="184731" cy="264560"/>
    <xdr:sp macro="" textlink="">
      <xdr:nvSpPr>
        <xdr:cNvPr id="735" name="CaixaDeTexto 734">
          <a:extLst>
            <a:ext uri="{FF2B5EF4-FFF2-40B4-BE49-F238E27FC236}">
              <a16:creationId xmlns="" xmlns:a16="http://schemas.microsoft.com/office/drawing/2014/main" id="{0E980F1C-E8D6-48B5-A0A9-ACA3C279EFAB}"/>
            </a:ext>
          </a:extLst>
        </xdr:cNvPr>
        <xdr:cNvSpPr txBox="1"/>
      </xdr:nvSpPr>
      <xdr:spPr>
        <a:xfrm>
          <a:off x="3867150" y="696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244</xdr:row>
      <xdr:rowOff>0</xdr:rowOff>
    </xdr:from>
    <xdr:ext cx="184731" cy="264560"/>
    <xdr:sp macro="" textlink="">
      <xdr:nvSpPr>
        <xdr:cNvPr id="736" name="CaixaDeTexto 735">
          <a:extLst>
            <a:ext uri="{FF2B5EF4-FFF2-40B4-BE49-F238E27FC236}">
              <a16:creationId xmlns="" xmlns:a16="http://schemas.microsoft.com/office/drawing/2014/main" id="{F1BF1CBE-431D-46ED-BBE8-660989149CE7}"/>
            </a:ext>
          </a:extLst>
        </xdr:cNvPr>
        <xdr:cNvSpPr txBox="1"/>
      </xdr:nvSpPr>
      <xdr:spPr>
        <a:xfrm>
          <a:off x="5495925" y="696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244</xdr:row>
      <xdr:rowOff>0</xdr:rowOff>
    </xdr:from>
    <xdr:ext cx="184731" cy="264560"/>
    <xdr:sp macro="" textlink="">
      <xdr:nvSpPr>
        <xdr:cNvPr id="737" name="CaixaDeTexto 736">
          <a:extLst>
            <a:ext uri="{FF2B5EF4-FFF2-40B4-BE49-F238E27FC236}">
              <a16:creationId xmlns="" xmlns:a16="http://schemas.microsoft.com/office/drawing/2014/main" id="{BB3B86FF-4B62-4104-93CF-AA8E4FFD0926}"/>
            </a:ext>
          </a:extLst>
        </xdr:cNvPr>
        <xdr:cNvSpPr txBox="1"/>
      </xdr:nvSpPr>
      <xdr:spPr>
        <a:xfrm>
          <a:off x="3867150" y="6964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245</xdr:row>
      <xdr:rowOff>0</xdr:rowOff>
    </xdr:from>
    <xdr:ext cx="184731" cy="264560"/>
    <xdr:sp macro="" textlink="">
      <xdr:nvSpPr>
        <xdr:cNvPr id="738" name="CaixaDeTexto 737">
          <a:extLst>
            <a:ext uri="{FF2B5EF4-FFF2-40B4-BE49-F238E27FC236}">
              <a16:creationId xmlns="" xmlns:a16="http://schemas.microsoft.com/office/drawing/2014/main" id="{19D3537D-0595-4116-8A82-4D2B4CD481DA}"/>
            </a:ext>
          </a:extLst>
        </xdr:cNvPr>
        <xdr:cNvSpPr txBox="1"/>
      </xdr:nvSpPr>
      <xdr:spPr>
        <a:xfrm>
          <a:off x="5495925" y="6980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245</xdr:row>
      <xdr:rowOff>0</xdr:rowOff>
    </xdr:from>
    <xdr:ext cx="184731" cy="264560"/>
    <xdr:sp macro="" textlink="">
      <xdr:nvSpPr>
        <xdr:cNvPr id="739" name="CaixaDeTexto 738">
          <a:extLst>
            <a:ext uri="{FF2B5EF4-FFF2-40B4-BE49-F238E27FC236}">
              <a16:creationId xmlns="" xmlns:a16="http://schemas.microsoft.com/office/drawing/2014/main" id="{6AC5086C-FC5D-413B-9F7B-D6C5CF4A4500}"/>
            </a:ext>
          </a:extLst>
        </xdr:cNvPr>
        <xdr:cNvSpPr txBox="1"/>
      </xdr:nvSpPr>
      <xdr:spPr>
        <a:xfrm>
          <a:off x="3867150" y="6980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245</xdr:row>
      <xdr:rowOff>0</xdr:rowOff>
    </xdr:from>
    <xdr:ext cx="184731" cy="264560"/>
    <xdr:sp macro="" textlink="">
      <xdr:nvSpPr>
        <xdr:cNvPr id="740" name="CaixaDeTexto 739">
          <a:extLst>
            <a:ext uri="{FF2B5EF4-FFF2-40B4-BE49-F238E27FC236}">
              <a16:creationId xmlns="" xmlns:a16="http://schemas.microsoft.com/office/drawing/2014/main" id="{08E2B463-7585-4D52-90ED-3078A093882C}"/>
            </a:ext>
          </a:extLst>
        </xdr:cNvPr>
        <xdr:cNvSpPr txBox="1"/>
      </xdr:nvSpPr>
      <xdr:spPr>
        <a:xfrm>
          <a:off x="5495925" y="6980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245</xdr:row>
      <xdr:rowOff>0</xdr:rowOff>
    </xdr:from>
    <xdr:ext cx="184731" cy="264560"/>
    <xdr:sp macro="" textlink="">
      <xdr:nvSpPr>
        <xdr:cNvPr id="741" name="CaixaDeTexto 740">
          <a:extLst>
            <a:ext uri="{FF2B5EF4-FFF2-40B4-BE49-F238E27FC236}">
              <a16:creationId xmlns="" xmlns:a16="http://schemas.microsoft.com/office/drawing/2014/main" id="{536CE2B0-3DF0-42F3-B6C6-0224E678D5D5}"/>
            </a:ext>
          </a:extLst>
        </xdr:cNvPr>
        <xdr:cNvSpPr txBox="1"/>
      </xdr:nvSpPr>
      <xdr:spPr>
        <a:xfrm>
          <a:off x="3867150" y="6980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245</xdr:row>
      <xdr:rowOff>0</xdr:rowOff>
    </xdr:from>
    <xdr:ext cx="184731" cy="264560"/>
    <xdr:sp macro="" textlink="">
      <xdr:nvSpPr>
        <xdr:cNvPr id="742" name="CaixaDeTexto 741">
          <a:extLst>
            <a:ext uri="{FF2B5EF4-FFF2-40B4-BE49-F238E27FC236}">
              <a16:creationId xmlns="" xmlns:a16="http://schemas.microsoft.com/office/drawing/2014/main" id="{51376D85-6A56-40C9-8FF1-2C882E1FBEFD}"/>
            </a:ext>
          </a:extLst>
        </xdr:cNvPr>
        <xdr:cNvSpPr txBox="1"/>
      </xdr:nvSpPr>
      <xdr:spPr>
        <a:xfrm>
          <a:off x="5495925" y="6980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245</xdr:row>
      <xdr:rowOff>0</xdr:rowOff>
    </xdr:from>
    <xdr:ext cx="184731" cy="264560"/>
    <xdr:sp macro="" textlink="">
      <xdr:nvSpPr>
        <xdr:cNvPr id="743" name="CaixaDeTexto 742">
          <a:extLst>
            <a:ext uri="{FF2B5EF4-FFF2-40B4-BE49-F238E27FC236}">
              <a16:creationId xmlns="" xmlns:a16="http://schemas.microsoft.com/office/drawing/2014/main" id="{DD69E694-A545-4870-8B56-E5A9A3A13E88}"/>
            </a:ext>
          </a:extLst>
        </xdr:cNvPr>
        <xdr:cNvSpPr txBox="1"/>
      </xdr:nvSpPr>
      <xdr:spPr>
        <a:xfrm>
          <a:off x="3867150" y="69808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246</xdr:row>
      <xdr:rowOff>0</xdr:rowOff>
    </xdr:from>
    <xdr:ext cx="184731" cy="264560"/>
    <xdr:sp macro="" textlink="">
      <xdr:nvSpPr>
        <xdr:cNvPr id="744" name="CaixaDeTexto 743">
          <a:extLst>
            <a:ext uri="{FF2B5EF4-FFF2-40B4-BE49-F238E27FC236}">
              <a16:creationId xmlns="" xmlns:a16="http://schemas.microsoft.com/office/drawing/2014/main" id="{054B7DC4-89B6-49C1-848D-F8FC45516BC2}"/>
            </a:ext>
          </a:extLst>
        </xdr:cNvPr>
        <xdr:cNvSpPr txBox="1"/>
      </xdr:nvSpPr>
      <xdr:spPr>
        <a:xfrm>
          <a:off x="549592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246</xdr:row>
      <xdr:rowOff>0</xdr:rowOff>
    </xdr:from>
    <xdr:ext cx="184731" cy="264560"/>
    <xdr:sp macro="" textlink="">
      <xdr:nvSpPr>
        <xdr:cNvPr id="745" name="CaixaDeTexto 744">
          <a:extLst>
            <a:ext uri="{FF2B5EF4-FFF2-40B4-BE49-F238E27FC236}">
              <a16:creationId xmlns="" xmlns:a16="http://schemas.microsoft.com/office/drawing/2014/main" id="{451FD2BB-5592-4E1A-8993-759E791410B1}"/>
            </a:ext>
          </a:extLst>
        </xdr:cNvPr>
        <xdr:cNvSpPr txBox="1"/>
      </xdr:nvSpPr>
      <xdr:spPr>
        <a:xfrm>
          <a:off x="3867150"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246</xdr:row>
      <xdr:rowOff>0</xdr:rowOff>
    </xdr:from>
    <xdr:ext cx="184731" cy="264560"/>
    <xdr:sp macro="" textlink="">
      <xdr:nvSpPr>
        <xdr:cNvPr id="746" name="CaixaDeTexto 745">
          <a:extLst>
            <a:ext uri="{FF2B5EF4-FFF2-40B4-BE49-F238E27FC236}">
              <a16:creationId xmlns="" xmlns:a16="http://schemas.microsoft.com/office/drawing/2014/main" id="{629D0822-A2D6-46CF-9121-219B289BB89D}"/>
            </a:ext>
          </a:extLst>
        </xdr:cNvPr>
        <xdr:cNvSpPr txBox="1"/>
      </xdr:nvSpPr>
      <xdr:spPr>
        <a:xfrm>
          <a:off x="549592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246</xdr:row>
      <xdr:rowOff>0</xdr:rowOff>
    </xdr:from>
    <xdr:ext cx="184731" cy="264560"/>
    <xdr:sp macro="" textlink="">
      <xdr:nvSpPr>
        <xdr:cNvPr id="747" name="CaixaDeTexto 746">
          <a:extLst>
            <a:ext uri="{FF2B5EF4-FFF2-40B4-BE49-F238E27FC236}">
              <a16:creationId xmlns="" xmlns:a16="http://schemas.microsoft.com/office/drawing/2014/main" id="{A41D067A-93BE-4405-B71C-43B9CA4E895A}"/>
            </a:ext>
          </a:extLst>
        </xdr:cNvPr>
        <xdr:cNvSpPr txBox="1"/>
      </xdr:nvSpPr>
      <xdr:spPr>
        <a:xfrm>
          <a:off x="3867150"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246</xdr:row>
      <xdr:rowOff>0</xdr:rowOff>
    </xdr:from>
    <xdr:ext cx="184731" cy="264560"/>
    <xdr:sp macro="" textlink="">
      <xdr:nvSpPr>
        <xdr:cNvPr id="748" name="CaixaDeTexto 747">
          <a:extLst>
            <a:ext uri="{FF2B5EF4-FFF2-40B4-BE49-F238E27FC236}">
              <a16:creationId xmlns="" xmlns:a16="http://schemas.microsoft.com/office/drawing/2014/main" id="{FD62F135-2FC7-4870-A6B1-A7394EA0586D}"/>
            </a:ext>
          </a:extLst>
        </xdr:cNvPr>
        <xdr:cNvSpPr txBox="1"/>
      </xdr:nvSpPr>
      <xdr:spPr>
        <a:xfrm>
          <a:off x="5495925"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246</xdr:row>
      <xdr:rowOff>0</xdr:rowOff>
    </xdr:from>
    <xdr:ext cx="184731" cy="264560"/>
    <xdr:sp macro="" textlink="">
      <xdr:nvSpPr>
        <xdr:cNvPr id="749" name="CaixaDeTexto 748">
          <a:extLst>
            <a:ext uri="{FF2B5EF4-FFF2-40B4-BE49-F238E27FC236}">
              <a16:creationId xmlns="" xmlns:a16="http://schemas.microsoft.com/office/drawing/2014/main" id="{C0B26FF8-15AF-4E7F-9F94-ED14578B852A}"/>
            </a:ext>
          </a:extLst>
        </xdr:cNvPr>
        <xdr:cNvSpPr txBox="1"/>
      </xdr:nvSpPr>
      <xdr:spPr>
        <a:xfrm>
          <a:off x="3867150" y="6997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247</xdr:row>
      <xdr:rowOff>0</xdr:rowOff>
    </xdr:from>
    <xdr:ext cx="184731" cy="264560"/>
    <xdr:sp macro="" textlink="">
      <xdr:nvSpPr>
        <xdr:cNvPr id="750" name="CaixaDeTexto 749">
          <a:extLst>
            <a:ext uri="{FF2B5EF4-FFF2-40B4-BE49-F238E27FC236}">
              <a16:creationId xmlns="" xmlns:a16="http://schemas.microsoft.com/office/drawing/2014/main" id="{F2368FE0-33DE-4D36-B4C7-7E40300A6978}"/>
            </a:ext>
          </a:extLst>
        </xdr:cNvPr>
        <xdr:cNvSpPr txBox="1"/>
      </xdr:nvSpPr>
      <xdr:spPr>
        <a:xfrm>
          <a:off x="5495925" y="7073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247</xdr:row>
      <xdr:rowOff>0</xdr:rowOff>
    </xdr:from>
    <xdr:ext cx="184731" cy="264560"/>
    <xdr:sp macro="" textlink="">
      <xdr:nvSpPr>
        <xdr:cNvPr id="751" name="CaixaDeTexto 750">
          <a:extLst>
            <a:ext uri="{FF2B5EF4-FFF2-40B4-BE49-F238E27FC236}">
              <a16:creationId xmlns="" xmlns:a16="http://schemas.microsoft.com/office/drawing/2014/main" id="{567D3EDC-FD06-48FF-8F3E-293D7C11769A}"/>
            </a:ext>
          </a:extLst>
        </xdr:cNvPr>
        <xdr:cNvSpPr txBox="1"/>
      </xdr:nvSpPr>
      <xdr:spPr>
        <a:xfrm>
          <a:off x="3867150" y="7073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247</xdr:row>
      <xdr:rowOff>0</xdr:rowOff>
    </xdr:from>
    <xdr:ext cx="184731" cy="264560"/>
    <xdr:sp macro="" textlink="">
      <xdr:nvSpPr>
        <xdr:cNvPr id="752" name="CaixaDeTexto 751">
          <a:extLst>
            <a:ext uri="{FF2B5EF4-FFF2-40B4-BE49-F238E27FC236}">
              <a16:creationId xmlns="" xmlns:a16="http://schemas.microsoft.com/office/drawing/2014/main" id="{C3F08B6F-A4BC-4DC4-B2AD-3AE9A6E4853B}"/>
            </a:ext>
          </a:extLst>
        </xdr:cNvPr>
        <xdr:cNvSpPr txBox="1"/>
      </xdr:nvSpPr>
      <xdr:spPr>
        <a:xfrm>
          <a:off x="5495925" y="7073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247</xdr:row>
      <xdr:rowOff>0</xdr:rowOff>
    </xdr:from>
    <xdr:ext cx="184731" cy="264560"/>
    <xdr:sp macro="" textlink="">
      <xdr:nvSpPr>
        <xdr:cNvPr id="753" name="CaixaDeTexto 752">
          <a:extLst>
            <a:ext uri="{FF2B5EF4-FFF2-40B4-BE49-F238E27FC236}">
              <a16:creationId xmlns="" xmlns:a16="http://schemas.microsoft.com/office/drawing/2014/main" id="{81F4566C-AE07-4EEF-B5FE-ED9E2C5D3B66}"/>
            </a:ext>
          </a:extLst>
        </xdr:cNvPr>
        <xdr:cNvSpPr txBox="1"/>
      </xdr:nvSpPr>
      <xdr:spPr>
        <a:xfrm>
          <a:off x="3867150" y="7073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247</xdr:row>
      <xdr:rowOff>0</xdr:rowOff>
    </xdr:from>
    <xdr:ext cx="184731" cy="264560"/>
    <xdr:sp macro="" textlink="">
      <xdr:nvSpPr>
        <xdr:cNvPr id="754" name="CaixaDeTexto 753">
          <a:extLst>
            <a:ext uri="{FF2B5EF4-FFF2-40B4-BE49-F238E27FC236}">
              <a16:creationId xmlns="" xmlns:a16="http://schemas.microsoft.com/office/drawing/2014/main" id="{7D015804-F243-4F7B-8966-721CDAC0A75A}"/>
            </a:ext>
          </a:extLst>
        </xdr:cNvPr>
        <xdr:cNvSpPr txBox="1"/>
      </xdr:nvSpPr>
      <xdr:spPr>
        <a:xfrm>
          <a:off x="5495925" y="7073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247</xdr:row>
      <xdr:rowOff>0</xdr:rowOff>
    </xdr:from>
    <xdr:ext cx="184731" cy="264560"/>
    <xdr:sp macro="" textlink="">
      <xdr:nvSpPr>
        <xdr:cNvPr id="755" name="CaixaDeTexto 754">
          <a:extLst>
            <a:ext uri="{FF2B5EF4-FFF2-40B4-BE49-F238E27FC236}">
              <a16:creationId xmlns="" xmlns:a16="http://schemas.microsoft.com/office/drawing/2014/main" id="{0CF77645-5494-4F4E-B493-DB3CB047176F}"/>
            </a:ext>
          </a:extLst>
        </xdr:cNvPr>
        <xdr:cNvSpPr txBox="1"/>
      </xdr:nvSpPr>
      <xdr:spPr>
        <a:xfrm>
          <a:off x="3867150" y="7073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248</xdr:row>
      <xdr:rowOff>0</xdr:rowOff>
    </xdr:from>
    <xdr:ext cx="184731" cy="264560"/>
    <xdr:sp macro="" textlink="">
      <xdr:nvSpPr>
        <xdr:cNvPr id="756" name="CaixaDeTexto 755">
          <a:extLst>
            <a:ext uri="{FF2B5EF4-FFF2-40B4-BE49-F238E27FC236}">
              <a16:creationId xmlns="" xmlns:a16="http://schemas.microsoft.com/office/drawing/2014/main" id="{1B7D3D66-B323-426F-942D-A879B913995A}"/>
            </a:ext>
          </a:extLst>
        </xdr:cNvPr>
        <xdr:cNvSpPr txBox="1"/>
      </xdr:nvSpPr>
      <xdr:spPr>
        <a:xfrm>
          <a:off x="5495925" y="7127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248</xdr:row>
      <xdr:rowOff>0</xdr:rowOff>
    </xdr:from>
    <xdr:ext cx="184731" cy="264560"/>
    <xdr:sp macro="" textlink="">
      <xdr:nvSpPr>
        <xdr:cNvPr id="757" name="CaixaDeTexto 756">
          <a:extLst>
            <a:ext uri="{FF2B5EF4-FFF2-40B4-BE49-F238E27FC236}">
              <a16:creationId xmlns="" xmlns:a16="http://schemas.microsoft.com/office/drawing/2014/main" id="{9C8200B2-AFCB-4771-9C38-930FFE222560}"/>
            </a:ext>
          </a:extLst>
        </xdr:cNvPr>
        <xdr:cNvSpPr txBox="1"/>
      </xdr:nvSpPr>
      <xdr:spPr>
        <a:xfrm>
          <a:off x="3867150" y="7127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252</xdr:row>
      <xdr:rowOff>0</xdr:rowOff>
    </xdr:from>
    <xdr:ext cx="184731" cy="264560"/>
    <xdr:sp macro="" textlink="">
      <xdr:nvSpPr>
        <xdr:cNvPr id="758" name="CaixaDeTexto 757">
          <a:extLst>
            <a:ext uri="{FF2B5EF4-FFF2-40B4-BE49-F238E27FC236}">
              <a16:creationId xmlns="" xmlns:a16="http://schemas.microsoft.com/office/drawing/2014/main" id="{05ECEF46-0E3E-4588-B0B9-357A2F1C7250}"/>
            </a:ext>
          </a:extLst>
        </xdr:cNvPr>
        <xdr:cNvSpPr txBox="1"/>
      </xdr:nvSpPr>
      <xdr:spPr>
        <a:xfrm>
          <a:off x="5495925" y="7227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252</xdr:row>
      <xdr:rowOff>0</xdr:rowOff>
    </xdr:from>
    <xdr:ext cx="184731" cy="264560"/>
    <xdr:sp macro="" textlink="">
      <xdr:nvSpPr>
        <xdr:cNvPr id="759" name="CaixaDeTexto 758">
          <a:extLst>
            <a:ext uri="{FF2B5EF4-FFF2-40B4-BE49-F238E27FC236}">
              <a16:creationId xmlns="" xmlns:a16="http://schemas.microsoft.com/office/drawing/2014/main" id="{0DBBD5C5-9A7A-4D7A-9263-4E1C61D4B1BC}"/>
            </a:ext>
          </a:extLst>
        </xdr:cNvPr>
        <xdr:cNvSpPr txBox="1"/>
      </xdr:nvSpPr>
      <xdr:spPr>
        <a:xfrm>
          <a:off x="3867150" y="7227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252</xdr:row>
      <xdr:rowOff>0</xdr:rowOff>
    </xdr:from>
    <xdr:ext cx="184731" cy="264560"/>
    <xdr:sp macro="" textlink="">
      <xdr:nvSpPr>
        <xdr:cNvPr id="760" name="CaixaDeTexto 759">
          <a:extLst>
            <a:ext uri="{FF2B5EF4-FFF2-40B4-BE49-F238E27FC236}">
              <a16:creationId xmlns="" xmlns:a16="http://schemas.microsoft.com/office/drawing/2014/main" id="{B50348AB-E6C2-424B-B52C-B7E123157C99}"/>
            </a:ext>
          </a:extLst>
        </xdr:cNvPr>
        <xdr:cNvSpPr txBox="1"/>
      </xdr:nvSpPr>
      <xdr:spPr>
        <a:xfrm>
          <a:off x="5495925" y="7227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252</xdr:row>
      <xdr:rowOff>0</xdr:rowOff>
    </xdr:from>
    <xdr:ext cx="184731" cy="264560"/>
    <xdr:sp macro="" textlink="">
      <xdr:nvSpPr>
        <xdr:cNvPr id="761" name="CaixaDeTexto 760">
          <a:extLst>
            <a:ext uri="{FF2B5EF4-FFF2-40B4-BE49-F238E27FC236}">
              <a16:creationId xmlns="" xmlns:a16="http://schemas.microsoft.com/office/drawing/2014/main" id="{2D078140-1135-4207-AD23-5D6F1F23B62A}"/>
            </a:ext>
          </a:extLst>
        </xdr:cNvPr>
        <xdr:cNvSpPr txBox="1"/>
      </xdr:nvSpPr>
      <xdr:spPr>
        <a:xfrm>
          <a:off x="3867150" y="7227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253</xdr:row>
      <xdr:rowOff>0</xdr:rowOff>
    </xdr:from>
    <xdr:ext cx="184731" cy="264560"/>
    <xdr:sp macro="" textlink="">
      <xdr:nvSpPr>
        <xdr:cNvPr id="762" name="CaixaDeTexto 761">
          <a:extLst>
            <a:ext uri="{FF2B5EF4-FFF2-40B4-BE49-F238E27FC236}">
              <a16:creationId xmlns="" xmlns:a16="http://schemas.microsoft.com/office/drawing/2014/main" id="{3BC0C2D5-8683-40FC-AB37-829A84172843}"/>
            </a:ext>
          </a:extLst>
        </xdr:cNvPr>
        <xdr:cNvSpPr txBox="1"/>
      </xdr:nvSpPr>
      <xdr:spPr>
        <a:xfrm>
          <a:off x="5495925" y="7259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253</xdr:row>
      <xdr:rowOff>0</xdr:rowOff>
    </xdr:from>
    <xdr:ext cx="184731" cy="264560"/>
    <xdr:sp macro="" textlink="">
      <xdr:nvSpPr>
        <xdr:cNvPr id="763" name="CaixaDeTexto 762">
          <a:extLst>
            <a:ext uri="{FF2B5EF4-FFF2-40B4-BE49-F238E27FC236}">
              <a16:creationId xmlns="" xmlns:a16="http://schemas.microsoft.com/office/drawing/2014/main" id="{2D6FB4EA-1969-4A72-BC39-E0E44FC9FD4E}"/>
            </a:ext>
          </a:extLst>
        </xdr:cNvPr>
        <xdr:cNvSpPr txBox="1"/>
      </xdr:nvSpPr>
      <xdr:spPr>
        <a:xfrm>
          <a:off x="3867150" y="7259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253</xdr:row>
      <xdr:rowOff>0</xdr:rowOff>
    </xdr:from>
    <xdr:ext cx="184731" cy="264560"/>
    <xdr:sp macro="" textlink="">
      <xdr:nvSpPr>
        <xdr:cNvPr id="764" name="CaixaDeTexto 763">
          <a:extLst>
            <a:ext uri="{FF2B5EF4-FFF2-40B4-BE49-F238E27FC236}">
              <a16:creationId xmlns="" xmlns:a16="http://schemas.microsoft.com/office/drawing/2014/main" id="{30177FAB-70D3-429A-9F85-7A498E8D956C}"/>
            </a:ext>
          </a:extLst>
        </xdr:cNvPr>
        <xdr:cNvSpPr txBox="1"/>
      </xdr:nvSpPr>
      <xdr:spPr>
        <a:xfrm>
          <a:off x="5495925" y="7259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253</xdr:row>
      <xdr:rowOff>0</xdr:rowOff>
    </xdr:from>
    <xdr:ext cx="184731" cy="264560"/>
    <xdr:sp macro="" textlink="">
      <xdr:nvSpPr>
        <xdr:cNvPr id="765" name="CaixaDeTexto 764">
          <a:extLst>
            <a:ext uri="{FF2B5EF4-FFF2-40B4-BE49-F238E27FC236}">
              <a16:creationId xmlns="" xmlns:a16="http://schemas.microsoft.com/office/drawing/2014/main" id="{D10C77A9-D20D-40B8-8F6D-18B49E2440C8}"/>
            </a:ext>
          </a:extLst>
        </xdr:cNvPr>
        <xdr:cNvSpPr txBox="1"/>
      </xdr:nvSpPr>
      <xdr:spPr>
        <a:xfrm>
          <a:off x="3867150" y="7259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253</xdr:row>
      <xdr:rowOff>0</xdr:rowOff>
    </xdr:from>
    <xdr:ext cx="184731" cy="264560"/>
    <xdr:sp macro="" textlink="">
      <xdr:nvSpPr>
        <xdr:cNvPr id="766" name="CaixaDeTexto 765">
          <a:extLst>
            <a:ext uri="{FF2B5EF4-FFF2-40B4-BE49-F238E27FC236}">
              <a16:creationId xmlns="" xmlns:a16="http://schemas.microsoft.com/office/drawing/2014/main" id="{F311A2D6-C15E-400A-8F02-77703D1E8C86}"/>
            </a:ext>
          </a:extLst>
        </xdr:cNvPr>
        <xdr:cNvSpPr txBox="1"/>
      </xdr:nvSpPr>
      <xdr:spPr>
        <a:xfrm>
          <a:off x="5495925" y="7259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253</xdr:row>
      <xdr:rowOff>0</xdr:rowOff>
    </xdr:from>
    <xdr:ext cx="184731" cy="264560"/>
    <xdr:sp macro="" textlink="">
      <xdr:nvSpPr>
        <xdr:cNvPr id="767" name="CaixaDeTexto 766">
          <a:extLst>
            <a:ext uri="{FF2B5EF4-FFF2-40B4-BE49-F238E27FC236}">
              <a16:creationId xmlns="" xmlns:a16="http://schemas.microsoft.com/office/drawing/2014/main" id="{B3F05914-C41D-416F-BF44-7E76138C3DDA}"/>
            </a:ext>
          </a:extLst>
        </xdr:cNvPr>
        <xdr:cNvSpPr txBox="1"/>
      </xdr:nvSpPr>
      <xdr:spPr>
        <a:xfrm>
          <a:off x="3867150" y="72599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254</xdr:row>
      <xdr:rowOff>0</xdr:rowOff>
    </xdr:from>
    <xdr:ext cx="184731" cy="264560"/>
    <xdr:sp macro="" textlink="">
      <xdr:nvSpPr>
        <xdr:cNvPr id="768" name="CaixaDeTexto 767">
          <a:extLst>
            <a:ext uri="{FF2B5EF4-FFF2-40B4-BE49-F238E27FC236}">
              <a16:creationId xmlns="" xmlns:a16="http://schemas.microsoft.com/office/drawing/2014/main" id="{A9B815BA-E377-4AC4-B4E0-7FA5FB38E384}"/>
            </a:ext>
          </a:extLst>
        </xdr:cNvPr>
        <xdr:cNvSpPr txBox="1"/>
      </xdr:nvSpPr>
      <xdr:spPr>
        <a:xfrm>
          <a:off x="5495925" y="7276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254</xdr:row>
      <xdr:rowOff>0</xdr:rowOff>
    </xdr:from>
    <xdr:ext cx="184731" cy="264560"/>
    <xdr:sp macro="" textlink="">
      <xdr:nvSpPr>
        <xdr:cNvPr id="769" name="CaixaDeTexto 768">
          <a:extLst>
            <a:ext uri="{FF2B5EF4-FFF2-40B4-BE49-F238E27FC236}">
              <a16:creationId xmlns="" xmlns:a16="http://schemas.microsoft.com/office/drawing/2014/main" id="{C9312744-CA13-4346-8777-CF9B095EC020}"/>
            </a:ext>
          </a:extLst>
        </xdr:cNvPr>
        <xdr:cNvSpPr txBox="1"/>
      </xdr:nvSpPr>
      <xdr:spPr>
        <a:xfrm>
          <a:off x="3867150" y="7276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254</xdr:row>
      <xdr:rowOff>0</xdr:rowOff>
    </xdr:from>
    <xdr:ext cx="184731" cy="264560"/>
    <xdr:sp macro="" textlink="">
      <xdr:nvSpPr>
        <xdr:cNvPr id="770" name="CaixaDeTexto 769">
          <a:extLst>
            <a:ext uri="{FF2B5EF4-FFF2-40B4-BE49-F238E27FC236}">
              <a16:creationId xmlns="" xmlns:a16="http://schemas.microsoft.com/office/drawing/2014/main" id="{9164526E-C0F6-44A3-95F0-477CA811731A}"/>
            </a:ext>
          </a:extLst>
        </xdr:cNvPr>
        <xdr:cNvSpPr txBox="1"/>
      </xdr:nvSpPr>
      <xdr:spPr>
        <a:xfrm>
          <a:off x="5495925" y="7276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254</xdr:row>
      <xdr:rowOff>0</xdr:rowOff>
    </xdr:from>
    <xdr:ext cx="184731" cy="264560"/>
    <xdr:sp macro="" textlink="">
      <xdr:nvSpPr>
        <xdr:cNvPr id="771" name="CaixaDeTexto 770">
          <a:extLst>
            <a:ext uri="{FF2B5EF4-FFF2-40B4-BE49-F238E27FC236}">
              <a16:creationId xmlns="" xmlns:a16="http://schemas.microsoft.com/office/drawing/2014/main" id="{8CA5BD4A-65CB-4200-B3F1-6B494EFEAE02}"/>
            </a:ext>
          </a:extLst>
        </xdr:cNvPr>
        <xdr:cNvSpPr txBox="1"/>
      </xdr:nvSpPr>
      <xdr:spPr>
        <a:xfrm>
          <a:off x="3867150" y="7276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254</xdr:row>
      <xdr:rowOff>0</xdr:rowOff>
    </xdr:from>
    <xdr:ext cx="184731" cy="264560"/>
    <xdr:sp macro="" textlink="">
      <xdr:nvSpPr>
        <xdr:cNvPr id="772" name="CaixaDeTexto 771">
          <a:extLst>
            <a:ext uri="{FF2B5EF4-FFF2-40B4-BE49-F238E27FC236}">
              <a16:creationId xmlns="" xmlns:a16="http://schemas.microsoft.com/office/drawing/2014/main" id="{47F9DC6E-025E-4F90-89BB-6621C3A6A679}"/>
            </a:ext>
          </a:extLst>
        </xdr:cNvPr>
        <xdr:cNvSpPr txBox="1"/>
      </xdr:nvSpPr>
      <xdr:spPr>
        <a:xfrm>
          <a:off x="5495925" y="7276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254</xdr:row>
      <xdr:rowOff>0</xdr:rowOff>
    </xdr:from>
    <xdr:ext cx="184731" cy="264560"/>
    <xdr:sp macro="" textlink="">
      <xdr:nvSpPr>
        <xdr:cNvPr id="773" name="CaixaDeTexto 772">
          <a:extLst>
            <a:ext uri="{FF2B5EF4-FFF2-40B4-BE49-F238E27FC236}">
              <a16:creationId xmlns="" xmlns:a16="http://schemas.microsoft.com/office/drawing/2014/main" id="{C8749FCE-B3D9-4C23-B5B1-5DE46BFC0522}"/>
            </a:ext>
          </a:extLst>
        </xdr:cNvPr>
        <xdr:cNvSpPr txBox="1"/>
      </xdr:nvSpPr>
      <xdr:spPr>
        <a:xfrm>
          <a:off x="3867150" y="7276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255</xdr:row>
      <xdr:rowOff>0</xdr:rowOff>
    </xdr:from>
    <xdr:ext cx="184731" cy="264560"/>
    <xdr:sp macro="" textlink="">
      <xdr:nvSpPr>
        <xdr:cNvPr id="774" name="CaixaDeTexto 773">
          <a:extLst>
            <a:ext uri="{FF2B5EF4-FFF2-40B4-BE49-F238E27FC236}">
              <a16:creationId xmlns="" xmlns:a16="http://schemas.microsoft.com/office/drawing/2014/main" id="{463881D5-CEB6-4C72-AF6A-AD625620C042}"/>
            </a:ext>
          </a:extLst>
        </xdr:cNvPr>
        <xdr:cNvSpPr txBox="1"/>
      </xdr:nvSpPr>
      <xdr:spPr>
        <a:xfrm>
          <a:off x="5495925" y="7292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255</xdr:row>
      <xdr:rowOff>0</xdr:rowOff>
    </xdr:from>
    <xdr:ext cx="184731" cy="264560"/>
    <xdr:sp macro="" textlink="">
      <xdr:nvSpPr>
        <xdr:cNvPr id="775" name="CaixaDeTexto 774">
          <a:extLst>
            <a:ext uri="{FF2B5EF4-FFF2-40B4-BE49-F238E27FC236}">
              <a16:creationId xmlns="" xmlns:a16="http://schemas.microsoft.com/office/drawing/2014/main" id="{EDFCCA4B-CCB3-4DDC-B73E-14ED74B37739}"/>
            </a:ext>
          </a:extLst>
        </xdr:cNvPr>
        <xdr:cNvSpPr txBox="1"/>
      </xdr:nvSpPr>
      <xdr:spPr>
        <a:xfrm>
          <a:off x="3867150" y="7292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255</xdr:row>
      <xdr:rowOff>0</xdr:rowOff>
    </xdr:from>
    <xdr:ext cx="184731" cy="264560"/>
    <xdr:sp macro="" textlink="">
      <xdr:nvSpPr>
        <xdr:cNvPr id="776" name="CaixaDeTexto 775">
          <a:extLst>
            <a:ext uri="{FF2B5EF4-FFF2-40B4-BE49-F238E27FC236}">
              <a16:creationId xmlns="" xmlns:a16="http://schemas.microsoft.com/office/drawing/2014/main" id="{20A6BD14-4D72-4AB8-A7A9-0C3C80BC3370}"/>
            </a:ext>
          </a:extLst>
        </xdr:cNvPr>
        <xdr:cNvSpPr txBox="1"/>
      </xdr:nvSpPr>
      <xdr:spPr>
        <a:xfrm>
          <a:off x="5495925" y="7292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255</xdr:row>
      <xdr:rowOff>0</xdr:rowOff>
    </xdr:from>
    <xdr:ext cx="184731" cy="264560"/>
    <xdr:sp macro="" textlink="">
      <xdr:nvSpPr>
        <xdr:cNvPr id="777" name="CaixaDeTexto 776">
          <a:extLst>
            <a:ext uri="{FF2B5EF4-FFF2-40B4-BE49-F238E27FC236}">
              <a16:creationId xmlns="" xmlns:a16="http://schemas.microsoft.com/office/drawing/2014/main" id="{CB24F7CD-573F-4FB1-BACE-AA3170F13E7E}"/>
            </a:ext>
          </a:extLst>
        </xdr:cNvPr>
        <xdr:cNvSpPr txBox="1"/>
      </xdr:nvSpPr>
      <xdr:spPr>
        <a:xfrm>
          <a:off x="3867150" y="7292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255</xdr:row>
      <xdr:rowOff>0</xdr:rowOff>
    </xdr:from>
    <xdr:ext cx="184731" cy="264560"/>
    <xdr:sp macro="" textlink="">
      <xdr:nvSpPr>
        <xdr:cNvPr id="778" name="CaixaDeTexto 777">
          <a:extLst>
            <a:ext uri="{FF2B5EF4-FFF2-40B4-BE49-F238E27FC236}">
              <a16:creationId xmlns="" xmlns:a16="http://schemas.microsoft.com/office/drawing/2014/main" id="{13B19122-C523-4E43-892E-1CFE0ECFFC54}"/>
            </a:ext>
          </a:extLst>
        </xdr:cNvPr>
        <xdr:cNvSpPr txBox="1"/>
      </xdr:nvSpPr>
      <xdr:spPr>
        <a:xfrm>
          <a:off x="5495925" y="7292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255</xdr:row>
      <xdr:rowOff>0</xdr:rowOff>
    </xdr:from>
    <xdr:ext cx="184731" cy="264560"/>
    <xdr:sp macro="" textlink="">
      <xdr:nvSpPr>
        <xdr:cNvPr id="779" name="CaixaDeTexto 778">
          <a:extLst>
            <a:ext uri="{FF2B5EF4-FFF2-40B4-BE49-F238E27FC236}">
              <a16:creationId xmlns="" xmlns:a16="http://schemas.microsoft.com/office/drawing/2014/main" id="{0740CC7E-0846-4F37-BD91-55779F21935B}"/>
            </a:ext>
          </a:extLst>
        </xdr:cNvPr>
        <xdr:cNvSpPr txBox="1"/>
      </xdr:nvSpPr>
      <xdr:spPr>
        <a:xfrm>
          <a:off x="3867150" y="72923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256</xdr:row>
      <xdr:rowOff>0</xdr:rowOff>
    </xdr:from>
    <xdr:ext cx="184731" cy="264560"/>
    <xdr:sp macro="" textlink="">
      <xdr:nvSpPr>
        <xdr:cNvPr id="780" name="CaixaDeTexto 779">
          <a:extLst>
            <a:ext uri="{FF2B5EF4-FFF2-40B4-BE49-F238E27FC236}">
              <a16:creationId xmlns="" xmlns:a16="http://schemas.microsoft.com/office/drawing/2014/main" id="{4530427C-CFC7-4EF3-BBC7-BFB276158CB9}"/>
            </a:ext>
          </a:extLst>
        </xdr:cNvPr>
        <xdr:cNvSpPr txBox="1"/>
      </xdr:nvSpPr>
      <xdr:spPr>
        <a:xfrm>
          <a:off x="5495925" y="7328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256</xdr:row>
      <xdr:rowOff>0</xdr:rowOff>
    </xdr:from>
    <xdr:ext cx="184731" cy="264560"/>
    <xdr:sp macro="" textlink="">
      <xdr:nvSpPr>
        <xdr:cNvPr id="781" name="CaixaDeTexto 780">
          <a:extLst>
            <a:ext uri="{FF2B5EF4-FFF2-40B4-BE49-F238E27FC236}">
              <a16:creationId xmlns="" xmlns:a16="http://schemas.microsoft.com/office/drawing/2014/main" id="{C08E2F4E-CE10-4F73-9DB0-FF2F0A03FCF1}"/>
            </a:ext>
          </a:extLst>
        </xdr:cNvPr>
        <xdr:cNvSpPr txBox="1"/>
      </xdr:nvSpPr>
      <xdr:spPr>
        <a:xfrm>
          <a:off x="3867150" y="7328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256</xdr:row>
      <xdr:rowOff>0</xdr:rowOff>
    </xdr:from>
    <xdr:ext cx="184731" cy="264560"/>
    <xdr:sp macro="" textlink="">
      <xdr:nvSpPr>
        <xdr:cNvPr id="782" name="CaixaDeTexto 781">
          <a:extLst>
            <a:ext uri="{FF2B5EF4-FFF2-40B4-BE49-F238E27FC236}">
              <a16:creationId xmlns="" xmlns:a16="http://schemas.microsoft.com/office/drawing/2014/main" id="{6B5C9888-C049-4616-BACB-7B65B473CB30}"/>
            </a:ext>
          </a:extLst>
        </xdr:cNvPr>
        <xdr:cNvSpPr txBox="1"/>
      </xdr:nvSpPr>
      <xdr:spPr>
        <a:xfrm>
          <a:off x="5495925" y="7328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256</xdr:row>
      <xdr:rowOff>0</xdr:rowOff>
    </xdr:from>
    <xdr:ext cx="184731" cy="264560"/>
    <xdr:sp macro="" textlink="">
      <xdr:nvSpPr>
        <xdr:cNvPr id="783" name="CaixaDeTexto 782">
          <a:extLst>
            <a:ext uri="{FF2B5EF4-FFF2-40B4-BE49-F238E27FC236}">
              <a16:creationId xmlns="" xmlns:a16="http://schemas.microsoft.com/office/drawing/2014/main" id="{69B5E249-BD1D-4E29-B188-DA8BBAFF654D}"/>
            </a:ext>
          </a:extLst>
        </xdr:cNvPr>
        <xdr:cNvSpPr txBox="1"/>
      </xdr:nvSpPr>
      <xdr:spPr>
        <a:xfrm>
          <a:off x="3867150" y="7328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256</xdr:row>
      <xdr:rowOff>0</xdr:rowOff>
    </xdr:from>
    <xdr:ext cx="184731" cy="264560"/>
    <xdr:sp macro="" textlink="">
      <xdr:nvSpPr>
        <xdr:cNvPr id="784" name="CaixaDeTexto 783">
          <a:extLst>
            <a:ext uri="{FF2B5EF4-FFF2-40B4-BE49-F238E27FC236}">
              <a16:creationId xmlns="" xmlns:a16="http://schemas.microsoft.com/office/drawing/2014/main" id="{FDF22CE2-8618-42CC-AEC3-4E1276CC2CF3}"/>
            </a:ext>
          </a:extLst>
        </xdr:cNvPr>
        <xdr:cNvSpPr txBox="1"/>
      </xdr:nvSpPr>
      <xdr:spPr>
        <a:xfrm>
          <a:off x="5495925" y="7328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256</xdr:row>
      <xdr:rowOff>0</xdr:rowOff>
    </xdr:from>
    <xdr:ext cx="184731" cy="264560"/>
    <xdr:sp macro="" textlink="">
      <xdr:nvSpPr>
        <xdr:cNvPr id="785" name="CaixaDeTexto 784">
          <a:extLst>
            <a:ext uri="{FF2B5EF4-FFF2-40B4-BE49-F238E27FC236}">
              <a16:creationId xmlns="" xmlns:a16="http://schemas.microsoft.com/office/drawing/2014/main" id="{F4989E9F-06AA-483B-B297-31CB1EE1BDB0}"/>
            </a:ext>
          </a:extLst>
        </xdr:cNvPr>
        <xdr:cNvSpPr txBox="1"/>
      </xdr:nvSpPr>
      <xdr:spPr>
        <a:xfrm>
          <a:off x="3867150" y="7328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257</xdr:row>
      <xdr:rowOff>0</xdr:rowOff>
    </xdr:from>
    <xdr:ext cx="184731" cy="264560"/>
    <xdr:sp macro="" textlink="">
      <xdr:nvSpPr>
        <xdr:cNvPr id="786" name="CaixaDeTexto 785">
          <a:extLst>
            <a:ext uri="{FF2B5EF4-FFF2-40B4-BE49-F238E27FC236}">
              <a16:creationId xmlns="" xmlns:a16="http://schemas.microsoft.com/office/drawing/2014/main" id="{8AAC23A2-6194-4026-B3FB-67ED58C1BF8C}"/>
            </a:ext>
          </a:extLst>
        </xdr:cNvPr>
        <xdr:cNvSpPr txBox="1"/>
      </xdr:nvSpPr>
      <xdr:spPr>
        <a:xfrm>
          <a:off x="5495925" y="737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257</xdr:row>
      <xdr:rowOff>0</xdr:rowOff>
    </xdr:from>
    <xdr:ext cx="184731" cy="264560"/>
    <xdr:sp macro="" textlink="">
      <xdr:nvSpPr>
        <xdr:cNvPr id="787" name="CaixaDeTexto 786">
          <a:extLst>
            <a:ext uri="{FF2B5EF4-FFF2-40B4-BE49-F238E27FC236}">
              <a16:creationId xmlns="" xmlns:a16="http://schemas.microsoft.com/office/drawing/2014/main" id="{8FD95E5D-C78C-481E-ABC1-696709199304}"/>
            </a:ext>
          </a:extLst>
        </xdr:cNvPr>
        <xdr:cNvSpPr txBox="1"/>
      </xdr:nvSpPr>
      <xdr:spPr>
        <a:xfrm>
          <a:off x="3867150" y="737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257</xdr:row>
      <xdr:rowOff>0</xdr:rowOff>
    </xdr:from>
    <xdr:ext cx="184731" cy="264560"/>
    <xdr:sp macro="" textlink="">
      <xdr:nvSpPr>
        <xdr:cNvPr id="788" name="CaixaDeTexto 787">
          <a:extLst>
            <a:ext uri="{FF2B5EF4-FFF2-40B4-BE49-F238E27FC236}">
              <a16:creationId xmlns="" xmlns:a16="http://schemas.microsoft.com/office/drawing/2014/main" id="{04D47E67-946E-4C69-B773-0740975BF2AC}"/>
            </a:ext>
          </a:extLst>
        </xdr:cNvPr>
        <xdr:cNvSpPr txBox="1"/>
      </xdr:nvSpPr>
      <xdr:spPr>
        <a:xfrm>
          <a:off x="5495925" y="737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257</xdr:row>
      <xdr:rowOff>0</xdr:rowOff>
    </xdr:from>
    <xdr:ext cx="184731" cy="264560"/>
    <xdr:sp macro="" textlink="">
      <xdr:nvSpPr>
        <xdr:cNvPr id="789" name="CaixaDeTexto 788">
          <a:extLst>
            <a:ext uri="{FF2B5EF4-FFF2-40B4-BE49-F238E27FC236}">
              <a16:creationId xmlns="" xmlns:a16="http://schemas.microsoft.com/office/drawing/2014/main" id="{0017961B-B9B7-4571-842B-3DF59367B71F}"/>
            </a:ext>
          </a:extLst>
        </xdr:cNvPr>
        <xdr:cNvSpPr txBox="1"/>
      </xdr:nvSpPr>
      <xdr:spPr>
        <a:xfrm>
          <a:off x="3867150" y="737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257</xdr:row>
      <xdr:rowOff>0</xdr:rowOff>
    </xdr:from>
    <xdr:ext cx="184731" cy="264560"/>
    <xdr:sp macro="" textlink="">
      <xdr:nvSpPr>
        <xdr:cNvPr id="790" name="CaixaDeTexto 789">
          <a:extLst>
            <a:ext uri="{FF2B5EF4-FFF2-40B4-BE49-F238E27FC236}">
              <a16:creationId xmlns="" xmlns:a16="http://schemas.microsoft.com/office/drawing/2014/main" id="{A4C3AC7E-97A2-4C00-A0DC-073ACACF91A3}"/>
            </a:ext>
          </a:extLst>
        </xdr:cNvPr>
        <xdr:cNvSpPr txBox="1"/>
      </xdr:nvSpPr>
      <xdr:spPr>
        <a:xfrm>
          <a:off x="5495925" y="737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257</xdr:row>
      <xdr:rowOff>0</xdr:rowOff>
    </xdr:from>
    <xdr:ext cx="184731" cy="264560"/>
    <xdr:sp macro="" textlink="">
      <xdr:nvSpPr>
        <xdr:cNvPr id="791" name="CaixaDeTexto 790">
          <a:extLst>
            <a:ext uri="{FF2B5EF4-FFF2-40B4-BE49-F238E27FC236}">
              <a16:creationId xmlns="" xmlns:a16="http://schemas.microsoft.com/office/drawing/2014/main" id="{209B8922-7A4A-48AF-A730-7935C88D2D44}"/>
            </a:ext>
          </a:extLst>
        </xdr:cNvPr>
        <xdr:cNvSpPr txBox="1"/>
      </xdr:nvSpPr>
      <xdr:spPr>
        <a:xfrm>
          <a:off x="3867150" y="7371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258</xdr:row>
      <xdr:rowOff>0</xdr:rowOff>
    </xdr:from>
    <xdr:ext cx="184731" cy="264560"/>
    <xdr:sp macro="" textlink="">
      <xdr:nvSpPr>
        <xdr:cNvPr id="792" name="CaixaDeTexto 791">
          <a:extLst>
            <a:ext uri="{FF2B5EF4-FFF2-40B4-BE49-F238E27FC236}">
              <a16:creationId xmlns="" xmlns:a16="http://schemas.microsoft.com/office/drawing/2014/main" id="{B4319BE1-BA87-418B-BF3D-33D383FFA8F3}"/>
            </a:ext>
          </a:extLst>
        </xdr:cNvPr>
        <xdr:cNvSpPr txBox="1"/>
      </xdr:nvSpPr>
      <xdr:spPr>
        <a:xfrm>
          <a:off x="5495925" y="7403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258</xdr:row>
      <xdr:rowOff>0</xdr:rowOff>
    </xdr:from>
    <xdr:ext cx="184731" cy="264560"/>
    <xdr:sp macro="" textlink="">
      <xdr:nvSpPr>
        <xdr:cNvPr id="793" name="CaixaDeTexto 792">
          <a:extLst>
            <a:ext uri="{FF2B5EF4-FFF2-40B4-BE49-F238E27FC236}">
              <a16:creationId xmlns="" xmlns:a16="http://schemas.microsoft.com/office/drawing/2014/main" id="{8FA1A968-75E6-4A81-AB1B-DF08C993C32B}"/>
            </a:ext>
          </a:extLst>
        </xdr:cNvPr>
        <xdr:cNvSpPr txBox="1"/>
      </xdr:nvSpPr>
      <xdr:spPr>
        <a:xfrm>
          <a:off x="3867150" y="7403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258</xdr:row>
      <xdr:rowOff>0</xdr:rowOff>
    </xdr:from>
    <xdr:ext cx="184731" cy="264560"/>
    <xdr:sp macro="" textlink="">
      <xdr:nvSpPr>
        <xdr:cNvPr id="794" name="CaixaDeTexto 793">
          <a:extLst>
            <a:ext uri="{FF2B5EF4-FFF2-40B4-BE49-F238E27FC236}">
              <a16:creationId xmlns="" xmlns:a16="http://schemas.microsoft.com/office/drawing/2014/main" id="{E3469001-254E-4DC6-BBB2-15E86182A0A8}"/>
            </a:ext>
          </a:extLst>
        </xdr:cNvPr>
        <xdr:cNvSpPr txBox="1"/>
      </xdr:nvSpPr>
      <xdr:spPr>
        <a:xfrm>
          <a:off x="5495925" y="7403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258</xdr:row>
      <xdr:rowOff>0</xdr:rowOff>
    </xdr:from>
    <xdr:ext cx="184731" cy="264560"/>
    <xdr:sp macro="" textlink="">
      <xdr:nvSpPr>
        <xdr:cNvPr id="795" name="CaixaDeTexto 794">
          <a:extLst>
            <a:ext uri="{FF2B5EF4-FFF2-40B4-BE49-F238E27FC236}">
              <a16:creationId xmlns="" xmlns:a16="http://schemas.microsoft.com/office/drawing/2014/main" id="{65896D7A-B2DA-4E9D-B9A4-C1C2759EAECF}"/>
            </a:ext>
          </a:extLst>
        </xdr:cNvPr>
        <xdr:cNvSpPr txBox="1"/>
      </xdr:nvSpPr>
      <xdr:spPr>
        <a:xfrm>
          <a:off x="3867150" y="7403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258</xdr:row>
      <xdr:rowOff>0</xdr:rowOff>
    </xdr:from>
    <xdr:ext cx="184731" cy="264560"/>
    <xdr:sp macro="" textlink="">
      <xdr:nvSpPr>
        <xdr:cNvPr id="796" name="CaixaDeTexto 795">
          <a:extLst>
            <a:ext uri="{FF2B5EF4-FFF2-40B4-BE49-F238E27FC236}">
              <a16:creationId xmlns="" xmlns:a16="http://schemas.microsoft.com/office/drawing/2014/main" id="{E9E09C53-7094-4F55-AE1B-16F8B964D9BD}"/>
            </a:ext>
          </a:extLst>
        </xdr:cNvPr>
        <xdr:cNvSpPr txBox="1"/>
      </xdr:nvSpPr>
      <xdr:spPr>
        <a:xfrm>
          <a:off x="5495925" y="7403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258</xdr:row>
      <xdr:rowOff>0</xdr:rowOff>
    </xdr:from>
    <xdr:ext cx="184731" cy="264560"/>
    <xdr:sp macro="" textlink="">
      <xdr:nvSpPr>
        <xdr:cNvPr id="797" name="CaixaDeTexto 796">
          <a:extLst>
            <a:ext uri="{FF2B5EF4-FFF2-40B4-BE49-F238E27FC236}">
              <a16:creationId xmlns="" xmlns:a16="http://schemas.microsoft.com/office/drawing/2014/main" id="{78F03515-F286-4211-AACE-F2B8934BF12C}"/>
            </a:ext>
          </a:extLst>
        </xdr:cNvPr>
        <xdr:cNvSpPr txBox="1"/>
      </xdr:nvSpPr>
      <xdr:spPr>
        <a:xfrm>
          <a:off x="3867150" y="7403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259</xdr:row>
      <xdr:rowOff>0</xdr:rowOff>
    </xdr:from>
    <xdr:ext cx="184731" cy="264560"/>
    <xdr:sp macro="" textlink="">
      <xdr:nvSpPr>
        <xdr:cNvPr id="798" name="CaixaDeTexto 797">
          <a:extLst>
            <a:ext uri="{FF2B5EF4-FFF2-40B4-BE49-F238E27FC236}">
              <a16:creationId xmlns="" xmlns:a16="http://schemas.microsoft.com/office/drawing/2014/main" id="{41F6A3D2-585B-4462-8787-69025CCF8AC9}"/>
            </a:ext>
          </a:extLst>
        </xdr:cNvPr>
        <xdr:cNvSpPr txBox="1"/>
      </xdr:nvSpPr>
      <xdr:spPr>
        <a:xfrm>
          <a:off x="5495925" y="7435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259</xdr:row>
      <xdr:rowOff>0</xdr:rowOff>
    </xdr:from>
    <xdr:ext cx="184731" cy="264560"/>
    <xdr:sp macro="" textlink="">
      <xdr:nvSpPr>
        <xdr:cNvPr id="799" name="CaixaDeTexto 798">
          <a:extLst>
            <a:ext uri="{FF2B5EF4-FFF2-40B4-BE49-F238E27FC236}">
              <a16:creationId xmlns="" xmlns:a16="http://schemas.microsoft.com/office/drawing/2014/main" id="{2D9A2272-6D9F-4724-B569-B6163E1C56B5}"/>
            </a:ext>
          </a:extLst>
        </xdr:cNvPr>
        <xdr:cNvSpPr txBox="1"/>
      </xdr:nvSpPr>
      <xdr:spPr>
        <a:xfrm>
          <a:off x="3867150" y="7435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264</xdr:row>
      <xdr:rowOff>0</xdr:rowOff>
    </xdr:from>
    <xdr:ext cx="184731" cy="264560"/>
    <xdr:sp macro="" textlink="">
      <xdr:nvSpPr>
        <xdr:cNvPr id="800" name="CaixaDeTexto 799">
          <a:extLst>
            <a:ext uri="{FF2B5EF4-FFF2-40B4-BE49-F238E27FC236}">
              <a16:creationId xmlns="" xmlns:a16="http://schemas.microsoft.com/office/drawing/2014/main" id="{C2AD8142-B8D3-4302-82D1-D98614F0A3CE}"/>
            </a:ext>
          </a:extLst>
        </xdr:cNvPr>
        <xdr:cNvSpPr txBox="1"/>
      </xdr:nvSpPr>
      <xdr:spPr>
        <a:xfrm>
          <a:off x="5495925" y="7548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264</xdr:row>
      <xdr:rowOff>0</xdr:rowOff>
    </xdr:from>
    <xdr:ext cx="184731" cy="264560"/>
    <xdr:sp macro="" textlink="">
      <xdr:nvSpPr>
        <xdr:cNvPr id="801" name="CaixaDeTexto 800">
          <a:extLst>
            <a:ext uri="{FF2B5EF4-FFF2-40B4-BE49-F238E27FC236}">
              <a16:creationId xmlns="" xmlns:a16="http://schemas.microsoft.com/office/drawing/2014/main" id="{8B6A3775-4277-4D4E-93C4-BDB09696F45F}"/>
            </a:ext>
          </a:extLst>
        </xdr:cNvPr>
        <xdr:cNvSpPr txBox="1"/>
      </xdr:nvSpPr>
      <xdr:spPr>
        <a:xfrm>
          <a:off x="3867150" y="7548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265</xdr:row>
      <xdr:rowOff>0</xdr:rowOff>
    </xdr:from>
    <xdr:ext cx="184731" cy="264560"/>
    <xdr:sp macro="" textlink="">
      <xdr:nvSpPr>
        <xdr:cNvPr id="802" name="CaixaDeTexto 801">
          <a:extLst>
            <a:ext uri="{FF2B5EF4-FFF2-40B4-BE49-F238E27FC236}">
              <a16:creationId xmlns="" xmlns:a16="http://schemas.microsoft.com/office/drawing/2014/main" id="{39E42BF8-6294-4DBB-8F6E-574B0ADB3225}"/>
            </a:ext>
          </a:extLst>
        </xdr:cNvPr>
        <xdr:cNvSpPr txBox="1"/>
      </xdr:nvSpPr>
      <xdr:spPr>
        <a:xfrm>
          <a:off x="5495925" y="7564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265</xdr:row>
      <xdr:rowOff>0</xdr:rowOff>
    </xdr:from>
    <xdr:ext cx="184731" cy="264560"/>
    <xdr:sp macro="" textlink="">
      <xdr:nvSpPr>
        <xdr:cNvPr id="803" name="CaixaDeTexto 802">
          <a:extLst>
            <a:ext uri="{FF2B5EF4-FFF2-40B4-BE49-F238E27FC236}">
              <a16:creationId xmlns="" xmlns:a16="http://schemas.microsoft.com/office/drawing/2014/main" id="{A0B11C3C-A0F3-4E75-B439-FD3241D81F45}"/>
            </a:ext>
          </a:extLst>
        </xdr:cNvPr>
        <xdr:cNvSpPr txBox="1"/>
      </xdr:nvSpPr>
      <xdr:spPr>
        <a:xfrm>
          <a:off x="3867150" y="75647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266</xdr:row>
      <xdr:rowOff>0</xdr:rowOff>
    </xdr:from>
    <xdr:ext cx="184731" cy="264560"/>
    <xdr:sp macro="" textlink="">
      <xdr:nvSpPr>
        <xdr:cNvPr id="804" name="CaixaDeTexto 803">
          <a:extLst>
            <a:ext uri="{FF2B5EF4-FFF2-40B4-BE49-F238E27FC236}">
              <a16:creationId xmlns="" xmlns:a16="http://schemas.microsoft.com/office/drawing/2014/main" id="{A644AF3D-6BE6-4C60-8464-8CC48E6F6D05}"/>
            </a:ext>
          </a:extLst>
        </xdr:cNvPr>
        <xdr:cNvSpPr txBox="1"/>
      </xdr:nvSpPr>
      <xdr:spPr>
        <a:xfrm>
          <a:off x="5495925" y="7580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266</xdr:row>
      <xdr:rowOff>0</xdr:rowOff>
    </xdr:from>
    <xdr:ext cx="184731" cy="264560"/>
    <xdr:sp macro="" textlink="">
      <xdr:nvSpPr>
        <xdr:cNvPr id="805" name="CaixaDeTexto 804">
          <a:extLst>
            <a:ext uri="{FF2B5EF4-FFF2-40B4-BE49-F238E27FC236}">
              <a16:creationId xmlns="" xmlns:a16="http://schemas.microsoft.com/office/drawing/2014/main" id="{8009CB7D-D91C-44F2-80AF-2E9BB0D23C59}"/>
            </a:ext>
          </a:extLst>
        </xdr:cNvPr>
        <xdr:cNvSpPr txBox="1"/>
      </xdr:nvSpPr>
      <xdr:spPr>
        <a:xfrm>
          <a:off x="3867150" y="75809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267</xdr:row>
      <xdr:rowOff>0</xdr:rowOff>
    </xdr:from>
    <xdr:ext cx="184731" cy="264560"/>
    <xdr:sp macro="" textlink="">
      <xdr:nvSpPr>
        <xdr:cNvPr id="806" name="CaixaDeTexto 805">
          <a:extLst>
            <a:ext uri="{FF2B5EF4-FFF2-40B4-BE49-F238E27FC236}">
              <a16:creationId xmlns="" xmlns:a16="http://schemas.microsoft.com/office/drawing/2014/main" id="{B8071E50-9A4D-45A0-B646-EF7C66FE0B01}"/>
            </a:ext>
          </a:extLst>
        </xdr:cNvPr>
        <xdr:cNvSpPr txBox="1"/>
      </xdr:nvSpPr>
      <xdr:spPr>
        <a:xfrm>
          <a:off x="5495925" y="7597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267</xdr:row>
      <xdr:rowOff>0</xdr:rowOff>
    </xdr:from>
    <xdr:ext cx="184731" cy="264560"/>
    <xdr:sp macro="" textlink="">
      <xdr:nvSpPr>
        <xdr:cNvPr id="807" name="CaixaDeTexto 806">
          <a:extLst>
            <a:ext uri="{FF2B5EF4-FFF2-40B4-BE49-F238E27FC236}">
              <a16:creationId xmlns="" xmlns:a16="http://schemas.microsoft.com/office/drawing/2014/main" id="{C255A683-F60F-489C-BB80-049CD93E876D}"/>
            </a:ext>
          </a:extLst>
        </xdr:cNvPr>
        <xdr:cNvSpPr txBox="1"/>
      </xdr:nvSpPr>
      <xdr:spPr>
        <a:xfrm>
          <a:off x="3867150" y="7597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273</xdr:row>
      <xdr:rowOff>0</xdr:rowOff>
    </xdr:from>
    <xdr:ext cx="184731" cy="264560"/>
    <xdr:sp macro="" textlink="">
      <xdr:nvSpPr>
        <xdr:cNvPr id="808" name="CaixaDeTexto 807">
          <a:extLst>
            <a:ext uri="{FF2B5EF4-FFF2-40B4-BE49-F238E27FC236}">
              <a16:creationId xmlns="" xmlns:a16="http://schemas.microsoft.com/office/drawing/2014/main" id="{605BAB0D-E28A-4ED4-9AB7-820807C798FD}"/>
            </a:ext>
          </a:extLst>
        </xdr:cNvPr>
        <xdr:cNvSpPr txBox="1"/>
      </xdr:nvSpPr>
      <xdr:spPr>
        <a:xfrm>
          <a:off x="5495925" y="769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273</xdr:row>
      <xdr:rowOff>0</xdr:rowOff>
    </xdr:from>
    <xdr:ext cx="184731" cy="264560"/>
    <xdr:sp macro="" textlink="">
      <xdr:nvSpPr>
        <xdr:cNvPr id="809" name="CaixaDeTexto 808">
          <a:extLst>
            <a:ext uri="{FF2B5EF4-FFF2-40B4-BE49-F238E27FC236}">
              <a16:creationId xmlns="" xmlns:a16="http://schemas.microsoft.com/office/drawing/2014/main" id="{697EBA33-33FB-41FB-9C7E-7775850CA746}"/>
            </a:ext>
          </a:extLst>
        </xdr:cNvPr>
        <xdr:cNvSpPr txBox="1"/>
      </xdr:nvSpPr>
      <xdr:spPr>
        <a:xfrm>
          <a:off x="3867150" y="769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274</xdr:row>
      <xdr:rowOff>0</xdr:rowOff>
    </xdr:from>
    <xdr:ext cx="184731" cy="264560"/>
    <xdr:sp macro="" textlink="">
      <xdr:nvSpPr>
        <xdr:cNvPr id="810" name="CaixaDeTexto 809">
          <a:extLst>
            <a:ext uri="{FF2B5EF4-FFF2-40B4-BE49-F238E27FC236}">
              <a16:creationId xmlns="" xmlns:a16="http://schemas.microsoft.com/office/drawing/2014/main" id="{B7FAA18E-3E8E-43F3-AB60-B28B8FA03CDD}"/>
            </a:ext>
          </a:extLst>
        </xdr:cNvPr>
        <xdr:cNvSpPr txBox="1"/>
      </xdr:nvSpPr>
      <xdr:spPr>
        <a:xfrm>
          <a:off x="5495925" y="7719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274</xdr:row>
      <xdr:rowOff>0</xdr:rowOff>
    </xdr:from>
    <xdr:ext cx="184731" cy="264560"/>
    <xdr:sp macro="" textlink="">
      <xdr:nvSpPr>
        <xdr:cNvPr id="811" name="CaixaDeTexto 810">
          <a:extLst>
            <a:ext uri="{FF2B5EF4-FFF2-40B4-BE49-F238E27FC236}">
              <a16:creationId xmlns="" xmlns:a16="http://schemas.microsoft.com/office/drawing/2014/main" id="{559A15EF-10CD-41A0-A7FE-6C5C69EC3645}"/>
            </a:ext>
          </a:extLst>
        </xdr:cNvPr>
        <xdr:cNvSpPr txBox="1"/>
      </xdr:nvSpPr>
      <xdr:spPr>
        <a:xfrm>
          <a:off x="3867150" y="7719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275</xdr:row>
      <xdr:rowOff>0</xdr:rowOff>
    </xdr:from>
    <xdr:ext cx="184731" cy="264560"/>
    <xdr:sp macro="" textlink="">
      <xdr:nvSpPr>
        <xdr:cNvPr id="812" name="CaixaDeTexto 811">
          <a:extLst>
            <a:ext uri="{FF2B5EF4-FFF2-40B4-BE49-F238E27FC236}">
              <a16:creationId xmlns="" xmlns:a16="http://schemas.microsoft.com/office/drawing/2014/main" id="{2D619ED0-28C1-40C5-96A9-DBBAC975ECD3}"/>
            </a:ext>
          </a:extLst>
        </xdr:cNvPr>
        <xdr:cNvSpPr txBox="1"/>
      </xdr:nvSpPr>
      <xdr:spPr>
        <a:xfrm>
          <a:off x="5495925" y="7740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275</xdr:row>
      <xdr:rowOff>0</xdr:rowOff>
    </xdr:from>
    <xdr:ext cx="184731" cy="264560"/>
    <xdr:sp macro="" textlink="">
      <xdr:nvSpPr>
        <xdr:cNvPr id="813" name="CaixaDeTexto 812">
          <a:extLst>
            <a:ext uri="{FF2B5EF4-FFF2-40B4-BE49-F238E27FC236}">
              <a16:creationId xmlns="" xmlns:a16="http://schemas.microsoft.com/office/drawing/2014/main" id="{DACD1722-BEBF-46D8-A249-A38705CF3FCC}"/>
            </a:ext>
          </a:extLst>
        </xdr:cNvPr>
        <xdr:cNvSpPr txBox="1"/>
      </xdr:nvSpPr>
      <xdr:spPr>
        <a:xfrm>
          <a:off x="3867150" y="7740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276</xdr:row>
      <xdr:rowOff>0</xdr:rowOff>
    </xdr:from>
    <xdr:ext cx="184731" cy="264560"/>
    <xdr:sp macro="" textlink="">
      <xdr:nvSpPr>
        <xdr:cNvPr id="814" name="CaixaDeTexto 813">
          <a:extLst>
            <a:ext uri="{FF2B5EF4-FFF2-40B4-BE49-F238E27FC236}">
              <a16:creationId xmlns="" xmlns:a16="http://schemas.microsoft.com/office/drawing/2014/main" id="{BB5F2AE7-F26B-4826-88A1-2006A90361D5}"/>
            </a:ext>
          </a:extLst>
        </xdr:cNvPr>
        <xdr:cNvSpPr txBox="1"/>
      </xdr:nvSpPr>
      <xdr:spPr>
        <a:xfrm>
          <a:off x="5495925" y="7774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276</xdr:row>
      <xdr:rowOff>0</xdr:rowOff>
    </xdr:from>
    <xdr:ext cx="184731" cy="264560"/>
    <xdr:sp macro="" textlink="">
      <xdr:nvSpPr>
        <xdr:cNvPr id="815" name="CaixaDeTexto 814">
          <a:extLst>
            <a:ext uri="{FF2B5EF4-FFF2-40B4-BE49-F238E27FC236}">
              <a16:creationId xmlns="" xmlns:a16="http://schemas.microsoft.com/office/drawing/2014/main" id="{0435C6AC-7EB7-442E-B226-41F1D808F676}"/>
            </a:ext>
          </a:extLst>
        </xdr:cNvPr>
        <xdr:cNvSpPr txBox="1"/>
      </xdr:nvSpPr>
      <xdr:spPr>
        <a:xfrm>
          <a:off x="3867150" y="7774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277</xdr:row>
      <xdr:rowOff>0</xdr:rowOff>
    </xdr:from>
    <xdr:ext cx="184731" cy="264560"/>
    <xdr:sp macro="" textlink="">
      <xdr:nvSpPr>
        <xdr:cNvPr id="816" name="CaixaDeTexto 815">
          <a:extLst>
            <a:ext uri="{FF2B5EF4-FFF2-40B4-BE49-F238E27FC236}">
              <a16:creationId xmlns="" xmlns:a16="http://schemas.microsoft.com/office/drawing/2014/main" id="{1C4BDB1B-7CC0-48AF-8589-7DE29696F2FA}"/>
            </a:ext>
          </a:extLst>
        </xdr:cNvPr>
        <xdr:cNvSpPr txBox="1"/>
      </xdr:nvSpPr>
      <xdr:spPr>
        <a:xfrm>
          <a:off x="5495925" y="7812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277</xdr:row>
      <xdr:rowOff>0</xdr:rowOff>
    </xdr:from>
    <xdr:ext cx="184731" cy="264560"/>
    <xdr:sp macro="" textlink="">
      <xdr:nvSpPr>
        <xdr:cNvPr id="817" name="CaixaDeTexto 816">
          <a:extLst>
            <a:ext uri="{FF2B5EF4-FFF2-40B4-BE49-F238E27FC236}">
              <a16:creationId xmlns="" xmlns:a16="http://schemas.microsoft.com/office/drawing/2014/main" id="{48814110-76E8-4011-A531-4ED086CAD891}"/>
            </a:ext>
          </a:extLst>
        </xdr:cNvPr>
        <xdr:cNvSpPr txBox="1"/>
      </xdr:nvSpPr>
      <xdr:spPr>
        <a:xfrm>
          <a:off x="3867150" y="7812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278</xdr:row>
      <xdr:rowOff>0</xdr:rowOff>
    </xdr:from>
    <xdr:ext cx="184731" cy="264560"/>
    <xdr:sp macro="" textlink="">
      <xdr:nvSpPr>
        <xdr:cNvPr id="818" name="CaixaDeTexto 817">
          <a:extLst>
            <a:ext uri="{FF2B5EF4-FFF2-40B4-BE49-F238E27FC236}">
              <a16:creationId xmlns="" xmlns:a16="http://schemas.microsoft.com/office/drawing/2014/main" id="{969C465D-C06A-4749-9AE4-D80C5AEA6A3A}"/>
            </a:ext>
          </a:extLst>
        </xdr:cNvPr>
        <xdr:cNvSpPr txBox="1"/>
      </xdr:nvSpPr>
      <xdr:spPr>
        <a:xfrm>
          <a:off x="5495925" y="783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278</xdr:row>
      <xdr:rowOff>0</xdr:rowOff>
    </xdr:from>
    <xdr:ext cx="184731" cy="264560"/>
    <xdr:sp macro="" textlink="">
      <xdr:nvSpPr>
        <xdr:cNvPr id="819" name="CaixaDeTexto 818">
          <a:extLst>
            <a:ext uri="{FF2B5EF4-FFF2-40B4-BE49-F238E27FC236}">
              <a16:creationId xmlns="" xmlns:a16="http://schemas.microsoft.com/office/drawing/2014/main" id="{ADE3C4C7-1B73-4744-8A6B-C1B7CB2EF836}"/>
            </a:ext>
          </a:extLst>
        </xdr:cNvPr>
        <xdr:cNvSpPr txBox="1"/>
      </xdr:nvSpPr>
      <xdr:spPr>
        <a:xfrm>
          <a:off x="3867150" y="783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279</xdr:row>
      <xdr:rowOff>0</xdr:rowOff>
    </xdr:from>
    <xdr:ext cx="184731" cy="264560"/>
    <xdr:sp macro="" textlink="">
      <xdr:nvSpPr>
        <xdr:cNvPr id="820" name="CaixaDeTexto 819">
          <a:extLst>
            <a:ext uri="{FF2B5EF4-FFF2-40B4-BE49-F238E27FC236}">
              <a16:creationId xmlns="" xmlns:a16="http://schemas.microsoft.com/office/drawing/2014/main" id="{C17F02E0-2B4C-4BF3-B3D9-7258E64D431D}"/>
            </a:ext>
          </a:extLst>
        </xdr:cNvPr>
        <xdr:cNvSpPr txBox="1"/>
      </xdr:nvSpPr>
      <xdr:spPr>
        <a:xfrm>
          <a:off x="5495925" y="7874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279</xdr:row>
      <xdr:rowOff>0</xdr:rowOff>
    </xdr:from>
    <xdr:ext cx="184731" cy="264560"/>
    <xdr:sp macro="" textlink="">
      <xdr:nvSpPr>
        <xdr:cNvPr id="821" name="CaixaDeTexto 820">
          <a:extLst>
            <a:ext uri="{FF2B5EF4-FFF2-40B4-BE49-F238E27FC236}">
              <a16:creationId xmlns="" xmlns:a16="http://schemas.microsoft.com/office/drawing/2014/main" id="{8437F9F6-A8FD-49A5-8CA7-6E110E74044E}"/>
            </a:ext>
          </a:extLst>
        </xdr:cNvPr>
        <xdr:cNvSpPr txBox="1"/>
      </xdr:nvSpPr>
      <xdr:spPr>
        <a:xfrm>
          <a:off x="3867150" y="78743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280</xdr:row>
      <xdr:rowOff>0</xdr:rowOff>
    </xdr:from>
    <xdr:ext cx="184731" cy="264560"/>
    <xdr:sp macro="" textlink="">
      <xdr:nvSpPr>
        <xdr:cNvPr id="822" name="CaixaDeTexto 821">
          <a:extLst>
            <a:ext uri="{FF2B5EF4-FFF2-40B4-BE49-F238E27FC236}">
              <a16:creationId xmlns="" xmlns:a16="http://schemas.microsoft.com/office/drawing/2014/main" id="{89D1CEF7-DC53-4E5C-BDD2-56F300D4170D}"/>
            </a:ext>
          </a:extLst>
        </xdr:cNvPr>
        <xdr:cNvSpPr txBox="1"/>
      </xdr:nvSpPr>
      <xdr:spPr>
        <a:xfrm>
          <a:off x="5495925" y="791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280</xdr:row>
      <xdr:rowOff>0</xdr:rowOff>
    </xdr:from>
    <xdr:ext cx="184731" cy="264560"/>
    <xdr:sp macro="" textlink="">
      <xdr:nvSpPr>
        <xdr:cNvPr id="823" name="CaixaDeTexto 822">
          <a:extLst>
            <a:ext uri="{FF2B5EF4-FFF2-40B4-BE49-F238E27FC236}">
              <a16:creationId xmlns="" xmlns:a16="http://schemas.microsoft.com/office/drawing/2014/main" id="{9ED17A8E-29D4-487C-B0ED-1DB17FF4880D}"/>
            </a:ext>
          </a:extLst>
        </xdr:cNvPr>
        <xdr:cNvSpPr txBox="1"/>
      </xdr:nvSpPr>
      <xdr:spPr>
        <a:xfrm>
          <a:off x="3867150" y="79133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285</xdr:row>
      <xdr:rowOff>0</xdr:rowOff>
    </xdr:from>
    <xdr:ext cx="184731" cy="264560"/>
    <xdr:sp macro="" textlink="">
      <xdr:nvSpPr>
        <xdr:cNvPr id="824" name="CaixaDeTexto 823">
          <a:extLst>
            <a:ext uri="{FF2B5EF4-FFF2-40B4-BE49-F238E27FC236}">
              <a16:creationId xmlns="" xmlns:a16="http://schemas.microsoft.com/office/drawing/2014/main" id="{2F389E80-56F1-4DB9-BC2D-FDDA7BC9BD98}"/>
            </a:ext>
          </a:extLst>
        </xdr:cNvPr>
        <xdr:cNvSpPr txBox="1"/>
      </xdr:nvSpPr>
      <xdr:spPr>
        <a:xfrm>
          <a:off x="5495925" y="8058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285</xdr:row>
      <xdr:rowOff>0</xdr:rowOff>
    </xdr:from>
    <xdr:ext cx="184731" cy="264560"/>
    <xdr:sp macro="" textlink="">
      <xdr:nvSpPr>
        <xdr:cNvPr id="825" name="CaixaDeTexto 824">
          <a:extLst>
            <a:ext uri="{FF2B5EF4-FFF2-40B4-BE49-F238E27FC236}">
              <a16:creationId xmlns="" xmlns:a16="http://schemas.microsoft.com/office/drawing/2014/main" id="{A2626DCD-9B71-4EA9-A706-3745E8715C8C}"/>
            </a:ext>
          </a:extLst>
        </xdr:cNvPr>
        <xdr:cNvSpPr txBox="1"/>
      </xdr:nvSpPr>
      <xdr:spPr>
        <a:xfrm>
          <a:off x="3867150" y="8058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286</xdr:row>
      <xdr:rowOff>0</xdr:rowOff>
    </xdr:from>
    <xdr:ext cx="184731" cy="264560"/>
    <xdr:sp macro="" textlink="">
      <xdr:nvSpPr>
        <xdr:cNvPr id="826" name="CaixaDeTexto 825">
          <a:extLst>
            <a:ext uri="{FF2B5EF4-FFF2-40B4-BE49-F238E27FC236}">
              <a16:creationId xmlns="" xmlns:a16="http://schemas.microsoft.com/office/drawing/2014/main" id="{E0475431-73DC-4FE7-BD1E-AB151EAF0039}"/>
            </a:ext>
          </a:extLst>
        </xdr:cNvPr>
        <xdr:cNvSpPr txBox="1"/>
      </xdr:nvSpPr>
      <xdr:spPr>
        <a:xfrm>
          <a:off x="5495925" y="809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286</xdr:row>
      <xdr:rowOff>0</xdr:rowOff>
    </xdr:from>
    <xdr:ext cx="184731" cy="264560"/>
    <xdr:sp macro="" textlink="">
      <xdr:nvSpPr>
        <xdr:cNvPr id="827" name="CaixaDeTexto 826">
          <a:extLst>
            <a:ext uri="{FF2B5EF4-FFF2-40B4-BE49-F238E27FC236}">
              <a16:creationId xmlns="" xmlns:a16="http://schemas.microsoft.com/office/drawing/2014/main" id="{DD43AA59-69CD-40BC-AB6C-5107ED1A3462}"/>
            </a:ext>
          </a:extLst>
        </xdr:cNvPr>
        <xdr:cNvSpPr txBox="1"/>
      </xdr:nvSpPr>
      <xdr:spPr>
        <a:xfrm>
          <a:off x="3867150" y="80962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287</xdr:row>
      <xdr:rowOff>0</xdr:rowOff>
    </xdr:from>
    <xdr:ext cx="184731" cy="264560"/>
    <xdr:sp macro="" textlink="">
      <xdr:nvSpPr>
        <xdr:cNvPr id="828" name="CaixaDeTexto 827">
          <a:extLst>
            <a:ext uri="{FF2B5EF4-FFF2-40B4-BE49-F238E27FC236}">
              <a16:creationId xmlns="" xmlns:a16="http://schemas.microsoft.com/office/drawing/2014/main" id="{74393D93-8DF6-49C7-A1AC-D7EFFB54B4C3}"/>
            </a:ext>
          </a:extLst>
        </xdr:cNvPr>
        <xdr:cNvSpPr txBox="1"/>
      </xdr:nvSpPr>
      <xdr:spPr>
        <a:xfrm>
          <a:off x="5495925" y="8112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287</xdr:row>
      <xdr:rowOff>0</xdr:rowOff>
    </xdr:from>
    <xdr:ext cx="184731" cy="264560"/>
    <xdr:sp macro="" textlink="">
      <xdr:nvSpPr>
        <xdr:cNvPr id="829" name="CaixaDeTexto 828">
          <a:extLst>
            <a:ext uri="{FF2B5EF4-FFF2-40B4-BE49-F238E27FC236}">
              <a16:creationId xmlns="" xmlns:a16="http://schemas.microsoft.com/office/drawing/2014/main" id="{A2ACC120-9F60-40E7-8C08-0E592E43E8B4}"/>
            </a:ext>
          </a:extLst>
        </xdr:cNvPr>
        <xdr:cNvSpPr txBox="1"/>
      </xdr:nvSpPr>
      <xdr:spPr>
        <a:xfrm>
          <a:off x="3867150" y="8112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292</xdr:row>
      <xdr:rowOff>0</xdr:rowOff>
    </xdr:from>
    <xdr:ext cx="184731" cy="264560"/>
    <xdr:sp macro="" textlink="">
      <xdr:nvSpPr>
        <xdr:cNvPr id="830" name="CaixaDeTexto 829">
          <a:extLst>
            <a:ext uri="{FF2B5EF4-FFF2-40B4-BE49-F238E27FC236}">
              <a16:creationId xmlns="" xmlns:a16="http://schemas.microsoft.com/office/drawing/2014/main" id="{AEB802CE-96BC-47F8-A818-1C8CD2B1FD55}"/>
            </a:ext>
          </a:extLst>
        </xdr:cNvPr>
        <xdr:cNvSpPr txBox="1"/>
      </xdr:nvSpPr>
      <xdr:spPr>
        <a:xfrm>
          <a:off x="5495925" y="822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292</xdr:row>
      <xdr:rowOff>0</xdr:rowOff>
    </xdr:from>
    <xdr:ext cx="184731" cy="264560"/>
    <xdr:sp macro="" textlink="">
      <xdr:nvSpPr>
        <xdr:cNvPr id="831" name="CaixaDeTexto 830">
          <a:extLst>
            <a:ext uri="{FF2B5EF4-FFF2-40B4-BE49-F238E27FC236}">
              <a16:creationId xmlns="" xmlns:a16="http://schemas.microsoft.com/office/drawing/2014/main" id="{F2E6CF49-6EB9-48E2-9F3C-10A7AA5812E5}"/>
            </a:ext>
          </a:extLst>
        </xdr:cNvPr>
        <xdr:cNvSpPr txBox="1"/>
      </xdr:nvSpPr>
      <xdr:spPr>
        <a:xfrm>
          <a:off x="3867150" y="82296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293</xdr:row>
      <xdr:rowOff>0</xdr:rowOff>
    </xdr:from>
    <xdr:ext cx="184731" cy="264560"/>
    <xdr:sp macro="" textlink="">
      <xdr:nvSpPr>
        <xdr:cNvPr id="832" name="CaixaDeTexto 831">
          <a:extLst>
            <a:ext uri="{FF2B5EF4-FFF2-40B4-BE49-F238E27FC236}">
              <a16:creationId xmlns="" xmlns:a16="http://schemas.microsoft.com/office/drawing/2014/main" id="{165D9C6C-18F8-4604-A6EA-2312ADAC7692}"/>
            </a:ext>
          </a:extLst>
        </xdr:cNvPr>
        <xdr:cNvSpPr txBox="1"/>
      </xdr:nvSpPr>
      <xdr:spPr>
        <a:xfrm>
          <a:off x="5495925" y="824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293</xdr:row>
      <xdr:rowOff>0</xdr:rowOff>
    </xdr:from>
    <xdr:ext cx="184731" cy="264560"/>
    <xdr:sp macro="" textlink="">
      <xdr:nvSpPr>
        <xdr:cNvPr id="833" name="CaixaDeTexto 832">
          <a:extLst>
            <a:ext uri="{FF2B5EF4-FFF2-40B4-BE49-F238E27FC236}">
              <a16:creationId xmlns="" xmlns:a16="http://schemas.microsoft.com/office/drawing/2014/main" id="{BAF0B5ED-9EF7-44A0-9FAC-92D1C5517747}"/>
            </a:ext>
          </a:extLst>
        </xdr:cNvPr>
        <xdr:cNvSpPr txBox="1"/>
      </xdr:nvSpPr>
      <xdr:spPr>
        <a:xfrm>
          <a:off x="3867150" y="824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294</xdr:row>
      <xdr:rowOff>0</xdr:rowOff>
    </xdr:from>
    <xdr:ext cx="184731" cy="264560"/>
    <xdr:sp macro="" textlink="">
      <xdr:nvSpPr>
        <xdr:cNvPr id="834" name="CaixaDeTexto 833">
          <a:extLst>
            <a:ext uri="{FF2B5EF4-FFF2-40B4-BE49-F238E27FC236}">
              <a16:creationId xmlns="" xmlns:a16="http://schemas.microsoft.com/office/drawing/2014/main" id="{59723A35-DA50-454E-84A9-4388D487CD59}"/>
            </a:ext>
          </a:extLst>
        </xdr:cNvPr>
        <xdr:cNvSpPr txBox="1"/>
      </xdr:nvSpPr>
      <xdr:spPr>
        <a:xfrm>
          <a:off x="5495925" y="8261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294</xdr:row>
      <xdr:rowOff>0</xdr:rowOff>
    </xdr:from>
    <xdr:ext cx="184731" cy="264560"/>
    <xdr:sp macro="" textlink="">
      <xdr:nvSpPr>
        <xdr:cNvPr id="835" name="CaixaDeTexto 834">
          <a:extLst>
            <a:ext uri="{FF2B5EF4-FFF2-40B4-BE49-F238E27FC236}">
              <a16:creationId xmlns="" xmlns:a16="http://schemas.microsoft.com/office/drawing/2014/main" id="{6369C3CB-A463-4D93-B7E0-88D9B86C8D4C}"/>
            </a:ext>
          </a:extLst>
        </xdr:cNvPr>
        <xdr:cNvSpPr txBox="1"/>
      </xdr:nvSpPr>
      <xdr:spPr>
        <a:xfrm>
          <a:off x="3867150" y="8261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295</xdr:row>
      <xdr:rowOff>0</xdr:rowOff>
    </xdr:from>
    <xdr:ext cx="184731" cy="264560"/>
    <xdr:sp macro="" textlink="">
      <xdr:nvSpPr>
        <xdr:cNvPr id="836" name="CaixaDeTexto 835">
          <a:extLst>
            <a:ext uri="{FF2B5EF4-FFF2-40B4-BE49-F238E27FC236}">
              <a16:creationId xmlns="" xmlns:a16="http://schemas.microsoft.com/office/drawing/2014/main" id="{7453DB90-EA23-43E6-9D5D-3567A81776FD}"/>
            </a:ext>
          </a:extLst>
        </xdr:cNvPr>
        <xdr:cNvSpPr txBox="1"/>
      </xdr:nvSpPr>
      <xdr:spPr>
        <a:xfrm>
          <a:off x="5495925" y="8315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295</xdr:row>
      <xdr:rowOff>0</xdr:rowOff>
    </xdr:from>
    <xdr:ext cx="184731" cy="264560"/>
    <xdr:sp macro="" textlink="">
      <xdr:nvSpPr>
        <xdr:cNvPr id="837" name="CaixaDeTexto 836">
          <a:extLst>
            <a:ext uri="{FF2B5EF4-FFF2-40B4-BE49-F238E27FC236}">
              <a16:creationId xmlns="" xmlns:a16="http://schemas.microsoft.com/office/drawing/2014/main" id="{E034A98A-05DF-4926-9159-9BF267AD5DB2}"/>
            </a:ext>
          </a:extLst>
        </xdr:cNvPr>
        <xdr:cNvSpPr txBox="1"/>
      </xdr:nvSpPr>
      <xdr:spPr>
        <a:xfrm>
          <a:off x="3867150" y="83153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296</xdr:row>
      <xdr:rowOff>0</xdr:rowOff>
    </xdr:from>
    <xdr:ext cx="184731" cy="264560"/>
    <xdr:sp macro="" textlink="">
      <xdr:nvSpPr>
        <xdr:cNvPr id="838" name="CaixaDeTexto 837">
          <a:extLst>
            <a:ext uri="{FF2B5EF4-FFF2-40B4-BE49-F238E27FC236}">
              <a16:creationId xmlns="" xmlns:a16="http://schemas.microsoft.com/office/drawing/2014/main" id="{CC92BE91-4DDE-4416-933E-62F4615C284C}"/>
            </a:ext>
          </a:extLst>
        </xdr:cNvPr>
        <xdr:cNvSpPr txBox="1"/>
      </xdr:nvSpPr>
      <xdr:spPr>
        <a:xfrm>
          <a:off x="5495925" y="835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296</xdr:row>
      <xdr:rowOff>0</xdr:rowOff>
    </xdr:from>
    <xdr:ext cx="184731" cy="264560"/>
    <xdr:sp macro="" textlink="">
      <xdr:nvSpPr>
        <xdr:cNvPr id="839" name="CaixaDeTexto 838">
          <a:extLst>
            <a:ext uri="{FF2B5EF4-FFF2-40B4-BE49-F238E27FC236}">
              <a16:creationId xmlns="" xmlns:a16="http://schemas.microsoft.com/office/drawing/2014/main" id="{6A0A8742-5818-4104-92F6-2D8DC46F7FA4}"/>
            </a:ext>
          </a:extLst>
        </xdr:cNvPr>
        <xdr:cNvSpPr txBox="1"/>
      </xdr:nvSpPr>
      <xdr:spPr>
        <a:xfrm>
          <a:off x="3867150" y="835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301</xdr:row>
      <xdr:rowOff>0</xdr:rowOff>
    </xdr:from>
    <xdr:ext cx="184731" cy="264560"/>
    <xdr:sp macro="" textlink="">
      <xdr:nvSpPr>
        <xdr:cNvPr id="840" name="CaixaDeTexto 839">
          <a:extLst>
            <a:ext uri="{FF2B5EF4-FFF2-40B4-BE49-F238E27FC236}">
              <a16:creationId xmlns="" xmlns:a16="http://schemas.microsoft.com/office/drawing/2014/main" id="{D13043C0-ECCC-4C96-B40A-9F0719A58419}"/>
            </a:ext>
          </a:extLst>
        </xdr:cNvPr>
        <xdr:cNvSpPr txBox="1"/>
      </xdr:nvSpPr>
      <xdr:spPr>
        <a:xfrm>
          <a:off x="5495925" y="84743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301</xdr:row>
      <xdr:rowOff>0</xdr:rowOff>
    </xdr:from>
    <xdr:ext cx="184731" cy="264560"/>
    <xdr:sp macro="" textlink="">
      <xdr:nvSpPr>
        <xdr:cNvPr id="841" name="CaixaDeTexto 840">
          <a:extLst>
            <a:ext uri="{FF2B5EF4-FFF2-40B4-BE49-F238E27FC236}">
              <a16:creationId xmlns="" xmlns:a16="http://schemas.microsoft.com/office/drawing/2014/main" id="{0439D2EE-E058-4591-8EC6-795C0FB2100B}"/>
            </a:ext>
          </a:extLst>
        </xdr:cNvPr>
        <xdr:cNvSpPr txBox="1"/>
      </xdr:nvSpPr>
      <xdr:spPr>
        <a:xfrm>
          <a:off x="3867150" y="84743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302</xdr:row>
      <xdr:rowOff>0</xdr:rowOff>
    </xdr:from>
    <xdr:ext cx="184731" cy="264560"/>
    <xdr:sp macro="" textlink="">
      <xdr:nvSpPr>
        <xdr:cNvPr id="842" name="CaixaDeTexto 841">
          <a:extLst>
            <a:ext uri="{FF2B5EF4-FFF2-40B4-BE49-F238E27FC236}">
              <a16:creationId xmlns="" xmlns:a16="http://schemas.microsoft.com/office/drawing/2014/main" id="{302B543F-B021-4BE3-ACBD-03BCFC141A96}"/>
            </a:ext>
          </a:extLst>
        </xdr:cNvPr>
        <xdr:cNvSpPr txBox="1"/>
      </xdr:nvSpPr>
      <xdr:spPr>
        <a:xfrm>
          <a:off x="5495925" y="8490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302</xdr:row>
      <xdr:rowOff>0</xdr:rowOff>
    </xdr:from>
    <xdr:ext cx="184731" cy="264560"/>
    <xdr:sp macro="" textlink="">
      <xdr:nvSpPr>
        <xdr:cNvPr id="843" name="CaixaDeTexto 842">
          <a:extLst>
            <a:ext uri="{FF2B5EF4-FFF2-40B4-BE49-F238E27FC236}">
              <a16:creationId xmlns="" xmlns:a16="http://schemas.microsoft.com/office/drawing/2014/main" id="{677C5214-BC47-492A-8074-D5A992FF298D}"/>
            </a:ext>
          </a:extLst>
        </xdr:cNvPr>
        <xdr:cNvSpPr txBox="1"/>
      </xdr:nvSpPr>
      <xdr:spPr>
        <a:xfrm>
          <a:off x="3867150" y="8490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307</xdr:row>
      <xdr:rowOff>0</xdr:rowOff>
    </xdr:from>
    <xdr:ext cx="184731" cy="264560"/>
    <xdr:sp macro="" textlink="">
      <xdr:nvSpPr>
        <xdr:cNvPr id="844" name="CaixaDeTexto 843">
          <a:extLst>
            <a:ext uri="{FF2B5EF4-FFF2-40B4-BE49-F238E27FC236}">
              <a16:creationId xmlns="" xmlns:a16="http://schemas.microsoft.com/office/drawing/2014/main" id="{D6CE5076-8EFD-4135-B159-2AAF51DD775B}"/>
            </a:ext>
          </a:extLst>
        </xdr:cNvPr>
        <xdr:cNvSpPr txBox="1"/>
      </xdr:nvSpPr>
      <xdr:spPr>
        <a:xfrm>
          <a:off x="5495925" y="8605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307</xdr:row>
      <xdr:rowOff>0</xdr:rowOff>
    </xdr:from>
    <xdr:ext cx="184731" cy="264560"/>
    <xdr:sp macro="" textlink="">
      <xdr:nvSpPr>
        <xdr:cNvPr id="845" name="CaixaDeTexto 844">
          <a:extLst>
            <a:ext uri="{FF2B5EF4-FFF2-40B4-BE49-F238E27FC236}">
              <a16:creationId xmlns="" xmlns:a16="http://schemas.microsoft.com/office/drawing/2014/main" id="{BF973C66-EB1F-46E1-B32D-6CCCB680C5DA}"/>
            </a:ext>
          </a:extLst>
        </xdr:cNvPr>
        <xdr:cNvSpPr txBox="1"/>
      </xdr:nvSpPr>
      <xdr:spPr>
        <a:xfrm>
          <a:off x="3867150" y="8605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308</xdr:row>
      <xdr:rowOff>0</xdr:rowOff>
    </xdr:from>
    <xdr:ext cx="184731" cy="264560"/>
    <xdr:sp macro="" textlink="">
      <xdr:nvSpPr>
        <xdr:cNvPr id="846" name="CaixaDeTexto 845">
          <a:extLst>
            <a:ext uri="{FF2B5EF4-FFF2-40B4-BE49-F238E27FC236}">
              <a16:creationId xmlns="" xmlns:a16="http://schemas.microsoft.com/office/drawing/2014/main" id="{796BC15B-C2C0-43DD-85A9-8B6D098F1A92}"/>
            </a:ext>
          </a:extLst>
        </xdr:cNvPr>
        <xdr:cNvSpPr txBox="1"/>
      </xdr:nvSpPr>
      <xdr:spPr>
        <a:xfrm>
          <a:off x="5495925" y="8642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308</xdr:row>
      <xdr:rowOff>0</xdr:rowOff>
    </xdr:from>
    <xdr:ext cx="184731" cy="264560"/>
    <xdr:sp macro="" textlink="">
      <xdr:nvSpPr>
        <xdr:cNvPr id="847" name="CaixaDeTexto 846">
          <a:extLst>
            <a:ext uri="{FF2B5EF4-FFF2-40B4-BE49-F238E27FC236}">
              <a16:creationId xmlns="" xmlns:a16="http://schemas.microsoft.com/office/drawing/2014/main" id="{808BF601-212F-454D-9363-B618232B32D2}"/>
            </a:ext>
          </a:extLst>
        </xdr:cNvPr>
        <xdr:cNvSpPr txBox="1"/>
      </xdr:nvSpPr>
      <xdr:spPr>
        <a:xfrm>
          <a:off x="3867150" y="86420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309</xdr:row>
      <xdr:rowOff>0</xdr:rowOff>
    </xdr:from>
    <xdr:ext cx="184731" cy="264560"/>
    <xdr:sp macro="" textlink="">
      <xdr:nvSpPr>
        <xdr:cNvPr id="848" name="CaixaDeTexto 847">
          <a:extLst>
            <a:ext uri="{FF2B5EF4-FFF2-40B4-BE49-F238E27FC236}">
              <a16:creationId xmlns="" xmlns:a16="http://schemas.microsoft.com/office/drawing/2014/main" id="{3B532858-1138-4ED0-BA41-57D32435E1B6}"/>
            </a:ext>
          </a:extLst>
        </xdr:cNvPr>
        <xdr:cNvSpPr txBox="1"/>
      </xdr:nvSpPr>
      <xdr:spPr>
        <a:xfrm>
          <a:off x="5495925" y="868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309</xdr:row>
      <xdr:rowOff>0</xdr:rowOff>
    </xdr:from>
    <xdr:ext cx="184731" cy="264560"/>
    <xdr:sp macro="" textlink="">
      <xdr:nvSpPr>
        <xdr:cNvPr id="849" name="CaixaDeTexto 848">
          <a:extLst>
            <a:ext uri="{FF2B5EF4-FFF2-40B4-BE49-F238E27FC236}">
              <a16:creationId xmlns="" xmlns:a16="http://schemas.microsoft.com/office/drawing/2014/main" id="{836487B7-FB18-4E52-8506-53C58A7AA333}"/>
            </a:ext>
          </a:extLst>
        </xdr:cNvPr>
        <xdr:cNvSpPr txBox="1"/>
      </xdr:nvSpPr>
      <xdr:spPr>
        <a:xfrm>
          <a:off x="3867150" y="8680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310</xdr:row>
      <xdr:rowOff>0</xdr:rowOff>
    </xdr:from>
    <xdr:ext cx="184731" cy="264560"/>
    <xdr:sp macro="" textlink="">
      <xdr:nvSpPr>
        <xdr:cNvPr id="850" name="CaixaDeTexto 849">
          <a:extLst>
            <a:ext uri="{FF2B5EF4-FFF2-40B4-BE49-F238E27FC236}">
              <a16:creationId xmlns="" xmlns:a16="http://schemas.microsoft.com/office/drawing/2014/main" id="{C9FBFE7A-C478-4BA0-A3F9-BBC236FC7048}"/>
            </a:ext>
          </a:extLst>
        </xdr:cNvPr>
        <xdr:cNvSpPr txBox="1"/>
      </xdr:nvSpPr>
      <xdr:spPr>
        <a:xfrm>
          <a:off x="5495925" y="8736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310</xdr:row>
      <xdr:rowOff>0</xdr:rowOff>
    </xdr:from>
    <xdr:ext cx="184731" cy="264560"/>
    <xdr:sp macro="" textlink="">
      <xdr:nvSpPr>
        <xdr:cNvPr id="851" name="CaixaDeTexto 850">
          <a:extLst>
            <a:ext uri="{FF2B5EF4-FFF2-40B4-BE49-F238E27FC236}">
              <a16:creationId xmlns="" xmlns:a16="http://schemas.microsoft.com/office/drawing/2014/main" id="{18C54627-BE5B-43B4-B0F3-D1C955714336}"/>
            </a:ext>
          </a:extLst>
        </xdr:cNvPr>
        <xdr:cNvSpPr txBox="1"/>
      </xdr:nvSpPr>
      <xdr:spPr>
        <a:xfrm>
          <a:off x="3867150" y="8736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311</xdr:row>
      <xdr:rowOff>0</xdr:rowOff>
    </xdr:from>
    <xdr:ext cx="184731" cy="264560"/>
    <xdr:sp macro="" textlink="">
      <xdr:nvSpPr>
        <xdr:cNvPr id="852" name="CaixaDeTexto 851">
          <a:extLst>
            <a:ext uri="{FF2B5EF4-FFF2-40B4-BE49-F238E27FC236}">
              <a16:creationId xmlns="" xmlns:a16="http://schemas.microsoft.com/office/drawing/2014/main" id="{263B0FD5-6691-4F98-AF68-7A3907A83519}"/>
            </a:ext>
          </a:extLst>
        </xdr:cNvPr>
        <xdr:cNvSpPr txBox="1"/>
      </xdr:nvSpPr>
      <xdr:spPr>
        <a:xfrm>
          <a:off x="5495925" y="8774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311</xdr:row>
      <xdr:rowOff>0</xdr:rowOff>
    </xdr:from>
    <xdr:ext cx="184731" cy="264560"/>
    <xdr:sp macro="" textlink="">
      <xdr:nvSpPr>
        <xdr:cNvPr id="853" name="CaixaDeTexto 852">
          <a:extLst>
            <a:ext uri="{FF2B5EF4-FFF2-40B4-BE49-F238E27FC236}">
              <a16:creationId xmlns="" xmlns:a16="http://schemas.microsoft.com/office/drawing/2014/main" id="{61859CC1-ED39-4F18-97CE-5E3550733AB9}"/>
            </a:ext>
          </a:extLst>
        </xdr:cNvPr>
        <xdr:cNvSpPr txBox="1"/>
      </xdr:nvSpPr>
      <xdr:spPr>
        <a:xfrm>
          <a:off x="3867150" y="8774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312</xdr:row>
      <xdr:rowOff>0</xdr:rowOff>
    </xdr:from>
    <xdr:ext cx="184731" cy="264560"/>
    <xdr:sp macro="" textlink="">
      <xdr:nvSpPr>
        <xdr:cNvPr id="854" name="CaixaDeTexto 853">
          <a:extLst>
            <a:ext uri="{FF2B5EF4-FFF2-40B4-BE49-F238E27FC236}">
              <a16:creationId xmlns="" xmlns:a16="http://schemas.microsoft.com/office/drawing/2014/main" id="{7095AFFE-7763-4C87-AE73-8B675821A915}"/>
            </a:ext>
          </a:extLst>
        </xdr:cNvPr>
        <xdr:cNvSpPr txBox="1"/>
      </xdr:nvSpPr>
      <xdr:spPr>
        <a:xfrm>
          <a:off x="5495925" y="880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312</xdr:row>
      <xdr:rowOff>0</xdr:rowOff>
    </xdr:from>
    <xdr:ext cx="184731" cy="264560"/>
    <xdr:sp macro="" textlink="">
      <xdr:nvSpPr>
        <xdr:cNvPr id="855" name="CaixaDeTexto 854">
          <a:extLst>
            <a:ext uri="{FF2B5EF4-FFF2-40B4-BE49-F238E27FC236}">
              <a16:creationId xmlns="" xmlns:a16="http://schemas.microsoft.com/office/drawing/2014/main" id="{30BAAE63-B021-4E30-BB8F-428BFD05A674}"/>
            </a:ext>
          </a:extLst>
        </xdr:cNvPr>
        <xdr:cNvSpPr txBox="1"/>
      </xdr:nvSpPr>
      <xdr:spPr>
        <a:xfrm>
          <a:off x="3867150" y="88020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313</xdr:row>
      <xdr:rowOff>0</xdr:rowOff>
    </xdr:from>
    <xdr:ext cx="184731" cy="264560"/>
    <xdr:sp macro="" textlink="">
      <xdr:nvSpPr>
        <xdr:cNvPr id="856" name="CaixaDeTexto 855">
          <a:extLst>
            <a:ext uri="{FF2B5EF4-FFF2-40B4-BE49-F238E27FC236}">
              <a16:creationId xmlns="" xmlns:a16="http://schemas.microsoft.com/office/drawing/2014/main" id="{C29C9236-47D2-440B-A2A6-8BAC3951A4DA}"/>
            </a:ext>
          </a:extLst>
        </xdr:cNvPr>
        <xdr:cNvSpPr txBox="1"/>
      </xdr:nvSpPr>
      <xdr:spPr>
        <a:xfrm>
          <a:off x="5495925" y="883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313</xdr:row>
      <xdr:rowOff>0</xdr:rowOff>
    </xdr:from>
    <xdr:ext cx="184731" cy="264560"/>
    <xdr:sp macro="" textlink="">
      <xdr:nvSpPr>
        <xdr:cNvPr id="857" name="CaixaDeTexto 856">
          <a:extLst>
            <a:ext uri="{FF2B5EF4-FFF2-40B4-BE49-F238E27FC236}">
              <a16:creationId xmlns="" xmlns:a16="http://schemas.microsoft.com/office/drawing/2014/main" id="{7DAA2391-E901-41F4-A6F5-A5AADCE7259C}"/>
            </a:ext>
          </a:extLst>
        </xdr:cNvPr>
        <xdr:cNvSpPr txBox="1"/>
      </xdr:nvSpPr>
      <xdr:spPr>
        <a:xfrm>
          <a:off x="3867150" y="8835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318</xdr:row>
      <xdr:rowOff>0</xdr:rowOff>
    </xdr:from>
    <xdr:ext cx="184731" cy="264560"/>
    <xdr:sp macro="" textlink="">
      <xdr:nvSpPr>
        <xdr:cNvPr id="858" name="CaixaDeTexto 857">
          <a:extLst>
            <a:ext uri="{FF2B5EF4-FFF2-40B4-BE49-F238E27FC236}">
              <a16:creationId xmlns="" xmlns:a16="http://schemas.microsoft.com/office/drawing/2014/main" id="{73C3EF2A-73DF-484D-90CD-C72DF46CBA07}"/>
            </a:ext>
          </a:extLst>
        </xdr:cNvPr>
        <xdr:cNvSpPr txBox="1"/>
      </xdr:nvSpPr>
      <xdr:spPr>
        <a:xfrm>
          <a:off x="5495925" y="8943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318</xdr:row>
      <xdr:rowOff>0</xdr:rowOff>
    </xdr:from>
    <xdr:ext cx="184731" cy="264560"/>
    <xdr:sp macro="" textlink="">
      <xdr:nvSpPr>
        <xdr:cNvPr id="859" name="CaixaDeTexto 858">
          <a:extLst>
            <a:ext uri="{FF2B5EF4-FFF2-40B4-BE49-F238E27FC236}">
              <a16:creationId xmlns="" xmlns:a16="http://schemas.microsoft.com/office/drawing/2014/main" id="{3A805301-BC08-454E-BA37-9B5B7431C45E}"/>
            </a:ext>
          </a:extLst>
        </xdr:cNvPr>
        <xdr:cNvSpPr txBox="1"/>
      </xdr:nvSpPr>
      <xdr:spPr>
        <a:xfrm>
          <a:off x="3867150" y="8943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319</xdr:row>
      <xdr:rowOff>0</xdr:rowOff>
    </xdr:from>
    <xdr:ext cx="184731" cy="264560"/>
    <xdr:sp macro="" textlink="">
      <xdr:nvSpPr>
        <xdr:cNvPr id="860" name="CaixaDeTexto 859">
          <a:extLst>
            <a:ext uri="{FF2B5EF4-FFF2-40B4-BE49-F238E27FC236}">
              <a16:creationId xmlns="" xmlns:a16="http://schemas.microsoft.com/office/drawing/2014/main" id="{F8619095-F879-4547-9440-7975DB47E3AB}"/>
            </a:ext>
          </a:extLst>
        </xdr:cNvPr>
        <xdr:cNvSpPr txBox="1"/>
      </xdr:nvSpPr>
      <xdr:spPr>
        <a:xfrm>
          <a:off x="5495925" y="8962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319</xdr:row>
      <xdr:rowOff>0</xdr:rowOff>
    </xdr:from>
    <xdr:ext cx="184731" cy="264560"/>
    <xdr:sp macro="" textlink="">
      <xdr:nvSpPr>
        <xdr:cNvPr id="861" name="CaixaDeTexto 860">
          <a:extLst>
            <a:ext uri="{FF2B5EF4-FFF2-40B4-BE49-F238E27FC236}">
              <a16:creationId xmlns="" xmlns:a16="http://schemas.microsoft.com/office/drawing/2014/main" id="{15A20AAA-883E-4213-A18B-881A022F874F}"/>
            </a:ext>
          </a:extLst>
        </xdr:cNvPr>
        <xdr:cNvSpPr txBox="1"/>
      </xdr:nvSpPr>
      <xdr:spPr>
        <a:xfrm>
          <a:off x="3867150" y="89620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323</xdr:row>
      <xdr:rowOff>0</xdr:rowOff>
    </xdr:from>
    <xdr:ext cx="184731" cy="264560"/>
    <xdr:sp macro="" textlink="">
      <xdr:nvSpPr>
        <xdr:cNvPr id="862" name="CaixaDeTexto 861">
          <a:extLst>
            <a:ext uri="{FF2B5EF4-FFF2-40B4-BE49-F238E27FC236}">
              <a16:creationId xmlns="" xmlns:a16="http://schemas.microsoft.com/office/drawing/2014/main" id="{B11B4AAE-7163-4AAC-8CD2-E9E763580300}"/>
            </a:ext>
          </a:extLst>
        </xdr:cNvPr>
        <xdr:cNvSpPr txBox="1"/>
      </xdr:nvSpPr>
      <xdr:spPr>
        <a:xfrm>
          <a:off x="5495925" y="9053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323</xdr:row>
      <xdr:rowOff>0</xdr:rowOff>
    </xdr:from>
    <xdr:ext cx="184731" cy="264560"/>
    <xdr:sp macro="" textlink="">
      <xdr:nvSpPr>
        <xdr:cNvPr id="863" name="CaixaDeTexto 862">
          <a:extLst>
            <a:ext uri="{FF2B5EF4-FFF2-40B4-BE49-F238E27FC236}">
              <a16:creationId xmlns="" xmlns:a16="http://schemas.microsoft.com/office/drawing/2014/main" id="{0218990C-7A56-40EE-968B-399A2CE48A72}"/>
            </a:ext>
          </a:extLst>
        </xdr:cNvPr>
        <xdr:cNvSpPr txBox="1"/>
      </xdr:nvSpPr>
      <xdr:spPr>
        <a:xfrm>
          <a:off x="3867150" y="9053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324</xdr:row>
      <xdr:rowOff>0</xdr:rowOff>
    </xdr:from>
    <xdr:ext cx="184731" cy="264560"/>
    <xdr:sp macro="" textlink="">
      <xdr:nvSpPr>
        <xdr:cNvPr id="864" name="CaixaDeTexto 863">
          <a:extLst>
            <a:ext uri="{FF2B5EF4-FFF2-40B4-BE49-F238E27FC236}">
              <a16:creationId xmlns="" xmlns:a16="http://schemas.microsoft.com/office/drawing/2014/main" id="{826B7BD8-7900-49E3-9558-00A16CC4D6FD}"/>
            </a:ext>
          </a:extLst>
        </xdr:cNvPr>
        <xdr:cNvSpPr txBox="1"/>
      </xdr:nvSpPr>
      <xdr:spPr>
        <a:xfrm>
          <a:off x="5495925" y="9072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324</xdr:row>
      <xdr:rowOff>0</xdr:rowOff>
    </xdr:from>
    <xdr:ext cx="184731" cy="264560"/>
    <xdr:sp macro="" textlink="">
      <xdr:nvSpPr>
        <xdr:cNvPr id="865" name="CaixaDeTexto 864">
          <a:extLst>
            <a:ext uri="{FF2B5EF4-FFF2-40B4-BE49-F238E27FC236}">
              <a16:creationId xmlns="" xmlns:a16="http://schemas.microsoft.com/office/drawing/2014/main" id="{C56196AC-2274-415C-845F-0B7ACFB5570A}"/>
            </a:ext>
          </a:extLst>
        </xdr:cNvPr>
        <xdr:cNvSpPr txBox="1"/>
      </xdr:nvSpPr>
      <xdr:spPr>
        <a:xfrm>
          <a:off x="3867150" y="9072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324</xdr:row>
      <xdr:rowOff>0</xdr:rowOff>
    </xdr:from>
    <xdr:ext cx="184731" cy="264560"/>
    <xdr:sp macro="" textlink="">
      <xdr:nvSpPr>
        <xdr:cNvPr id="866" name="CaixaDeTexto 865">
          <a:extLst>
            <a:ext uri="{FF2B5EF4-FFF2-40B4-BE49-F238E27FC236}">
              <a16:creationId xmlns="" xmlns:a16="http://schemas.microsoft.com/office/drawing/2014/main" id="{B7866BEF-A31F-4863-AC10-CC84A3A36F3D}"/>
            </a:ext>
          </a:extLst>
        </xdr:cNvPr>
        <xdr:cNvSpPr txBox="1"/>
      </xdr:nvSpPr>
      <xdr:spPr>
        <a:xfrm>
          <a:off x="5495925" y="9072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324</xdr:row>
      <xdr:rowOff>0</xdr:rowOff>
    </xdr:from>
    <xdr:ext cx="184731" cy="264560"/>
    <xdr:sp macro="" textlink="">
      <xdr:nvSpPr>
        <xdr:cNvPr id="867" name="CaixaDeTexto 866">
          <a:extLst>
            <a:ext uri="{FF2B5EF4-FFF2-40B4-BE49-F238E27FC236}">
              <a16:creationId xmlns="" xmlns:a16="http://schemas.microsoft.com/office/drawing/2014/main" id="{AA4E0045-6000-4D8D-A461-837E8DBAD299}"/>
            </a:ext>
          </a:extLst>
        </xdr:cNvPr>
        <xdr:cNvSpPr txBox="1"/>
      </xdr:nvSpPr>
      <xdr:spPr>
        <a:xfrm>
          <a:off x="3867150" y="9072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325</xdr:row>
      <xdr:rowOff>0</xdr:rowOff>
    </xdr:from>
    <xdr:ext cx="184731" cy="264560"/>
    <xdr:sp macro="" textlink="">
      <xdr:nvSpPr>
        <xdr:cNvPr id="868" name="CaixaDeTexto 867">
          <a:extLst>
            <a:ext uri="{FF2B5EF4-FFF2-40B4-BE49-F238E27FC236}">
              <a16:creationId xmlns="" xmlns:a16="http://schemas.microsoft.com/office/drawing/2014/main" id="{B570E328-30ED-464B-BC90-2C42F9EA9BCF}"/>
            </a:ext>
          </a:extLst>
        </xdr:cNvPr>
        <xdr:cNvSpPr txBox="1"/>
      </xdr:nvSpPr>
      <xdr:spPr>
        <a:xfrm>
          <a:off x="5495925" y="9091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325</xdr:row>
      <xdr:rowOff>0</xdr:rowOff>
    </xdr:from>
    <xdr:ext cx="184731" cy="264560"/>
    <xdr:sp macro="" textlink="">
      <xdr:nvSpPr>
        <xdr:cNvPr id="869" name="CaixaDeTexto 868">
          <a:extLst>
            <a:ext uri="{FF2B5EF4-FFF2-40B4-BE49-F238E27FC236}">
              <a16:creationId xmlns="" xmlns:a16="http://schemas.microsoft.com/office/drawing/2014/main" id="{86FBE231-64F4-4681-BB1B-680029557683}"/>
            </a:ext>
          </a:extLst>
        </xdr:cNvPr>
        <xdr:cNvSpPr txBox="1"/>
      </xdr:nvSpPr>
      <xdr:spPr>
        <a:xfrm>
          <a:off x="3867150" y="9091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323</xdr:row>
      <xdr:rowOff>0</xdr:rowOff>
    </xdr:from>
    <xdr:ext cx="184731" cy="264560"/>
    <xdr:sp macro="" textlink="">
      <xdr:nvSpPr>
        <xdr:cNvPr id="870" name="CaixaDeTexto 869">
          <a:extLst>
            <a:ext uri="{FF2B5EF4-FFF2-40B4-BE49-F238E27FC236}">
              <a16:creationId xmlns="" xmlns:a16="http://schemas.microsoft.com/office/drawing/2014/main" id="{4194F9E9-F610-4B9D-828B-0A017A61BEA0}"/>
            </a:ext>
          </a:extLst>
        </xdr:cNvPr>
        <xdr:cNvSpPr txBox="1"/>
      </xdr:nvSpPr>
      <xdr:spPr>
        <a:xfrm>
          <a:off x="5495925" y="9053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323</xdr:row>
      <xdr:rowOff>0</xdr:rowOff>
    </xdr:from>
    <xdr:ext cx="184731" cy="264560"/>
    <xdr:sp macro="" textlink="">
      <xdr:nvSpPr>
        <xdr:cNvPr id="871" name="CaixaDeTexto 870">
          <a:extLst>
            <a:ext uri="{FF2B5EF4-FFF2-40B4-BE49-F238E27FC236}">
              <a16:creationId xmlns="" xmlns:a16="http://schemas.microsoft.com/office/drawing/2014/main" id="{B7F60063-CA90-44B1-BD61-CBFDB6DFF6CC}"/>
            </a:ext>
          </a:extLst>
        </xdr:cNvPr>
        <xdr:cNvSpPr txBox="1"/>
      </xdr:nvSpPr>
      <xdr:spPr>
        <a:xfrm>
          <a:off x="3867150" y="9053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324</xdr:row>
      <xdr:rowOff>0</xdr:rowOff>
    </xdr:from>
    <xdr:ext cx="184731" cy="264560"/>
    <xdr:sp macro="" textlink="">
      <xdr:nvSpPr>
        <xdr:cNvPr id="872" name="CaixaDeTexto 871">
          <a:extLst>
            <a:ext uri="{FF2B5EF4-FFF2-40B4-BE49-F238E27FC236}">
              <a16:creationId xmlns="" xmlns:a16="http://schemas.microsoft.com/office/drawing/2014/main" id="{9EBC27D9-552B-4388-AAB6-781495EF038F}"/>
            </a:ext>
          </a:extLst>
        </xdr:cNvPr>
        <xdr:cNvSpPr txBox="1"/>
      </xdr:nvSpPr>
      <xdr:spPr>
        <a:xfrm>
          <a:off x="5495925" y="9072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324</xdr:row>
      <xdr:rowOff>0</xdr:rowOff>
    </xdr:from>
    <xdr:ext cx="184731" cy="264560"/>
    <xdr:sp macro="" textlink="">
      <xdr:nvSpPr>
        <xdr:cNvPr id="873" name="CaixaDeTexto 872">
          <a:extLst>
            <a:ext uri="{FF2B5EF4-FFF2-40B4-BE49-F238E27FC236}">
              <a16:creationId xmlns="" xmlns:a16="http://schemas.microsoft.com/office/drawing/2014/main" id="{559DE2BC-AA46-4044-BC7F-C64101DC0278}"/>
            </a:ext>
          </a:extLst>
        </xdr:cNvPr>
        <xdr:cNvSpPr txBox="1"/>
      </xdr:nvSpPr>
      <xdr:spPr>
        <a:xfrm>
          <a:off x="3867150" y="9072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324</xdr:row>
      <xdr:rowOff>0</xdr:rowOff>
    </xdr:from>
    <xdr:ext cx="184731" cy="264560"/>
    <xdr:sp macro="" textlink="">
      <xdr:nvSpPr>
        <xdr:cNvPr id="874" name="CaixaDeTexto 873">
          <a:extLst>
            <a:ext uri="{FF2B5EF4-FFF2-40B4-BE49-F238E27FC236}">
              <a16:creationId xmlns="" xmlns:a16="http://schemas.microsoft.com/office/drawing/2014/main" id="{05AF35A3-0CFF-496D-B1F8-8D43A35EFA8B}"/>
            </a:ext>
          </a:extLst>
        </xdr:cNvPr>
        <xdr:cNvSpPr txBox="1"/>
      </xdr:nvSpPr>
      <xdr:spPr>
        <a:xfrm>
          <a:off x="5495925" y="9072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324</xdr:row>
      <xdr:rowOff>0</xdr:rowOff>
    </xdr:from>
    <xdr:ext cx="184731" cy="264560"/>
    <xdr:sp macro="" textlink="">
      <xdr:nvSpPr>
        <xdr:cNvPr id="875" name="CaixaDeTexto 874">
          <a:extLst>
            <a:ext uri="{FF2B5EF4-FFF2-40B4-BE49-F238E27FC236}">
              <a16:creationId xmlns="" xmlns:a16="http://schemas.microsoft.com/office/drawing/2014/main" id="{525F842A-7D62-4038-91F4-770C04DCB2F2}"/>
            </a:ext>
          </a:extLst>
        </xdr:cNvPr>
        <xdr:cNvSpPr txBox="1"/>
      </xdr:nvSpPr>
      <xdr:spPr>
        <a:xfrm>
          <a:off x="3867150" y="90725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325</xdr:row>
      <xdr:rowOff>0</xdr:rowOff>
    </xdr:from>
    <xdr:ext cx="184731" cy="264560"/>
    <xdr:sp macro="" textlink="">
      <xdr:nvSpPr>
        <xdr:cNvPr id="876" name="CaixaDeTexto 875">
          <a:extLst>
            <a:ext uri="{FF2B5EF4-FFF2-40B4-BE49-F238E27FC236}">
              <a16:creationId xmlns="" xmlns:a16="http://schemas.microsoft.com/office/drawing/2014/main" id="{114175E4-05BD-476A-8EC4-0C6875661495}"/>
            </a:ext>
          </a:extLst>
        </xdr:cNvPr>
        <xdr:cNvSpPr txBox="1"/>
      </xdr:nvSpPr>
      <xdr:spPr>
        <a:xfrm>
          <a:off x="5495925" y="9091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325</xdr:row>
      <xdr:rowOff>0</xdr:rowOff>
    </xdr:from>
    <xdr:ext cx="184731" cy="264560"/>
    <xdr:sp macro="" textlink="">
      <xdr:nvSpPr>
        <xdr:cNvPr id="877" name="CaixaDeTexto 876">
          <a:extLst>
            <a:ext uri="{FF2B5EF4-FFF2-40B4-BE49-F238E27FC236}">
              <a16:creationId xmlns="" xmlns:a16="http://schemas.microsoft.com/office/drawing/2014/main" id="{752D946E-0EE2-4742-8874-0937FFCC7574}"/>
            </a:ext>
          </a:extLst>
        </xdr:cNvPr>
        <xdr:cNvSpPr txBox="1"/>
      </xdr:nvSpPr>
      <xdr:spPr>
        <a:xfrm>
          <a:off x="3867150" y="9091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329</xdr:row>
      <xdr:rowOff>0</xdr:rowOff>
    </xdr:from>
    <xdr:ext cx="184731" cy="264560"/>
    <xdr:sp macro="" textlink="">
      <xdr:nvSpPr>
        <xdr:cNvPr id="878" name="CaixaDeTexto 877">
          <a:extLst>
            <a:ext uri="{FF2B5EF4-FFF2-40B4-BE49-F238E27FC236}">
              <a16:creationId xmlns="" xmlns:a16="http://schemas.microsoft.com/office/drawing/2014/main" id="{1687D123-B189-4DFC-BFCA-5A2CF2B14BA8}"/>
            </a:ext>
          </a:extLst>
        </xdr:cNvPr>
        <xdr:cNvSpPr txBox="1"/>
      </xdr:nvSpPr>
      <xdr:spPr>
        <a:xfrm>
          <a:off x="5495925" y="9201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329</xdr:row>
      <xdr:rowOff>0</xdr:rowOff>
    </xdr:from>
    <xdr:ext cx="184731" cy="264560"/>
    <xdr:sp macro="" textlink="">
      <xdr:nvSpPr>
        <xdr:cNvPr id="879" name="CaixaDeTexto 878">
          <a:extLst>
            <a:ext uri="{FF2B5EF4-FFF2-40B4-BE49-F238E27FC236}">
              <a16:creationId xmlns="" xmlns:a16="http://schemas.microsoft.com/office/drawing/2014/main" id="{87DD650A-287B-48B8-BE83-E71115636B4E}"/>
            </a:ext>
          </a:extLst>
        </xdr:cNvPr>
        <xdr:cNvSpPr txBox="1"/>
      </xdr:nvSpPr>
      <xdr:spPr>
        <a:xfrm>
          <a:off x="3867150" y="9201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330</xdr:row>
      <xdr:rowOff>0</xdr:rowOff>
    </xdr:from>
    <xdr:ext cx="184731" cy="264560"/>
    <xdr:sp macro="" textlink="">
      <xdr:nvSpPr>
        <xdr:cNvPr id="880" name="CaixaDeTexto 879">
          <a:extLst>
            <a:ext uri="{FF2B5EF4-FFF2-40B4-BE49-F238E27FC236}">
              <a16:creationId xmlns="" xmlns:a16="http://schemas.microsoft.com/office/drawing/2014/main" id="{98C673FB-A32D-46EB-97E3-7A2E529271CD}"/>
            </a:ext>
          </a:extLst>
        </xdr:cNvPr>
        <xdr:cNvSpPr txBox="1"/>
      </xdr:nvSpPr>
      <xdr:spPr>
        <a:xfrm>
          <a:off x="5495925" y="9233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330</xdr:row>
      <xdr:rowOff>0</xdr:rowOff>
    </xdr:from>
    <xdr:ext cx="184731" cy="264560"/>
    <xdr:sp macro="" textlink="">
      <xdr:nvSpPr>
        <xdr:cNvPr id="881" name="CaixaDeTexto 880">
          <a:extLst>
            <a:ext uri="{FF2B5EF4-FFF2-40B4-BE49-F238E27FC236}">
              <a16:creationId xmlns="" xmlns:a16="http://schemas.microsoft.com/office/drawing/2014/main" id="{802E5DF4-9777-408A-8519-C535E3BBA6BC}"/>
            </a:ext>
          </a:extLst>
        </xdr:cNvPr>
        <xdr:cNvSpPr txBox="1"/>
      </xdr:nvSpPr>
      <xdr:spPr>
        <a:xfrm>
          <a:off x="3867150" y="9233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330</xdr:row>
      <xdr:rowOff>0</xdr:rowOff>
    </xdr:from>
    <xdr:ext cx="184731" cy="264560"/>
    <xdr:sp macro="" textlink="">
      <xdr:nvSpPr>
        <xdr:cNvPr id="882" name="CaixaDeTexto 881">
          <a:extLst>
            <a:ext uri="{FF2B5EF4-FFF2-40B4-BE49-F238E27FC236}">
              <a16:creationId xmlns="" xmlns:a16="http://schemas.microsoft.com/office/drawing/2014/main" id="{5ED038D9-1E40-4328-8882-BCEA3C95FB8F}"/>
            </a:ext>
          </a:extLst>
        </xdr:cNvPr>
        <xdr:cNvSpPr txBox="1"/>
      </xdr:nvSpPr>
      <xdr:spPr>
        <a:xfrm>
          <a:off x="5495925" y="9233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330</xdr:row>
      <xdr:rowOff>0</xdr:rowOff>
    </xdr:from>
    <xdr:ext cx="184731" cy="264560"/>
    <xdr:sp macro="" textlink="">
      <xdr:nvSpPr>
        <xdr:cNvPr id="883" name="CaixaDeTexto 882">
          <a:extLst>
            <a:ext uri="{FF2B5EF4-FFF2-40B4-BE49-F238E27FC236}">
              <a16:creationId xmlns="" xmlns:a16="http://schemas.microsoft.com/office/drawing/2014/main" id="{DCF4F2D4-B29E-4030-9DAD-7675709AB9F0}"/>
            </a:ext>
          </a:extLst>
        </xdr:cNvPr>
        <xdr:cNvSpPr txBox="1"/>
      </xdr:nvSpPr>
      <xdr:spPr>
        <a:xfrm>
          <a:off x="3867150" y="92335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331</xdr:row>
      <xdr:rowOff>0</xdr:rowOff>
    </xdr:from>
    <xdr:ext cx="184731" cy="264560"/>
    <xdr:sp macro="" textlink="">
      <xdr:nvSpPr>
        <xdr:cNvPr id="884" name="CaixaDeTexto 883">
          <a:extLst>
            <a:ext uri="{FF2B5EF4-FFF2-40B4-BE49-F238E27FC236}">
              <a16:creationId xmlns="" xmlns:a16="http://schemas.microsoft.com/office/drawing/2014/main" id="{46168795-0730-4F7F-89EC-7B48E8E0D057}"/>
            </a:ext>
          </a:extLst>
        </xdr:cNvPr>
        <xdr:cNvSpPr txBox="1"/>
      </xdr:nvSpPr>
      <xdr:spPr>
        <a:xfrm>
          <a:off x="5495925" y="9249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331</xdr:row>
      <xdr:rowOff>0</xdr:rowOff>
    </xdr:from>
    <xdr:ext cx="184731" cy="264560"/>
    <xdr:sp macro="" textlink="">
      <xdr:nvSpPr>
        <xdr:cNvPr id="885" name="CaixaDeTexto 884">
          <a:extLst>
            <a:ext uri="{FF2B5EF4-FFF2-40B4-BE49-F238E27FC236}">
              <a16:creationId xmlns="" xmlns:a16="http://schemas.microsoft.com/office/drawing/2014/main" id="{DF9EB180-826C-425F-B2BF-78E870F9E23B}"/>
            </a:ext>
          </a:extLst>
        </xdr:cNvPr>
        <xdr:cNvSpPr txBox="1"/>
      </xdr:nvSpPr>
      <xdr:spPr>
        <a:xfrm>
          <a:off x="3867150" y="9249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331</xdr:row>
      <xdr:rowOff>0</xdr:rowOff>
    </xdr:from>
    <xdr:ext cx="184731" cy="264560"/>
    <xdr:sp macro="" textlink="">
      <xdr:nvSpPr>
        <xdr:cNvPr id="886" name="CaixaDeTexto 885">
          <a:extLst>
            <a:ext uri="{FF2B5EF4-FFF2-40B4-BE49-F238E27FC236}">
              <a16:creationId xmlns="" xmlns:a16="http://schemas.microsoft.com/office/drawing/2014/main" id="{35158E35-2168-4558-A2E5-F401F3085675}"/>
            </a:ext>
          </a:extLst>
        </xdr:cNvPr>
        <xdr:cNvSpPr txBox="1"/>
      </xdr:nvSpPr>
      <xdr:spPr>
        <a:xfrm>
          <a:off x="5495925" y="9249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331</xdr:row>
      <xdr:rowOff>0</xdr:rowOff>
    </xdr:from>
    <xdr:ext cx="184731" cy="264560"/>
    <xdr:sp macro="" textlink="">
      <xdr:nvSpPr>
        <xdr:cNvPr id="887" name="CaixaDeTexto 886">
          <a:extLst>
            <a:ext uri="{FF2B5EF4-FFF2-40B4-BE49-F238E27FC236}">
              <a16:creationId xmlns="" xmlns:a16="http://schemas.microsoft.com/office/drawing/2014/main" id="{5AB8142F-4D94-46C3-96AA-420550ABFECB}"/>
            </a:ext>
          </a:extLst>
        </xdr:cNvPr>
        <xdr:cNvSpPr txBox="1"/>
      </xdr:nvSpPr>
      <xdr:spPr>
        <a:xfrm>
          <a:off x="3867150" y="92497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332</xdr:row>
      <xdr:rowOff>0</xdr:rowOff>
    </xdr:from>
    <xdr:ext cx="184731" cy="264560"/>
    <xdr:sp macro="" textlink="">
      <xdr:nvSpPr>
        <xdr:cNvPr id="888" name="CaixaDeTexto 887">
          <a:extLst>
            <a:ext uri="{FF2B5EF4-FFF2-40B4-BE49-F238E27FC236}">
              <a16:creationId xmlns="" xmlns:a16="http://schemas.microsoft.com/office/drawing/2014/main" id="{79E72094-4A63-4255-A8F4-603CD206751D}"/>
            </a:ext>
          </a:extLst>
        </xdr:cNvPr>
        <xdr:cNvSpPr txBox="1"/>
      </xdr:nvSpPr>
      <xdr:spPr>
        <a:xfrm>
          <a:off x="5495925" y="926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332</xdr:row>
      <xdr:rowOff>0</xdr:rowOff>
    </xdr:from>
    <xdr:ext cx="184731" cy="264560"/>
    <xdr:sp macro="" textlink="">
      <xdr:nvSpPr>
        <xdr:cNvPr id="889" name="CaixaDeTexto 888">
          <a:extLst>
            <a:ext uri="{FF2B5EF4-FFF2-40B4-BE49-F238E27FC236}">
              <a16:creationId xmlns="" xmlns:a16="http://schemas.microsoft.com/office/drawing/2014/main" id="{40C771D0-96FE-49F2-BDF3-C0685DE9D78A}"/>
            </a:ext>
          </a:extLst>
        </xdr:cNvPr>
        <xdr:cNvSpPr txBox="1"/>
      </xdr:nvSpPr>
      <xdr:spPr>
        <a:xfrm>
          <a:off x="3867150" y="926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332</xdr:row>
      <xdr:rowOff>0</xdr:rowOff>
    </xdr:from>
    <xdr:ext cx="184731" cy="264560"/>
    <xdr:sp macro="" textlink="">
      <xdr:nvSpPr>
        <xdr:cNvPr id="890" name="CaixaDeTexto 889">
          <a:extLst>
            <a:ext uri="{FF2B5EF4-FFF2-40B4-BE49-F238E27FC236}">
              <a16:creationId xmlns="" xmlns:a16="http://schemas.microsoft.com/office/drawing/2014/main" id="{4E2936B2-7852-439C-82C3-2F991237FF86}"/>
            </a:ext>
          </a:extLst>
        </xdr:cNvPr>
        <xdr:cNvSpPr txBox="1"/>
      </xdr:nvSpPr>
      <xdr:spPr>
        <a:xfrm>
          <a:off x="5495925" y="926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332</xdr:row>
      <xdr:rowOff>0</xdr:rowOff>
    </xdr:from>
    <xdr:ext cx="184731" cy="264560"/>
    <xdr:sp macro="" textlink="">
      <xdr:nvSpPr>
        <xdr:cNvPr id="891" name="CaixaDeTexto 890">
          <a:extLst>
            <a:ext uri="{FF2B5EF4-FFF2-40B4-BE49-F238E27FC236}">
              <a16:creationId xmlns="" xmlns:a16="http://schemas.microsoft.com/office/drawing/2014/main" id="{8059E2A1-15D0-448F-AD0C-B5668E94EED5}"/>
            </a:ext>
          </a:extLst>
        </xdr:cNvPr>
        <xdr:cNvSpPr txBox="1"/>
      </xdr:nvSpPr>
      <xdr:spPr>
        <a:xfrm>
          <a:off x="3867150" y="9265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333</xdr:row>
      <xdr:rowOff>0</xdr:rowOff>
    </xdr:from>
    <xdr:ext cx="184731" cy="264560"/>
    <xdr:sp macro="" textlink="">
      <xdr:nvSpPr>
        <xdr:cNvPr id="892" name="CaixaDeTexto 891">
          <a:extLst>
            <a:ext uri="{FF2B5EF4-FFF2-40B4-BE49-F238E27FC236}">
              <a16:creationId xmlns="" xmlns:a16="http://schemas.microsoft.com/office/drawing/2014/main" id="{29BEECAD-8029-4A9C-8985-16A6FF00AE27}"/>
            </a:ext>
          </a:extLst>
        </xdr:cNvPr>
        <xdr:cNvSpPr txBox="1"/>
      </xdr:nvSpPr>
      <xdr:spPr>
        <a:xfrm>
          <a:off x="5495925" y="9291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333</xdr:row>
      <xdr:rowOff>0</xdr:rowOff>
    </xdr:from>
    <xdr:ext cx="184731" cy="264560"/>
    <xdr:sp macro="" textlink="">
      <xdr:nvSpPr>
        <xdr:cNvPr id="893" name="CaixaDeTexto 892">
          <a:extLst>
            <a:ext uri="{FF2B5EF4-FFF2-40B4-BE49-F238E27FC236}">
              <a16:creationId xmlns="" xmlns:a16="http://schemas.microsoft.com/office/drawing/2014/main" id="{021E67C5-84C2-4964-91BC-8B47AF9AF220}"/>
            </a:ext>
          </a:extLst>
        </xdr:cNvPr>
        <xdr:cNvSpPr txBox="1"/>
      </xdr:nvSpPr>
      <xdr:spPr>
        <a:xfrm>
          <a:off x="3867150" y="9291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333</xdr:row>
      <xdr:rowOff>0</xdr:rowOff>
    </xdr:from>
    <xdr:ext cx="184731" cy="264560"/>
    <xdr:sp macro="" textlink="">
      <xdr:nvSpPr>
        <xdr:cNvPr id="894" name="CaixaDeTexto 893">
          <a:extLst>
            <a:ext uri="{FF2B5EF4-FFF2-40B4-BE49-F238E27FC236}">
              <a16:creationId xmlns="" xmlns:a16="http://schemas.microsoft.com/office/drawing/2014/main" id="{505B9A4F-045C-4E08-B3BE-42D6AA0C9402}"/>
            </a:ext>
          </a:extLst>
        </xdr:cNvPr>
        <xdr:cNvSpPr txBox="1"/>
      </xdr:nvSpPr>
      <xdr:spPr>
        <a:xfrm>
          <a:off x="5495925" y="9291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333</xdr:row>
      <xdr:rowOff>0</xdr:rowOff>
    </xdr:from>
    <xdr:ext cx="184731" cy="264560"/>
    <xdr:sp macro="" textlink="">
      <xdr:nvSpPr>
        <xdr:cNvPr id="895" name="CaixaDeTexto 894">
          <a:extLst>
            <a:ext uri="{FF2B5EF4-FFF2-40B4-BE49-F238E27FC236}">
              <a16:creationId xmlns="" xmlns:a16="http://schemas.microsoft.com/office/drawing/2014/main" id="{94C0B443-3BC8-4328-BF93-0F6A31C19F99}"/>
            </a:ext>
          </a:extLst>
        </xdr:cNvPr>
        <xdr:cNvSpPr txBox="1"/>
      </xdr:nvSpPr>
      <xdr:spPr>
        <a:xfrm>
          <a:off x="3867150" y="9291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334</xdr:row>
      <xdr:rowOff>0</xdr:rowOff>
    </xdr:from>
    <xdr:ext cx="184731" cy="264560"/>
    <xdr:sp macro="" textlink="">
      <xdr:nvSpPr>
        <xdr:cNvPr id="896" name="CaixaDeTexto 895">
          <a:extLst>
            <a:ext uri="{FF2B5EF4-FFF2-40B4-BE49-F238E27FC236}">
              <a16:creationId xmlns="" xmlns:a16="http://schemas.microsoft.com/office/drawing/2014/main" id="{7229AEF4-3C58-40AB-A155-B5697C1E0DA1}"/>
            </a:ext>
          </a:extLst>
        </xdr:cNvPr>
        <xdr:cNvSpPr txBox="1"/>
      </xdr:nvSpPr>
      <xdr:spPr>
        <a:xfrm>
          <a:off x="5495925" y="9348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334</xdr:row>
      <xdr:rowOff>0</xdr:rowOff>
    </xdr:from>
    <xdr:ext cx="184731" cy="264560"/>
    <xdr:sp macro="" textlink="">
      <xdr:nvSpPr>
        <xdr:cNvPr id="897" name="CaixaDeTexto 896">
          <a:extLst>
            <a:ext uri="{FF2B5EF4-FFF2-40B4-BE49-F238E27FC236}">
              <a16:creationId xmlns="" xmlns:a16="http://schemas.microsoft.com/office/drawing/2014/main" id="{79F7B8A6-784F-43E4-BCFA-876E8E88F28D}"/>
            </a:ext>
          </a:extLst>
        </xdr:cNvPr>
        <xdr:cNvSpPr txBox="1"/>
      </xdr:nvSpPr>
      <xdr:spPr>
        <a:xfrm>
          <a:off x="3867150" y="9348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334</xdr:row>
      <xdr:rowOff>0</xdr:rowOff>
    </xdr:from>
    <xdr:ext cx="184731" cy="264560"/>
    <xdr:sp macro="" textlink="">
      <xdr:nvSpPr>
        <xdr:cNvPr id="898" name="CaixaDeTexto 897">
          <a:extLst>
            <a:ext uri="{FF2B5EF4-FFF2-40B4-BE49-F238E27FC236}">
              <a16:creationId xmlns="" xmlns:a16="http://schemas.microsoft.com/office/drawing/2014/main" id="{9E2E27EF-E06C-45A7-B744-84332876C854}"/>
            </a:ext>
          </a:extLst>
        </xdr:cNvPr>
        <xdr:cNvSpPr txBox="1"/>
      </xdr:nvSpPr>
      <xdr:spPr>
        <a:xfrm>
          <a:off x="5495925" y="9348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334</xdr:row>
      <xdr:rowOff>0</xdr:rowOff>
    </xdr:from>
    <xdr:ext cx="184731" cy="264560"/>
    <xdr:sp macro="" textlink="">
      <xdr:nvSpPr>
        <xdr:cNvPr id="899" name="CaixaDeTexto 898">
          <a:extLst>
            <a:ext uri="{FF2B5EF4-FFF2-40B4-BE49-F238E27FC236}">
              <a16:creationId xmlns="" xmlns:a16="http://schemas.microsoft.com/office/drawing/2014/main" id="{56BE8C1C-512A-470A-BCF7-D349B681E814}"/>
            </a:ext>
          </a:extLst>
        </xdr:cNvPr>
        <xdr:cNvSpPr txBox="1"/>
      </xdr:nvSpPr>
      <xdr:spPr>
        <a:xfrm>
          <a:off x="3867150" y="93487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335</xdr:row>
      <xdr:rowOff>0</xdr:rowOff>
    </xdr:from>
    <xdr:ext cx="184731" cy="264560"/>
    <xdr:sp macro="" textlink="">
      <xdr:nvSpPr>
        <xdr:cNvPr id="900" name="CaixaDeTexto 899">
          <a:extLst>
            <a:ext uri="{FF2B5EF4-FFF2-40B4-BE49-F238E27FC236}">
              <a16:creationId xmlns="" xmlns:a16="http://schemas.microsoft.com/office/drawing/2014/main" id="{8E72B791-C1BB-4087-BDD2-AD38AFBADD72}"/>
            </a:ext>
          </a:extLst>
        </xdr:cNvPr>
        <xdr:cNvSpPr txBox="1"/>
      </xdr:nvSpPr>
      <xdr:spPr>
        <a:xfrm>
          <a:off x="5495925" y="9394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335</xdr:row>
      <xdr:rowOff>0</xdr:rowOff>
    </xdr:from>
    <xdr:ext cx="184731" cy="264560"/>
    <xdr:sp macro="" textlink="">
      <xdr:nvSpPr>
        <xdr:cNvPr id="901" name="CaixaDeTexto 900">
          <a:extLst>
            <a:ext uri="{FF2B5EF4-FFF2-40B4-BE49-F238E27FC236}">
              <a16:creationId xmlns="" xmlns:a16="http://schemas.microsoft.com/office/drawing/2014/main" id="{0CDB0C3B-2B0F-4EB5-B4C1-B33367CE1102}"/>
            </a:ext>
          </a:extLst>
        </xdr:cNvPr>
        <xdr:cNvSpPr txBox="1"/>
      </xdr:nvSpPr>
      <xdr:spPr>
        <a:xfrm>
          <a:off x="3867150" y="9394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335</xdr:row>
      <xdr:rowOff>0</xdr:rowOff>
    </xdr:from>
    <xdr:ext cx="184731" cy="264560"/>
    <xdr:sp macro="" textlink="">
      <xdr:nvSpPr>
        <xdr:cNvPr id="902" name="CaixaDeTexto 901">
          <a:extLst>
            <a:ext uri="{FF2B5EF4-FFF2-40B4-BE49-F238E27FC236}">
              <a16:creationId xmlns="" xmlns:a16="http://schemas.microsoft.com/office/drawing/2014/main" id="{5FE056A4-E9F0-4A9A-BA66-44DC566A8AF8}"/>
            </a:ext>
          </a:extLst>
        </xdr:cNvPr>
        <xdr:cNvSpPr txBox="1"/>
      </xdr:nvSpPr>
      <xdr:spPr>
        <a:xfrm>
          <a:off x="5495925" y="9394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335</xdr:row>
      <xdr:rowOff>0</xdr:rowOff>
    </xdr:from>
    <xdr:ext cx="184731" cy="264560"/>
    <xdr:sp macro="" textlink="">
      <xdr:nvSpPr>
        <xdr:cNvPr id="903" name="CaixaDeTexto 902">
          <a:extLst>
            <a:ext uri="{FF2B5EF4-FFF2-40B4-BE49-F238E27FC236}">
              <a16:creationId xmlns="" xmlns:a16="http://schemas.microsoft.com/office/drawing/2014/main" id="{92BDAC9B-ADAB-4E60-B5FB-C2850113346C}"/>
            </a:ext>
          </a:extLst>
        </xdr:cNvPr>
        <xdr:cNvSpPr txBox="1"/>
      </xdr:nvSpPr>
      <xdr:spPr>
        <a:xfrm>
          <a:off x="3867150" y="9394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336</xdr:row>
      <xdr:rowOff>0</xdr:rowOff>
    </xdr:from>
    <xdr:ext cx="184731" cy="264560"/>
    <xdr:sp macro="" textlink="">
      <xdr:nvSpPr>
        <xdr:cNvPr id="904" name="CaixaDeTexto 903">
          <a:extLst>
            <a:ext uri="{FF2B5EF4-FFF2-40B4-BE49-F238E27FC236}">
              <a16:creationId xmlns="" xmlns:a16="http://schemas.microsoft.com/office/drawing/2014/main" id="{F9BA74F0-5187-4652-AC03-A93C274825BF}"/>
            </a:ext>
          </a:extLst>
        </xdr:cNvPr>
        <xdr:cNvSpPr txBox="1"/>
      </xdr:nvSpPr>
      <xdr:spPr>
        <a:xfrm>
          <a:off x="5495925" y="9436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336</xdr:row>
      <xdr:rowOff>0</xdr:rowOff>
    </xdr:from>
    <xdr:ext cx="184731" cy="264560"/>
    <xdr:sp macro="" textlink="">
      <xdr:nvSpPr>
        <xdr:cNvPr id="905" name="CaixaDeTexto 904">
          <a:extLst>
            <a:ext uri="{FF2B5EF4-FFF2-40B4-BE49-F238E27FC236}">
              <a16:creationId xmlns="" xmlns:a16="http://schemas.microsoft.com/office/drawing/2014/main" id="{5E2E9F70-6AEC-499A-AC88-8AD67F666E7B}"/>
            </a:ext>
          </a:extLst>
        </xdr:cNvPr>
        <xdr:cNvSpPr txBox="1"/>
      </xdr:nvSpPr>
      <xdr:spPr>
        <a:xfrm>
          <a:off x="3867150" y="94364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341</xdr:row>
      <xdr:rowOff>0</xdr:rowOff>
    </xdr:from>
    <xdr:ext cx="184731" cy="264560"/>
    <xdr:sp macro="" textlink="">
      <xdr:nvSpPr>
        <xdr:cNvPr id="906" name="CaixaDeTexto 905">
          <a:extLst>
            <a:ext uri="{FF2B5EF4-FFF2-40B4-BE49-F238E27FC236}">
              <a16:creationId xmlns="" xmlns:a16="http://schemas.microsoft.com/office/drawing/2014/main" id="{59831EBB-ADB6-496F-97AB-1B48FF17B524}"/>
            </a:ext>
          </a:extLst>
        </xdr:cNvPr>
        <xdr:cNvSpPr txBox="1"/>
      </xdr:nvSpPr>
      <xdr:spPr>
        <a:xfrm>
          <a:off x="5495925" y="956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341</xdr:row>
      <xdr:rowOff>0</xdr:rowOff>
    </xdr:from>
    <xdr:ext cx="184731" cy="264560"/>
    <xdr:sp macro="" textlink="">
      <xdr:nvSpPr>
        <xdr:cNvPr id="907" name="CaixaDeTexto 906">
          <a:extLst>
            <a:ext uri="{FF2B5EF4-FFF2-40B4-BE49-F238E27FC236}">
              <a16:creationId xmlns="" xmlns:a16="http://schemas.microsoft.com/office/drawing/2014/main" id="{D405F698-07C7-4EEA-9A0D-6CCFDF4FE58D}"/>
            </a:ext>
          </a:extLst>
        </xdr:cNvPr>
        <xdr:cNvSpPr txBox="1"/>
      </xdr:nvSpPr>
      <xdr:spPr>
        <a:xfrm>
          <a:off x="3867150" y="95650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342</xdr:row>
      <xdr:rowOff>0</xdr:rowOff>
    </xdr:from>
    <xdr:ext cx="184731" cy="264560"/>
    <xdr:sp macro="" textlink="">
      <xdr:nvSpPr>
        <xdr:cNvPr id="908" name="CaixaDeTexto 907">
          <a:extLst>
            <a:ext uri="{FF2B5EF4-FFF2-40B4-BE49-F238E27FC236}">
              <a16:creationId xmlns="" xmlns:a16="http://schemas.microsoft.com/office/drawing/2014/main" id="{468B01F7-FB4F-481A-9321-B8181F7117CC}"/>
            </a:ext>
          </a:extLst>
        </xdr:cNvPr>
        <xdr:cNvSpPr txBox="1"/>
      </xdr:nvSpPr>
      <xdr:spPr>
        <a:xfrm>
          <a:off x="5495925" y="9581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342</xdr:row>
      <xdr:rowOff>0</xdr:rowOff>
    </xdr:from>
    <xdr:ext cx="184731" cy="264560"/>
    <xdr:sp macro="" textlink="">
      <xdr:nvSpPr>
        <xdr:cNvPr id="909" name="CaixaDeTexto 908">
          <a:extLst>
            <a:ext uri="{FF2B5EF4-FFF2-40B4-BE49-F238E27FC236}">
              <a16:creationId xmlns="" xmlns:a16="http://schemas.microsoft.com/office/drawing/2014/main" id="{71101F84-7178-412C-9D0E-0280C51F8BA7}"/>
            </a:ext>
          </a:extLst>
        </xdr:cNvPr>
        <xdr:cNvSpPr txBox="1"/>
      </xdr:nvSpPr>
      <xdr:spPr>
        <a:xfrm>
          <a:off x="3867150" y="9581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343</xdr:row>
      <xdr:rowOff>0</xdr:rowOff>
    </xdr:from>
    <xdr:ext cx="184731" cy="264560"/>
    <xdr:sp macro="" textlink="">
      <xdr:nvSpPr>
        <xdr:cNvPr id="910" name="CaixaDeTexto 909">
          <a:extLst>
            <a:ext uri="{FF2B5EF4-FFF2-40B4-BE49-F238E27FC236}">
              <a16:creationId xmlns="" xmlns:a16="http://schemas.microsoft.com/office/drawing/2014/main" id="{2FB82947-3940-41C1-B73A-076CEFF3A3F4}"/>
            </a:ext>
          </a:extLst>
        </xdr:cNvPr>
        <xdr:cNvSpPr txBox="1"/>
      </xdr:nvSpPr>
      <xdr:spPr>
        <a:xfrm>
          <a:off x="5495925" y="9602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343</xdr:row>
      <xdr:rowOff>0</xdr:rowOff>
    </xdr:from>
    <xdr:ext cx="184731" cy="264560"/>
    <xdr:sp macro="" textlink="">
      <xdr:nvSpPr>
        <xdr:cNvPr id="911" name="CaixaDeTexto 910">
          <a:extLst>
            <a:ext uri="{FF2B5EF4-FFF2-40B4-BE49-F238E27FC236}">
              <a16:creationId xmlns="" xmlns:a16="http://schemas.microsoft.com/office/drawing/2014/main" id="{105CD80F-4845-45D2-96BC-B04A3AB32700}"/>
            </a:ext>
          </a:extLst>
        </xdr:cNvPr>
        <xdr:cNvSpPr txBox="1"/>
      </xdr:nvSpPr>
      <xdr:spPr>
        <a:xfrm>
          <a:off x="3867150" y="9602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344</xdr:row>
      <xdr:rowOff>0</xdr:rowOff>
    </xdr:from>
    <xdr:ext cx="184731" cy="264560"/>
    <xdr:sp macro="" textlink="">
      <xdr:nvSpPr>
        <xdr:cNvPr id="912" name="CaixaDeTexto 911">
          <a:extLst>
            <a:ext uri="{FF2B5EF4-FFF2-40B4-BE49-F238E27FC236}">
              <a16:creationId xmlns="" xmlns:a16="http://schemas.microsoft.com/office/drawing/2014/main" id="{2181713F-2096-4A96-898A-464B8812DE28}"/>
            </a:ext>
          </a:extLst>
        </xdr:cNvPr>
        <xdr:cNvSpPr txBox="1"/>
      </xdr:nvSpPr>
      <xdr:spPr>
        <a:xfrm>
          <a:off x="5495925" y="9624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344</xdr:row>
      <xdr:rowOff>0</xdr:rowOff>
    </xdr:from>
    <xdr:ext cx="184731" cy="264560"/>
    <xdr:sp macro="" textlink="">
      <xdr:nvSpPr>
        <xdr:cNvPr id="913" name="CaixaDeTexto 912">
          <a:extLst>
            <a:ext uri="{FF2B5EF4-FFF2-40B4-BE49-F238E27FC236}">
              <a16:creationId xmlns="" xmlns:a16="http://schemas.microsoft.com/office/drawing/2014/main" id="{BC976A4E-8695-466E-BC6D-E1970B914348}"/>
            </a:ext>
          </a:extLst>
        </xdr:cNvPr>
        <xdr:cNvSpPr txBox="1"/>
      </xdr:nvSpPr>
      <xdr:spPr>
        <a:xfrm>
          <a:off x="3867150" y="9624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345</xdr:row>
      <xdr:rowOff>0</xdr:rowOff>
    </xdr:from>
    <xdr:ext cx="184731" cy="264560"/>
    <xdr:sp macro="" textlink="">
      <xdr:nvSpPr>
        <xdr:cNvPr id="914" name="CaixaDeTexto 913">
          <a:extLst>
            <a:ext uri="{FF2B5EF4-FFF2-40B4-BE49-F238E27FC236}">
              <a16:creationId xmlns="" xmlns:a16="http://schemas.microsoft.com/office/drawing/2014/main" id="{8D08FCEC-E236-4FB5-9C78-1AA8DEF2389D}"/>
            </a:ext>
          </a:extLst>
        </xdr:cNvPr>
        <xdr:cNvSpPr txBox="1"/>
      </xdr:nvSpPr>
      <xdr:spPr>
        <a:xfrm>
          <a:off x="5495925" y="9674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345</xdr:row>
      <xdr:rowOff>0</xdr:rowOff>
    </xdr:from>
    <xdr:ext cx="184731" cy="264560"/>
    <xdr:sp macro="" textlink="">
      <xdr:nvSpPr>
        <xdr:cNvPr id="915" name="CaixaDeTexto 914">
          <a:extLst>
            <a:ext uri="{FF2B5EF4-FFF2-40B4-BE49-F238E27FC236}">
              <a16:creationId xmlns="" xmlns:a16="http://schemas.microsoft.com/office/drawing/2014/main" id="{0D824D23-BBBC-4774-BA84-A1C8C51D26AE}"/>
            </a:ext>
          </a:extLst>
        </xdr:cNvPr>
        <xdr:cNvSpPr txBox="1"/>
      </xdr:nvSpPr>
      <xdr:spPr>
        <a:xfrm>
          <a:off x="3867150" y="96745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346</xdr:row>
      <xdr:rowOff>0</xdr:rowOff>
    </xdr:from>
    <xdr:ext cx="184731" cy="264560"/>
    <xdr:sp macro="" textlink="">
      <xdr:nvSpPr>
        <xdr:cNvPr id="916" name="CaixaDeTexto 915">
          <a:extLst>
            <a:ext uri="{FF2B5EF4-FFF2-40B4-BE49-F238E27FC236}">
              <a16:creationId xmlns="" xmlns:a16="http://schemas.microsoft.com/office/drawing/2014/main" id="{32E482F9-6F64-4E57-9024-2B7FBF2550CD}"/>
            </a:ext>
          </a:extLst>
        </xdr:cNvPr>
        <xdr:cNvSpPr txBox="1"/>
      </xdr:nvSpPr>
      <xdr:spPr>
        <a:xfrm>
          <a:off x="5495925" y="971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346</xdr:row>
      <xdr:rowOff>0</xdr:rowOff>
    </xdr:from>
    <xdr:ext cx="184731" cy="264560"/>
    <xdr:sp macro="" textlink="">
      <xdr:nvSpPr>
        <xdr:cNvPr id="917" name="CaixaDeTexto 916">
          <a:extLst>
            <a:ext uri="{FF2B5EF4-FFF2-40B4-BE49-F238E27FC236}">
              <a16:creationId xmlns="" xmlns:a16="http://schemas.microsoft.com/office/drawing/2014/main" id="{32FDF780-9C65-494F-AFF1-6BBE0AB882BA}"/>
            </a:ext>
          </a:extLst>
        </xdr:cNvPr>
        <xdr:cNvSpPr txBox="1"/>
      </xdr:nvSpPr>
      <xdr:spPr>
        <a:xfrm>
          <a:off x="3867150" y="971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347</xdr:row>
      <xdr:rowOff>0</xdr:rowOff>
    </xdr:from>
    <xdr:ext cx="184731" cy="264560"/>
    <xdr:sp macro="" textlink="">
      <xdr:nvSpPr>
        <xdr:cNvPr id="918" name="CaixaDeTexto 917">
          <a:extLst>
            <a:ext uri="{FF2B5EF4-FFF2-40B4-BE49-F238E27FC236}">
              <a16:creationId xmlns="" xmlns:a16="http://schemas.microsoft.com/office/drawing/2014/main" id="{A644555F-A6F4-4058-A147-45EC5C1B078D}"/>
            </a:ext>
          </a:extLst>
        </xdr:cNvPr>
        <xdr:cNvSpPr txBox="1"/>
      </xdr:nvSpPr>
      <xdr:spPr>
        <a:xfrm>
          <a:off x="5495925" y="974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347</xdr:row>
      <xdr:rowOff>0</xdr:rowOff>
    </xdr:from>
    <xdr:ext cx="184731" cy="264560"/>
    <xdr:sp macro="" textlink="">
      <xdr:nvSpPr>
        <xdr:cNvPr id="919" name="CaixaDeTexto 918">
          <a:extLst>
            <a:ext uri="{FF2B5EF4-FFF2-40B4-BE49-F238E27FC236}">
              <a16:creationId xmlns="" xmlns:a16="http://schemas.microsoft.com/office/drawing/2014/main" id="{B34CEF4E-05E4-4A86-BE0E-7A47D831E14A}"/>
            </a:ext>
          </a:extLst>
        </xdr:cNvPr>
        <xdr:cNvSpPr txBox="1"/>
      </xdr:nvSpPr>
      <xdr:spPr>
        <a:xfrm>
          <a:off x="3867150" y="9749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352</xdr:row>
      <xdr:rowOff>0</xdr:rowOff>
    </xdr:from>
    <xdr:ext cx="184731" cy="264560"/>
    <xdr:sp macro="" textlink="">
      <xdr:nvSpPr>
        <xdr:cNvPr id="920" name="CaixaDeTexto 919">
          <a:extLst>
            <a:ext uri="{FF2B5EF4-FFF2-40B4-BE49-F238E27FC236}">
              <a16:creationId xmlns="" xmlns:a16="http://schemas.microsoft.com/office/drawing/2014/main" id="{A5B5ED3A-4804-412B-B119-28955C880552}"/>
            </a:ext>
          </a:extLst>
        </xdr:cNvPr>
        <xdr:cNvSpPr txBox="1"/>
      </xdr:nvSpPr>
      <xdr:spPr>
        <a:xfrm>
          <a:off x="5495925" y="9856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352</xdr:row>
      <xdr:rowOff>0</xdr:rowOff>
    </xdr:from>
    <xdr:ext cx="184731" cy="264560"/>
    <xdr:sp macro="" textlink="">
      <xdr:nvSpPr>
        <xdr:cNvPr id="921" name="CaixaDeTexto 920">
          <a:extLst>
            <a:ext uri="{FF2B5EF4-FFF2-40B4-BE49-F238E27FC236}">
              <a16:creationId xmlns="" xmlns:a16="http://schemas.microsoft.com/office/drawing/2014/main" id="{E1195290-717B-4D5C-A0E5-85EABF308869}"/>
            </a:ext>
          </a:extLst>
        </xdr:cNvPr>
        <xdr:cNvSpPr txBox="1"/>
      </xdr:nvSpPr>
      <xdr:spPr>
        <a:xfrm>
          <a:off x="3867150" y="9856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353</xdr:row>
      <xdr:rowOff>0</xdr:rowOff>
    </xdr:from>
    <xdr:ext cx="184731" cy="264560"/>
    <xdr:sp macro="" textlink="">
      <xdr:nvSpPr>
        <xdr:cNvPr id="922" name="CaixaDeTexto 921">
          <a:extLst>
            <a:ext uri="{FF2B5EF4-FFF2-40B4-BE49-F238E27FC236}">
              <a16:creationId xmlns="" xmlns:a16="http://schemas.microsoft.com/office/drawing/2014/main" id="{C198B997-2A6E-447F-8E62-9CB5FAC9A19E}"/>
            </a:ext>
          </a:extLst>
        </xdr:cNvPr>
        <xdr:cNvSpPr txBox="1"/>
      </xdr:nvSpPr>
      <xdr:spPr>
        <a:xfrm>
          <a:off x="5495925" y="987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353</xdr:row>
      <xdr:rowOff>0</xdr:rowOff>
    </xdr:from>
    <xdr:ext cx="184731" cy="264560"/>
    <xdr:sp macro="" textlink="">
      <xdr:nvSpPr>
        <xdr:cNvPr id="923" name="CaixaDeTexto 922">
          <a:extLst>
            <a:ext uri="{FF2B5EF4-FFF2-40B4-BE49-F238E27FC236}">
              <a16:creationId xmlns="" xmlns:a16="http://schemas.microsoft.com/office/drawing/2014/main" id="{7D66A32D-C960-438F-BE9B-87B5A073818B}"/>
            </a:ext>
          </a:extLst>
        </xdr:cNvPr>
        <xdr:cNvSpPr txBox="1"/>
      </xdr:nvSpPr>
      <xdr:spPr>
        <a:xfrm>
          <a:off x="3867150" y="9872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354</xdr:row>
      <xdr:rowOff>0</xdr:rowOff>
    </xdr:from>
    <xdr:ext cx="184731" cy="264560"/>
    <xdr:sp macro="" textlink="">
      <xdr:nvSpPr>
        <xdr:cNvPr id="924" name="CaixaDeTexto 923">
          <a:extLst>
            <a:ext uri="{FF2B5EF4-FFF2-40B4-BE49-F238E27FC236}">
              <a16:creationId xmlns="" xmlns:a16="http://schemas.microsoft.com/office/drawing/2014/main" id="{E243F94A-497E-49CB-8AF5-0C9F7CD7FECB}"/>
            </a:ext>
          </a:extLst>
        </xdr:cNvPr>
        <xdr:cNvSpPr txBox="1"/>
      </xdr:nvSpPr>
      <xdr:spPr>
        <a:xfrm>
          <a:off x="5495925" y="9888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354</xdr:row>
      <xdr:rowOff>0</xdr:rowOff>
    </xdr:from>
    <xdr:ext cx="184731" cy="264560"/>
    <xdr:sp macro="" textlink="">
      <xdr:nvSpPr>
        <xdr:cNvPr id="925" name="CaixaDeTexto 924">
          <a:extLst>
            <a:ext uri="{FF2B5EF4-FFF2-40B4-BE49-F238E27FC236}">
              <a16:creationId xmlns="" xmlns:a16="http://schemas.microsoft.com/office/drawing/2014/main" id="{F0E25445-7271-4D02-B144-B109E0F19022}"/>
            </a:ext>
          </a:extLst>
        </xdr:cNvPr>
        <xdr:cNvSpPr txBox="1"/>
      </xdr:nvSpPr>
      <xdr:spPr>
        <a:xfrm>
          <a:off x="3867150" y="9888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358</xdr:row>
      <xdr:rowOff>0</xdr:rowOff>
    </xdr:from>
    <xdr:ext cx="184731" cy="264560"/>
    <xdr:sp macro="" textlink="">
      <xdr:nvSpPr>
        <xdr:cNvPr id="926" name="CaixaDeTexto 925">
          <a:extLst>
            <a:ext uri="{FF2B5EF4-FFF2-40B4-BE49-F238E27FC236}">
              <a16:creationId xmlns="" xmlns:a16="http://schemas.microsoft.com/office/drawing/2014/main" id="{9D6E00EB-9CFC-4A74-96E5-0C457F4528CD}"/>
            </a:ext>
          </a:extLst>
        </xdr:cNvPr>
        <xdr:cNvSpPr txBox="1"/>
      </xdr:nvSpPr>
      <xdr:spPr>
        <a:xfrm>
          <a:off x="5495925" y="10013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358</xdr:row>
      <xdr:rowOff>0</xdr:rowOff>
    </xdr:from>
    <xdr:ext cx="184731" cy="264560"/>
    <xdr:sp macro="" textlink="">
      <xdr:nvSpPr>
        <xdr:cNvPr id="927" name="CaixaDeTexto 926">
          <a:extLst>
            <a:ext uri="{FF2B5EF4-FFF2-40B4-BE49-F238E27FC236}">
              <a16:creationId xmlns="" xmlns:a16="http://schemas.microsoft.com/office/drawing/2014/main" id="{92E02480-D921-4269-9E08-A050F30BBB99}"/>
            </a:ext>
          </a:extLst>
        </xdr:cNvPr>
        <xdr:cNvSpPr txBox="1"/>
      </xdr:nvSpPr>
      <xdr:spPr>
        <a:xfrm>
          <a:off x="3867150" y="100136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359</xdr:row>
      <xdr:rowOff>0</xdr:rowOff>
    </xdr:from>
    <xdr:ext cx="184731" cy="264560"/>
    <xdr:sp macro="" textlink="">
      <xdr:nvSpPr>
        <xdr:cNvPr id="928" name="CaixaDeTexto 927">
          <a:extLst>
            <a:ext uri="{FF2B5EF4-FFF2-40B4-BE49-F238E27FC236}">
              <a16:creationId xmlns="" xmlns:a16="http://schemas.microsoft.com/office/drawing/2014/main" id="{371415AA-E7A3-414C-ACB8-AD0AD5BC5FF5}"/>
            </a:ext>
          </a:extLst>
        </xdr:cNvPr>
        <xdr:cNvSpPr txBox="1"/>
      </xdr:nvSpPr>
      <xdr:spPr>
        <a:xfrm>
          <a:off x="5495925" y="10046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359</xdr:row>
      <xdr:rowOff>0</xdr:rowOff>
    </xdr:from>
    <xdr:ext cx="184731" cy="264560"/>
    <xdr:sp macro="" textlink="">
      <xdr:nvSpPr>
        <xdr:cNvPr id="929" name="CaixaDeTexto 928">
          <a:extLst>
            <a:ext uri="{FF2B5EF4-FFF2-40B4-BE49-F238E27FC236}">
              <a16:creationId xmlns="" xmlns:a16="http://schemas.microsoft.com/office/drawing/2014/main" id="{19639BE4-BB2B-427D-95B2-D762D193BD89}"/>
            </a:ext>
          </a:extLst>
        </xdr:cNvPr>
        <xdr:cNvSpPr txBox="1"/>
      </xdr:nvSpPr>
      <xdr:spPr>
        <a:xfrm>
          <a:off x="3867150" y="10046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359</xdr:row>
      <xdr:rowOff>0</xdr:rowOff>
    </xdr:from>
    <xdr:ext cx="184731" cy="264560"/>
    <xdr:sp macro="" textlink="">
      <xdr:nvSpPr>
        <xdr:cNvPr id="930" name="CaixaDeTexto 929">
          <a:extLst>
            <a:ext uri="{FF2B5EF4-FFF2-40B4-BE49-F238E27FC236}">
              <a16:creationId xmlns="" xmlns:a16="http://schemas.microsoft.com/office/drawing/2014/main" id="{6C894B96-74E0-4FB6-8A96-7EBDE5FCD9E0}"/>
            </a:ext>
          </a:extLst>
        </xdr:cNvPr>
        <xdr:cNvSpPr txBox="1"/>
      </xdr:nvSpPr>
      <xdr:spPr>
        <a:xfrm>
          <a:off x="5495925" y="10046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359</xdr:row>
      <xdr:rowOff>0</xdr:rowOff>
    </xdr:from>
    <xdr:ext cx="184731" cy="264560"/>
    <xdr:sp macro="" textlink="">
      <xdr:nvSpPr>
        <xdr:cNvPr id="931" name="CaixaDeTexto 930">
          <a:extLst>
            <a:ext uri="{FF2B5EF4-FFF2-40B4-BE49-F238E27FC236}">
              <a16:creationId xmlns="" xmlns:a16="http://schemas.microsoft.com/office/drawing/2014/main" id="{30BD3A6C-4363-4F18-935D-C55C31C1A0DF}"/>
            </a:ext>
          </a:extLst>
        </xdr:cNvPr>
        <xdr:cNvSpPr txBox="1"/>
      </xdr:nvSpPr>
      <xdr:spPr>
        <a:xfrm>
          <a:off x="3867150" y="10046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360</xdr:row>
      <xdr:rowOff>0</xdr:rowOff>
    </xdr:from>
    <xdr:ext cx="184731" cy="264560"/>
    <xdr:sp macro="" textlink="">
      <xdr:nvSpPr>
        <xdr:cNvPr id="932" name="CaixaDeTexto 931">
          <a:extLst>
            <a:ext uri="{FF2B5EF4-FFF2-40B4-BE49-F238E27FC236}">
              <a16:creationId xmlns="" xmlns:a16="http://schemas.microsoft.com/office/drawing/2014/main" id="{84024D23-AB2D-4365-A921-21AF38C54F89}"/>
            </a:ext>
          </a:extLst>
        </xdr:cNvPr>
        <xdr:cNvSpPr txBox="1"/>
      </xdr:nvSpPr>
      <xdr:spPr>
        <a:xfrm>
          <a:off x="5495925" y="10062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360</xdr:row>
      <xdr:rowOff>0</xdr:rowOff>
    </xdr:from>
    <xdr:ext cx="184731" cy="264560"/>
    <xdr:sp macro="" textlink="">
      <xdr:nvSpPr>
        <xdr:cNvPr id="933" name="CaixaDeTexto 932">
          <a:extLst>
            <a:ext uri="{FF2B5EF4-FFF2-40B4-BE49-F238E27FC236}">
              <a16:creationId xmlns="" xmlns:a16="http://schemas.microsoft.com/office/drawing/2014/main" id="{825B5A90-3E00-403E-B038-6D75EE297BDE}"/>
            </a:ext>
          </a:extLst>
        </xdr:cNvPr>
        <xdr:cNvSpPr txBox="1"/>
      </xdr:nvSpPr>
      <xdr:spPr>
        <a:xfrm>
          <a:off x="3867150" y="10062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360</xdr:row>
      <xdr:rowOff>0</xdr:rowOff>
    </xdr:from>
    <xdr:ext cx="184731" cy="264560"/>
    <xdr:sp macro="" textlink="">
      <xdr:nvSpPr>
        <xdr:cNvPr id="934" name="CaixaDeTexto 933">
          <a:extLst>
            <a:ext uri="{FF2B5EF4-FFF2-40B4-BE49-F238E27FC236}">
              <a16:creationId xmlns="" xmlns:a16="http://schemas.microsoft.com/office/drawing/2014/main" id="{E12D8DD1-C314-4C71-A374-3976CA257905}"/>
            </a:ext>
          </a:extLst>
        </xdr:cNvPr>
        <xdr:cNvSpPr txBox="1"/>
      </xdr:nvSpPr>
      <xdr:spPr>
        <a:xfrm>
          <a:off x="5495925" y="10062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360</xdr:row>
      <xdr:rowOff>0</xdr:rowOff>
    </xdr:from>
    <xdr:ext cx="184731" cy="264560"/>
    <xdr:sp macro="" textlink="">
      <xdr:nvSpPr>
        <xdr:cNvPr id="935" name="CaixaDeTexto 934">
          <a:extLst>
            <a:ext uri="{FF2B5EF4-FFF2-40B4-BE49-F238E27FC236}">
              <a16:creationId xmlns="" xmlns:a16="http://schemas.microsoft.com/office/drawing/2014/main" id="{3EEC9601-0326-45AA-8034-6B2875EEFAD5}"/>
            </a:ext>
          </a:extLst>
        </xdr:cNvPr>
        <xdr:cNvSpPr txBox="1"/>
      </xdr:nvSpPr>
      <xdr:spPr>
        <a:xfrm>
          <a:off x="3867150" y="10062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361</xdr:row>
      <xdr:rowOff>0</xdr:rowOff>
    </xdr:from>
    <xdr:ext cx="184731" cy="264560"/>
    <xdr:sp macro="" textlink="">
      <xdr:nvSpPr>
        <xdr:cNvPr id="936" name="CaixaDeTexto 935">
          <a:extLst>
            <a:ext uri="{FF2B5EF4-FFF2-40B4-BE49-F238E27FC236}">
              <a16:creationId xmlns="" xmlns:a16="http://schemas.microsoft.com/office/drawing/2014/main" id="{53D63A66-A090-402F-A423-36692F8C2C0F}"/>
            </a:ext>
          </a:extLst>
        </xdr:cNvPr>
        <xdr:cNvSpPr txBox="1"/>
      </xdr:nvSpPr>
      <xdr:spPr>
        <a:xfrm>
          <a:off x="5495925" y="10078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361</xdr:row>
      <xdr:rowOff>0</xdr:rowOff>
    </xdr:from>
    <xdr:ext cx="184731" cy="264560"/>
    <xdr:sp macro="" textlink="">
      <xdr:nvSpPr>
        <xdr:cNvPr id="937" name="CaixaDeTexto 936">
          <a:extLst>
            <a:ext uri="{FF2B5EF4-FFF2-40B4-BE49-F238E27FC236}">
              <a16:creationId xmlns="" xmlns:a16="http://schemas.microsoft.com/office/drawing/2014/main" id="{E62DA02E-A1BF-4656-ABC8-DE9D3C46989E}"/>
            </a:ext>
          </a:extLst>
        </xdr:cNvPr>
        <xdr:cNvSpPr txBox="1"/>
      </xdr:nvSpPr>
      <xdr:spPr>
        <a:xfrm>
          <a:off x="3867150" y="10078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361</xdr:row>
      <xdr:rowOff>0</xdr:rowOff>
    </xdr:from>
    <xdr:ext cx="184731" cy="264560"/>
    <xdr:sp macro="" textlink="">
      <xdr:nvSpPr>
        <xdr:cNvPr id="938" name="CaixaDeTexto 937">
          <a:extLst>
            <a:ext uri="{FF2B5EF4-FFF2-40B4-BE49-F238E27FC236}">
              <a16:creationId xmlns="" xmlns:a16="http://schemas.microsoft.com/office/drawing/2014/main" id="{2BA31F20-75D0-4A98-A44E-FCA754B6FC56}"/>
            </a:ext>
          </a:extLst>
        </xdr:cNvPr>
        <xdr:cNvSpPr txBox="1"/>
      </xdr:nvSpPr>
      <xdr:spPr>
        <a:xfrm>
          <a:off x="5495925" y="10078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361</xdr:row>
      <xdr:rowOff>0</xdr:rowOff>
    </xdr:from>
    <xdr:ext cx="184731" cy="264560"/>
    <xdr:sp macro="" textlink="">
      <xdr:nvSpPr>
        <xdr:cNvPr id="939" name="CaixaDeTexto 938">
          <a:extLst>
            <a:ext uri="{FF2B5EF4-FFF2-40B4-BE49-F238E27FC236}">
              <a16:creationId xmlns="" xmlns:a16="http://schemas.microsoft.com/office/drawing/2014/main" id="{6E0C02A9-C218-47E6-874A-A50A0603BFD6}"/>
            </a:ext>
          </a:extLst>
        </xdr:cNvPr>
        <xdr:cNvSpPr txBox="1"/>
      </xdr:nvSpPr>
      <xdr:spPr>
        <a:xfrm>
          <a:off x="3867150" y="10078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362</xdr:row>
      <xdr:rowOff>0</xdr:rowOff>
    </xdr:from>
    <xdr:ext cx="184731" cy="264560"/>
    <xdr:sp macro="" textlink="">
      <xdr:nvSpPr>
        <xdr:cNvPr id="940" name="CaixaDeTexto 939">
          <a:extLst>
            <a:ext uri="{FF2B5EF4-FFF2-40B4-BE49-F238E27FC236}">
              <a16:creationId xmlns="" xmlns:a16="http://schemas.microsoft.com/office/drawing/2014/main" id="{B4E72E50-7A22-4EF8-8AFE-944C2F5068BF}"/>
            </a:ext>
          </a:extLst>
        </xdr:cNvPr>
        <xdr:cNvSpPr txBox="1"/>
      </xdr:nvSpPr>
      <xdr:spPr>
        <a:xfrm>
          <a:off x="5495925" y="10094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362</xdr:row>
      <xdr:rowOff>0</xdr:rowOff>
    </xdr:from>
    <xdr:ext cx="184731" cy="264560"/>
    <xdr:sp macro="" textlink="">
      <xdr:nvSpPr>
        <xdr:cNvPr id="941" name="CaixaDeTexto 940">
          <a:extLst>
            <a:ext uri="{FF2B5EF4-FFF2-40B4-BE49-F238E27FC236}">
              <a16:creationId xmlns="" xmlns:a16="http://schemas.microsoft.com/office/drawing/2014/main" id="{A251618F-4146-4090-8661-8BF68D9A050A}"/>
            </a:ext>
          </a:extLst>
        </xdr:cNvPr>
        <xdr:cNvSpPr txBox="1"/>
      </xdr:nvSpPr>
      <xdr:spPr>
        <a:xfrm>
          <a:off x="3867150" y="100945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366</xdr:row>
      <xdr:rowOff>0</xdr:rowOff>
    </xdr:from>
    <xdr:ext cx="184731" cy="264560"/>
    <xdr:sp macro="" textlink="">
      <xdr:nvSpPr>
        <xdr:cNvPr id="942" name="CaixaDeTexto 941">
          <a:extLst>
            <a:ext uri="{FF2B5EF4-FFF2-40B4-BE49-F238E27FC236}">
              <a16:creationId xmlns="" xmlns:a16="http://schemas.microsoft.com/office/drawing/2014/main" id="{B7242BD3-C111-48D7-BFA4-B6A7EC345ACB}"/>
            </a:ext>
          </a:extLst>
        </xdr:cNvPr>
        <xdr:cNvSpPr txBox="1"/>
      </xdr:nvSpPr>
      <xdr:spPr>
        <a:xfrm>
          <a:off x="5495925" y="10185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366</xdr:row>
      <xdr:rowOff>0</xdr:rowOff>
    </xdr:from>
    <xdr:ext cx="184731" cy="264560"/>
    <xdr:sp macro="" textlink="">
      <xdr:nvSpPr>
        <xdr:cNvPr id="943" name="CaixaDeTexto 942">
          <a:extLst>
            <a:ext uri="{FF2B5EF4-FFF2-40B4-BE49-F238E27FC236}">
              <a16:creationId xmlns="" xmlns:a16="http://schemas.microsoft.com/office/drawing/2014/main" id="{660C948A-E32F-41AC-8FDD-C399142AF013}"/>
            </a:ext>
          </a:extLst>
        </xdr:cNvPr>
        <xdr:cNvSpPr txBox="1"/>
      </xdr:nvSpPr>
      <xdr:spPr>
        <a:xfrm>
          <a:off x="3867150" y="10185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366</xdr:row>
      <xdr:rowOff>0</xdr:rowOff>
    </xdr:from>
    <xdr:ext cx="184731" cy="264560"/>
    <xdr:sp macro="" textlink="">
      <xdr:nvSpPr>
        <xdr:cNvPr id="944" name="CaixaDeTexto 943">
          <a:extLst>
            <a:ext uri="{FF2B5EF4-FFF2-40B4-BE49-F238E27FC236}">
              <a16:creationId xmlns="" xmlns:a16="http://schemas.microsoft.com/office/drawing/2014/main" id="{08E6DE5F-BA6A-47E2-A522-ACD8AFE407A1}"/>
            </a:ext>
          </a:extLst>
        </xdr:cNvPr>
        <xdr:cNvSpPr txBox="1"/>
      </xdr:nvSpPr>
      <xdr:spPr>
        <a:xfrm>
          <a:off x="5495925" y="10185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366</xdr:row>
      <xdr:rowOff>0</xdr:rowOff>
    </xdr:from>
    <xdr:ext cx="184731" cy="264560"/>
    <xdr:sp macro="" textlink="">
      <xdr:nvSpPr>
        <xdr:cNvPr id="945" name="CaixaDeTexto 944">
          <a:extLst>
            <a:ext uri="{FF2B5EF4-FFF2-40B4-BE49-F238E27FC236}">
              <a16:creationId xmlns="" xmlns:a16="http://schemas.microsoft.com/office/drawing/2014/main" id="{78E3EFE8-6AEC-4AC1-9CB2-F965EE24B91B}"/>
            </a:ext>
          </a:extLst>
        </xdr:cNvPr>
        <xdr:cNvSpPr txBox="1"/>
      </xdr:nvSpPr>
      <xdr:spPr>
        <a:xfrm>
          <a:off x="3867150" y="10185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367</xdr:row>
      <xdr:rowOff>0</xdr:rowOff>
    </xdr:from>
    <xdr:ext cx="184731" cy="264560"/>
    <xdr:sp macro="" textlink="">
      <xdr:nvSpPr>
        <xdr:cNvPr id="946" name="CaixaDeTexto 945">
          <a:extLst>
            <a:ext uri="{FF2B5EF4-FFF2-40B4-BE49-F238E27FC236}">
              <a16:creationId xmlns="" xmlns:a16="http://schemas.microsoft.com/office/drawing/2014/main" id="{CB9A271D-72B5-413F-B4F9-22BD9C1C3141}"/>
            </a:ext>
          </a:extLst>
        </xdr:cNvPr>
        <xdr:cNvSpPr txBox="1"/>
      </xdr:nvSpPr>
      <xdr:spPr>
        <a:xfrm>
          <a:off x="5495925" y="10217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367</xdr:row>
      <xdr:rowOff>0</xdr:rowOff>
    </xdr:from>
    <xdr:ext cx="184731" cy="264560"/>
    <xdr:sp macro="" textlink="">
      <xdr:nvSpPr>
        <xdr:cNvPr id="947" name="CaixaDeTexto 946">
          <a:extLst>
            <a:ext uri="{FF2B5EF4-FFF2-40B4-BE49-F238E27FC236}">
              <a16:creationId xmlns="" xmlns:a16="http://schemas.microsoft.com/office/drawing/2014/main" id="{0987D0CB-1CEB-437E-8FFB-7A7BB8FAA429}"/>
            </a:ext>
          </a:extLst>
        </xdr:cNvPr>
        <xdr:cNvSpPr txBox="1"/>
      </xdr:nvSpPr>
      <xdr:spPr>
        <a:xfrm>
          <a:off x="3867150" y="10217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367</xdr:row>
      <xdr:rowOff>0</xdr:rowOff>
    </xdr:from>
    <xdr:ext cx="184731" cy="264560"/>
    <xdr:sp macro="" textlink="">
      <xdr:nvSpPr>
        <xdr:cNvPr id="948" name="CaixaDeTexto 947">
          <a:extLst>
            <a:ext uri="{FF2B5EF4-FFF2-40B4-BE49-F238E27FC236}">
              <a16:creationId xmlns="" xmlns:a16="http://schemas.microsoft.com/office/drawing/2014/main" id="{9B3115C4-C03C-427E-BC3B-FCD27C3BB7C9}"/>
            </a:ext>
          </a:extLst>
        </xdr:cNvPr>
        <xdr:cNvSpPr txBox="1"/>
      </xdr:nvSpPr>
      <xdr:spPr>
        <a:xfrm>
          <a:off x="5495925" y="10217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367</xdr:row>
      <xdr:rowOff>0</xdr:rowOff>
    </xdr:from>
    <xdr:ext cx="184731" cy="264560"/>
    <xdr:sp macro="" textlink="">
      <xdr:nvSpPr>
        <xdr:cNvPr id="949" name="CaixaDeTexto 948">
          <a:extLst>
            <a:ext uri="{FF2B5EF4-FFF2-40B4-BE49-F238E27FC236}">
              <a16:creationId xmlns="" xmlns:a16="http://schemas.microsoft.com/office/drawing/2014/main" id="{7B828F85-7D04-4DF3-95B2-E2E59EA1B306}"/>
            </a:ext>
          </a:extLst>
        </xdr:cNvPr>
        <xdr:cNvSpPr txBox="1"/>
      </xdr:nvSpPr>
      <xdr:spPr>
        <a:xfrm>
          <a:off x="3867150" y="10217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367</xdr:row>
      <xdr:rowOff>0</xdr:rowOff>
    </xdr:from>
    <xdr:ext cx="184731" cy="264560"/>
    <xdr:sp macro="" textlink="">
      <xdr:nvSpPr>
        <xdr:cNvPr id="950" name="CaixaDeTexto 949">
          <a:extLst>
            <a:ext uri="{FF2B5EF4-FFF2-40B4-BE49-F238E27FC236}">
              <a16:creationId xmlns="" xmlns:a16="http://schemas.microsoft.com/office/drawing/2014/main" id="{509291AE-9D35-4FA0-8785-8E436A903BCC}"/>
            </a:ext>
          </a:extLst>
        </xdr:cNvPr>
        <xdr:cNvSpPr txBox="1"/>
      </xdr:nvSpPr>
      <xdr:spPr>
        <a:xfrm>
          <a:off x="5495925" y="10217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367</xdr:row>
      <xdr:rowOff>0</xdr:rowOff>
    </xdr:from>
    <xdr:ext cx="184731" cy="264560"/>
    <xdr:sp macro="" textlink="">
      <xdr:nvSpPr>
        <xdr:cNvPr id="951" name="CaixaDeTexto 950">
          <a:extLst>
            <a:ext uri="{FF2B5EF4-FFF2-40B4-BE49-F238E27FC236}">
              <a16:creationId xmlns="" xmlns:a16="http://schemas.microsoft.com/office/drawing/2014/main" id="{773F75E0-1BC2-4413-AD16-5745815D1609}"/>
            </a:ext>
          </a:extLst>
        </xdr:cNvPr>
        <xdr:cNvSpPr txBox="1"/>
      </xdr:nvSpPr>
      <xdr:spPr>
        <a:xfrm>
          <a:off x="3867150" y="10217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368</xdr:row>
      <xdr:rowOff>0</xdr:rowOff>
    </xdr:from>
    <xdr:ext cx="184731" cy="264560"/>
    <xdr:sp macro="" textlink="">
      <xdr:nvSpPr>
        <xdr:cNvPr id="952" name="CaixaDeTexto 951">
          <a:extLst>
            <a:ext uri="{FF2B5EF4-FFF2-40B4-BE49-F238E27FC236}">
              <a16:creationId xmlns="" xmlns:a16="http://schemas.microsoft.com/office/drawing/2014/main" id="{B6E9A74A-1D76-4F9A-844E-099B25400CF5}"/>
            </a:ext>
          </a:extLst>
        </xdr:cNvPr>
        <xdr:cNvSpPr txBox="1"/>
      </xdr:nvSpPr>
      <xdr:spPr>
        <a:xfrm>
          <a:off x="5495925" y="1023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368</xdr:row>
      <xdr:rowOff>0</xdr:rowOff>
    </xdr:from>
    <xdr:ext cx="184731" cy="264560"/>
    <xdr:sp macro="" textlink="">
      <xdr:nvSpPr>
        <xdr:cNvPr id="953" name="CaixaDeTexto 952">
          <a:extLst>
            <a:ext uri="{FF2B5EF4-FFF2-40B4-BE49-F238E27FC236}">
              <a16:creationId xmlns="" xmlns:a16="http://schemas.microsoft.com/office/drawing/2014/main" id="{41AC1DDA-71A1-42EC-8E83-5DFB866A58A9}"/>
            </a:ext>
          </a:extLst>
        </xdr:cNvPr>
        <xdr:cNvSpPr txBox="1"/>
      </xdr:nvSpPr>
      <xdr:spPr>
        <a:xfrm>
          <a:off x="3867150" y="1023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368</xdr:row>
      <xdr:rowOff>0</xdr:rowOff>
    </xdr:from>
    <xdr:ext cx="184731" cy="264560"/>
    <xdr:sp macro="" textlink="">
      <xdr:nvSpPr>
        <xdr:cNvPr id="954" name="CaixaDeTexto 953">
          <a:extLst>
            <a:ext uri="{FF2B5EF4-FFF2-40B4-BE49-F238E27FC236}">
              <a16:creationId xmlns="" xmlns:a16="http://schemas.microsoft.com/office/drawing/2014/main" id="{CC866F9A-62D6-476C-AD06-8B3C7DC0F3AF}"/>
            </a:ext>
          </a:extLst>
        </xdr:cNvPr>
        <xdr:cNvSpPr txBox="1"/>
      </xdr:nvSpPr>
      <xdr:spPr>
        <a:xfrm>
          <a:off x="5495925" y="1023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368</xdr:row>
      <xdr:rowOff>0</xdr:rowOff>
    </xdr:from>
    <xdr:ext cx="184731" cy="264560"/>
    <xdr:sp macro="" textlink="">
      <xdr:nvSpPr>
        <xdr:cNvPr id="955" name="CaixaDeTexto 954">
          <a:extLst>
            <a:ext uri="{FF2B5EF4-FFF2-40B4-BE49-F238E27FC236}">
              <a16:creationId xmlns="" xmlns:a16="http://schemas.microsoft.com/office/drawing/2014/main" id="{67ABCAA6-1B01-4C26-9DAD-EA4976155EF8}"/>
            </a:ext>
          </a:extLst>
        </xdr:cNvPr>
        <xdr:cNvSpPr txBox="1"/>
      </xdr:nvSpPr>
      <xdr:spPr>
        <a:xfrm>
          <a:off x="3867150" y="1023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368</xdr:row>
      <xdr:rowOff>0</xdr:rowOff>
    </xdr:from>
    <xdr:ext cx="184731" cy="264560"/>
    <xdr:sp macro="" textlink="">
      <xdr:nvSpPr>
        <xdr:cNvPr id="956" name="CaixaDeTexto 955">
          <a:extLst>
            <a:ext uri="{FF2B5EF4-FFF2-40B4-BE49-F238E27FC236}">
              <a16:creationId xmlns="" xmlns:a16="http://schemas.microsoft.com/office/drawing/2014/main" id="{4F928D5F-3CDC-45DB-99DF-08637BB53F6B}"/>
            </a:ext>
          </a:extLst>
        </xdr:cNvPr>
        <xdr:cNvSpPr txBox="1"/>
      </xdr:nvSpPr>
      <xdr:spPr>
        <a:xfrm>
          <a:off x="5495925" y="1023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368</xdr:row>
      <xdr:rowOff>0</xdr:rowOff>
    </xdr:from>
    <xdr:ext cx="184731" cy="264560"/>
    <xdr:sp macro="" textlink="">
      <xdr:nvSpPr>
        <xdr:cNvPr id="957" name="CaixaDeTexto 956">
          <a:extLst>
            <a:ext uri="{FF2B5EF4-FFF2-40B4-BE49-F238E27FC236}">
              <a16:creationId xmlns="" xmlns:a16="http://schemas.microsoft.com/office/drawing/2014/main" id="{F16A5A0C-583B-4124-9B5A-EFCCB3669731}"/>
            </a:ext>
          </a:extLst>
        </xdr:cNvPr>
        <xdr:cNvSpPr txBox="1"/>
      </xdr:nvSpPr>
      <xdr:spPr>
        <a:xfrm>
          <a:off x="3867150" y="1023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369</xdr:row>
      <xdr:rowOff>0</xdr:rowOff>
    </xdr:from>
    <xdr:ext cx="184731" cy="264560"/>
    <xdr:sp macro="" textlink="">
      <xdr:nvSpPr>
        <xdr:cNvPr id="958" name="CaixaDeTexto 957">
          <a:extLst>
            <a:ext uri="{FF2B5EF4-FFF2-40B4-BE49-F238E27FC236}">
              <a16:creationId xmlns="" xmlns:a16="http://schemas.microsoft.com/office/drawing/2014/main" id="{C7C27A70-EF97-4958-AB7D-92EE65E23251}"/>
            </a:ext>
          </a:extLst>
        </xdr:cNvPr>
        <xdr:cNvSpPr txBox="1"/>
      </xdr:nvSpPr>
      <xdr:spPr>
        <a:xfrm>
          <a:off x="5495925" y="10249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369</xdr:row>
      <xdr:rowOff>0</xdr:rowOff>
    </xdr:from>
    <xdr:ext cx="184731" cy="264560"/>
    <xdr:sp macro="" textlink="">
      <xdr:nvSpPr>
        <xdr:cNvPr id="959" name="CaixaDeTexto 958">
          <a:extLst>
            <a:ext uri="{FF2B5EF4-FFF2-40B4-BE49-F238E27FC236}">
              <a16:creationId xmlns="" xmlns:a16="http://schemas.microsoft.com/office/drawing/2014/main" id="{E8486D7D-0FD5-4E5D-AE7D-6C1755787F2D}"/>
            </a:ext>
          </a:extLst>
        </xdr:cNvPr>
        <xdr:cNvSpPr txBox="1"/>
      </xdr:nvSpPr>
      <xdr:spPr>
        <a:xfrm>
          <a:off x="3867150" y="102498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373</xdr:row>
      <xdr:rowOff>0</xdr:rowOff>
    </xdr:from>
    <xdr:ext cx="184731" cy="264560"/>
    <xdr:sp macro="" textlink="">
      <xdr:nvSpPr>
        <xdr:cNvPr id="960" name="CaixaDeTexto 959">
          <a:extLst>
            <a:ext uri="{FF2B5EF4-FFF2-40B4-BE49-F238E27FC236}">
              <a16:creationId xmlns="" xmlns:a16="http://schemas.microsoft.com/office/drawing/2014/main" id="{29F49A20-35D2-4574-824E-2001770BA606}"/>
            </a:ext>
          </a:extLst>
        </xdr:cNvPr>
        <xdr:cNvSpPr txBox="1"/>
      </xdr:nvSpPr>
      <xdr:spPr>
        <a:xfrm>
          <a:off x="5495925" y="10338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373</xdr:row>
      <xdr:rowOff>0</xdr:rowOff>
    </xdr:from>
    <xdr:ext cx="184731" cy="264560"/>
    <xdr:sp macro="" textlink="">
      <xdr:nvSpPr>
        <xdr:cNvPr id="961" name="CaixaDeTexto 960">
          <a:extLst>
            <a:ext uri="{FF2B5EF4-FFF2-40B4-BE49-F238E27FC236}">
              <a16:creationId xmlns="" xmlns:a16="http://schemas.microsoft.com/office/drawing/2014/main" id="{D0ADFC76-9B55-41B4-B25C-EE391896B7A6}"/>
            </a:ext>
          </a:extLst>
        </xdr:cNvPr>
        <xdr:cNvSpPr txBox="1"/>
      </xdr:nvSpPr>
      <xdr:spPr>
        <a:xfrm>
          <a:off x="3867150" y="10338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373</xdr:row>
      <xdr:rowOff>0</xdr:rowOff>
    </xdr:from>
    <xdr:ext cx="184731" cy="264560"/>
    <xdr:sp macro="" textlink="">
      <xdr:nvSpPr>
        <xdr:cNvPr id="962" name="CaixaDeTexto 961">
          <a:extLst>
            <a:ext uri="{FF2B5EF4-FFF2-40B4-BE49-F238E27FC236}">
              <a16:creationId xmlns="" xmlns:a16="http://schemas.microsoft.com/office/drawing/2014/main" id="{BB0E29DB-01ED-4C3E-B6CA-31B69B665E87}"/>
            </a:ext>
          </a:extLst>
        </xdr:cNvPr>
        <xdr:cNvSpPr txBox="1"/>
      </xdr:nvSpPr>
      <xdr:spPr>
        <a:xfrm>
          <a:off x="5495925" y="10338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373</xdr:row>
      <xdr:rowOff>0</xdr:rowOff>
    </xdr:from>
    <xdr:ext cx="184731" cy="264560"/>
    <xdr:sp macro="" textlink="">
      <xdr:nvSpPr>
        <xdr:cNvPr id="963" name="CaixaDeTexto 962">
          <a:extLst>
            <a:ext uri="{FF2B5EF4-FFF2-40B4-BE49-F238E27FC236}">
              <a16:creationId xmlns="" xmlns:a16="http://schemas.microsoft.com/office/drawing/2014/main" id="{498B954E-C2A5-4D9B-A662-9B69D09781C7}"/>
            </a:ext>
          </a:extLst>
        </xdr:cNvPr>
        <xdr:cNvSpPr txBox="1"/>
      </xdr:nvSpPr>
      <xdr:spPr>
        <a:xfrm>
          <a:off x="3867150" y="10338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373</xdr:row>
      <xdr:rowOff>0</xdr:rowOff>
    </xdr:from>
    <xdr:ext cx="184731" cy="264560"/>
    <xdr:sp macro="" textlink="">
      <xdr:nvSpPr>
        <xdr:cNvPr id="964" name="CaixaDeTexto 963">
          <a:extLst>
            <a:ext uri="{FF2B5EF4-FFF2-40B4-BE49-F238E27FC236}">
              <a16:creationId xmlns="" xmlns:a16="http://schemas.microsoft.com/office/drawing/2014/main" id="{08EF06C6-3AD4-448A-A6EA-9DC34D248563}"/>
            </a:ext>
          </a:extLst>
        </xdr:cNvPr>
        <xdr:cNvSpPr txBox="1"/>
      </xdr:nvSpPr>
      <xdr:spPr>
        <a:xfrm>
          <a:off x="5495925" y="10338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373</xdr:row>
      <xdr:rowOff>0</xdr:rowOff>
    </xdr:from>
    <xdr:ext cx="184731" cy="264560"/>
    <xdr:sp macro="" textlink="">
      <xdr:nvSpPr>
        <xdr:cNvPr id="965" name="CaixaDeTexto 964">
          <a:extLst>
            <a:ext uri="{FF2B5EF4-FFF2-40B4-BE49-F238E27FC236}">
              <a16:creationId xmlns="" xmlns:a16="http://schemas.microsoft.com/office/drawing/2014/main" id="{8328BA16-48C1-491D-9C65-0D7EE328239E}"/>
            </a:ext>
          </a:extLst>
        </xdr:cNvPr>
        <xdr:cNvSpPr txBox="1"/>
      </xdr:nvSpPr>
      <xdr:spPr>
        <a:xfrm>
          <a:off x="3867150" y="10338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374</xdr:row>
      <xdr:rowOff>0</xdr:rowOff>
    </xdr:from>
    <xdr:ext cx="184731" cy="264560"/>
    <xdr:sp macro="" textlink="">
      <xdr:nvSpPr>
        <xdr:cNvPr id="966" name="CaixaDeTexto 965">
          <a:extLst>
            <a:ext uri="{FF2B5EF4-FFF2-40B4-BE49-F238E27FC236}">
              <a16:creationId xmlns="" xmlns:a16="http://schemas.microsoft.com/office/drawing/2014/main" id="{2D47545B-2634-4E32-8843-8218290DD1F5}"/>
            </a:ext>
          </a:extLst>
        </xdr:cNvPr>
        <xdr:cNvSpPr txBox="1"/>
      </xdr:nvSpPr>
      <xdr:spPr>
        <a:xfrm>
          <a:off x="5495925" y="10370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374</xdr:row>
      <xdr:rowOff>0</xdr:rowOff>
    </xdr:from>
    <xdr:ext cx="184731" cy="264560"/>
    <xdr:sp macro="" textlink="">
      <xdr:nvSpPr>
        <xdr:cNvPr id="967" name="CaixaDeTexto 966">
          <a:extLst>
            <a:ext uri="{FF2B5EF4-FFF2-40B4-BE49-F238E27FC236}">
              <a16:creationId xmlns="" xmlns:a16="http://schemas.microsoft.com/office/drawing/2014/main" id="{F59A6BA3-7856-4ABE-AE56-B3060855F73F}"/>
            </a:ext>
          </a:extLst>
        </xdr:cNvPr>
        <xdr:cNvSpPr txBox="1"/>
      </xdr:nvSpPr>
      <xdr:spPr>
        <a:xfrm>
          <a:off x="3867150" y="10370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374</xdr:row>
      <xdr:rowOff>0</xdr:rowOff>
    </xdr:from>
    <xdr:ext cx="184731" cy="264560"/>
    <xdr:sp macro="" textlink="">
      <xdr:nvSpPr>
        <xdr:cNvPr id="968" name="CaixaDeTexto 967">
          <a:extLst>
            <a:ext uri="{FF2B5EF4-FFF2-40B4-BE49-F238E27FC236}">
              <a16:creationId xmlns="" xmlns:a16="http://schemas.microsoft.com/office/drawing/2014/main" id="{0748888D-55E7-4BD9-A87E-470292433E14}"/>
            </a:ext>
          </a:extLst>
        </xdr:cNvPr>
        <xdr:cNvSpPr txBox="1"/>
      </xdr:nvSpPr>
      <xdr:spPr>
        <a:xfrm>
          <a:off x="5495925" y="10370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374</xdr:row>
      <xdr:rowOff>0</xdr:rowOff>
    </xdr:from>
    <xdr:ext cx="184731" cy="264560"/>
    <xdr:sp macro="" textlink="">
      <xdr:nvSpPr>
        <xdr:cNvPr id="969" name="CaixaDeTexto 968">
          <a:extLst>
            <a:ext uri="{FF2B5EF4-FFF2-40B4-BE49-F238E27FC236}">
              <a16:creationId xmlns="" xmlns:a16="http://schemas.microsoft.com/office/drawing/2014/main" id="{64B7E676-EDA3-444F-836B-19C834FC96CD}"/>
            </a:ext>
          </a:extLst>
        </xdr:cNvPr>
        <xdr:cNvSpPr txBox="1"/>
      </xdr:nvSpPr>
      <xdr:spPr>
        <a:xfrm>
          <a:off x="3867150" y="10370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374</xdr:row>
      <xdr:rowOff>0</xdr:rowOff>
    </xdr:from>
    <xdr:ext cx="184731" cy="264560"/>
    <xdr:sp macro="" textlink="">
      <xdr:nvSpPr>
        <xdr:cNvPr id="970" name="CaixaDeTexto 969">
          <a:extLst>
            <a:ext uri="{FF2B5EF4-FFF2-40B4-BE49-F238E27FC236}">
              <a16:creationId xmlns="" xmlns:a16="http://schemas.microsoft.com/office/drawing/2014/main" id="{2082CC0D-6372-4AC1-9228-B1B715A562C3}"/>
            </a:ext>
          </a:extLst>
        </xdr:cNvPr>
        <xdr:cNvSpPr txBox="1"/>
      </xdr:nvSpPr>
      <xdr:spPr>
        <a:xfrm>
          <a:off x="5495925" y="10370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374</xdr:row>
      <xdr:rowOff>0</xdr:rowOff>
    </xdr:from>
    <xdr:ext cx="184731" cy="264560"/>
    <xdr:sp macro="" textlink="">
      <xdr:nvSpPr>
        <xdr:cNvPr id="971" name="CaixaDeTexto 970">
          <a:extLst>
            <a:ext uri="{FF2B5EF4-FFF2-40B4-BE49-F238E27FC236}">
              <a16:creationId xmlns="" xmlns:a16="http://schemas.microsoft.com/office/drawing/2014/main" id="{4D1042A5-E42D-4509-8E65-30A838D2902C}"/>
            </a:ext>
          </a:extLst>
        </xdr:cNvPr>
        <xdr:cNvSpPr txBox="1"/>
      </xdr:nvSpPr>
      <xdr:spPr>
        <a:xfrm>
          <a:off x="3867150" y="10370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374</xdr:row>
      <xdr:rowOff>0</xdr:rowOff>
    </xdr:from>
    <xdr:ext cx="184731" cy="264560"/>
    <xdr:sp macro="" textlink="">
      <xdr:nvSpPr>
        <xdr:cNvPr id="972" name="CaixaDeTexto 971">
          <a:extLst>
            <a:ext uri="{FF2B5EF4-FFF2-40B4-BE49-F238E27FC236}">
              <a16:creationId xmlns="" xmlns:a16="http://schemas.microsoft.com/office/drawing/2014/main" id="{B346D8F9-FB98-4D66-9CC9-0E38F3CE3DE0}"/>
            </a:ext>
          </a:extLst>
        </xdr:cNvPr>
        <xdr:cNvSpPr txBox="1"/>
      </xdr:nvSpPr>
      <xdr:spPr>
        <a:xfrm>
          <a:off x="5495925" y="10370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374</xdr:row>
      <xdr:rowOff>0</xdr:rowOff>
    </xdr:from>
    <xdr:ext cx="184731" cy="264560"/>
    <xdr:sp macro="" textlink="">
      <xdr:nvSpPr>
        <xdr:cNvPr id="973" name="CaixaDeTexto 972">
          <a:extLst>
            <a:ext uri="{FF2B5EF4-FFF2-40B4-BE49-F238E27FC236}">
              <a16:creationId xmlns="" xmlns:a16="http://schemas.microsoft.com/office/drawing/2014/main" id="{14ACF937-006B-4374-8259-4AD1B98BEA40}"/>
            </a:ext>
          </a:extLst>
        </xdr:cNvPr>
        <xdr:cNvSpPr txBox="1"/>
      </xdr:nvSpPr>
      <xdr:spPr>
        <a:xfrm>
          <a:off x="3867150" y="103708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375</xdr:row>
      <xdr:rowOff>0</xdr:rowOff>
    </xdr:from>
    <xdr:ext cx="184731" cy="264560"/>
    <xdr:sp macro="" textlink="">
      <xdr:nvSpPr>
        <xdr:cNvPr id="974" name="CaixaDeTexto 973">
          <a:extLst>
            <a:ext uri="{FF2B5EF4-FFF2-40B4-BE49-F238E27FC236}">
              <a16:creationId xmlns="" xmlns:a16="http://schemas.microsoft.com/office/drawing/2014/main" id="{81FC623A-0297-47D2-AD5C-7A29E538E184}"/>
            </a:ext>
          </a:extLst>
        </xdr:cNvPr>
        <xdr:cNvSpPr txBox="1"/>
      </xdr:nvSpPr>
      <xdr:spPr>
        <a:xfrm>
          <a:off x="5495925" y="10387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375</xdr:row>
      <xdr:rowOff>0</xdr:rowOff>
    </xdr:from>
    <xdr:ext cx="184731" cy="264560"/>
    <xdr:sp macro="" textlink="">
      <xdr:nvSpPr>
        <xdr:cNvPr id="975" name="CaixaDeTexto 974">
          <a:extLst>
            <a:ext uri="{FF2B5EF4-FFF2-40B4-BE49-F238E27FC236}">
              <a16:creationId xmlns="" xmlns:a16="http://schemas.microsoft.com/office/drawing/2014/main" id="{AB6A0113-83FA-400E-BE52-5EC6462AF6D8}"/>
            </a:ext>
          </a:extLst>
        </xdr:cNvPr>
        <xdr:cNvSpPr txBox="1"/>
      </xdr:nvSpPr>
      <xdr:spPr>
        <a:xfrm>
          <a:off x="3867150" y="10387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375</xdr:row>
      <xdr:rowOff>0</xdr:rowOff>
    </xdr:from>
    <xdr:ext cx="184731" cy="264560"/>
    <xdr:sp macro="" textlink="">
      <xdr:nvSpPr>
        <xdr:cNvPr id="976" name="CaixaDeTexto 975">
          <a:extLst>
            <a:ext uri="{FF2B5EF4-FFF2-40B4-BE49-F238E27FC236}">
              <a16:creationId xmlns="" xmlns:a16="http://schemas.microsoft.com/office/drawing/2014/main" id="{67EC62BE-BB44-4977-A928-E82EE44746D6}"/>
            </a:ext>
          </a:extLst>
        </xdr:cNvPr>
        <xdr:cNvSpPr txBox="1"/>
      </xdr:nvSpPr>
      <xdr:spPr>
        <a:xfrm>
          <a:off x="5495925" y="10387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375</xdr:row>
      <xdr:rowOff>0</xdr:rowOff>
    </xdr:from>
    <xdr:ext cx="184731" cy="264560"/>
    <xdr:sp macro="" textlink="">
      <xdr:nvSpPr>
        <xdr:cNvPr id="977" name="CaixaDeTexto 976">
          <a:extLst>
            <a:ext uri="{FF2B5EF4-FFF2-40B4-BE49-F238E27FC236}">
              <a16:creationId xmlns="" xmlns:a16="http://schemas.microsoft.com/office/drawing/2014/main" id="{E7141163-76BC-45CD-A9B6-CD69C2424C15}"/>
            </a:ext>
          </a:extLst>
        </xdr:cNvPr>
        <xdr:cNvSpPr txBox="1"/>
      </xdr:nvSpPr>
      <xdr:spPr>
        <a:xfrm>
          <a:off x="3867150" y="10387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375</xdr:row>
      <xdr:rowOff>0</xdr:rowOff>
    </xdr:from>
    <xdr:ext cx="184731" cy="264560"/>
    <xdr:sp macro="" textlink="">
      <xdr:nvSpPr>
        <xdr:cNvPr id="978" name="CaixaDeTexto 977">
          <a:extLst>
            <a:ext uri="{FF2B5EF4-FFF2-40B4-BE49-F238E27FC236}">
              <a16:creationId xmlns="" xmlns:a16="http://schemas.microsoft.com/office/drawing/2014/main" id="{18E10201-343C-4A60-82A9-A38DA9E04108}"/>
            </a:ext>
          </a:extLst>
        </xdr:cNvPr>
        <xdr:cNvSpPr txBox="1"/>
      </xdr:nvSpPr>
      <xdr:spPr>
        <a:xfrm>
          <a:off x="5495925" y="10387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375</xdr:row>
      <xdr:rowOff>0</xdr:rowOff>
    </xdr:from>
    <xdr:ext cx="184731" cy="264560"/>
    <xdr:sp macro="" textlink="">
      <xdr:nvSpPr>
        <xdr:cNvPr id="979" name="CaixaDeTexto 978">
          <a:extLst>
            <a:ext uri="{FF2B5EF4-FFF2-40B4-BE49-F238E27FC236}">
              <a16:creationId xmlns="" xmlns:a16="http://schemas.microsoft.com/office/drawing/2014/main" id="{3BDB382C-6BF7-4DD1-BEAF-ADD576380881}"/>
            </a:ext>
          </a:extLst>
        </xdr:cNvPr>
        <xdr:cNvSpPr txBox="1"/>
      </xdr:nvSpPr>
      <xdr:spPr>
        <a:xfrm>
          <a:off x="3867150" y="10387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375</xdr:row>
      <xdr:rowOff>0</xdr:rowOff>
    </xdr:from>
    <xdr:ext cx="184731" cy="264560"/>
    <xdr:sp macro="" textlink="">
      <xdr:nvSpPr>
        <xdr:cNvPr id="980" name="CaixaDeTexto 979">
          <a:extLst>
            <a:ext uri="{FF2B5EF4-FFF2-40B4-BE49-F238E27FC236}">
              <a16:creationId xmlns="" xmlns:a16="http://schemas.microsoft.com/office/drawing/2014/main" id="{B42326B3-6CBA-445D-87E2-BF16FD3E95C3}"/>
            </a:ext>
          </a:extLst>
        </xdr:cNvPr>
        <xdr:cNvSpPr txBox="1"/>
      </xdr:nvSpPr>
      <xdr:spPr>
        <a:xfrm>
          <a:off x="5495925" y="10387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375</xdr:row>
      <xdr:rowOff>0</xdr:rowOff>
    </xdr:from>
    <xdr:ext cx="184731" cy="264560"/>
    <xdr:sp macro="" textlink="">
      <xdr:nvSpPr>
        <xdr:cNvPr id="981" name="CaixaDeTexto 980">
          <a:extLst>
            <a:ext uri="{FF2B5EF4-FFF2-40B4-BE49-F238E27FC236}">
              <a16:creationId xmlns="" xmlns:a16="http://schemas.microsoft.com/office/drawing/2014/main" id="{D232CE9E-95CC-473C-ABE9-C88C69714C60}"/>
            </a:ext>
          </a:extLst>
        </xdr:cNvPr>
        <xdr:cNvSpPr txBox="1"/>
      </xdr:nvSpPr>
      <xdr:spPr>
        <a:xfrm>
          <a:off x="3867150" y="103870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376</xdr:row>
      <xdr:rowOff>0</xdr:rowOff>
    </xdr:from>
    <xdr:ext cx="184731" cy="264560"/>
    <xdr:sp macro="" textlink="">
      <xdr:nvSpPr>
        <xdr:cNvPr id="982" name="CaixaDeTexto 981">
          <a:extLst>
            <a:ext uri="{FF2B5EF4-FFF2-40B4-BE49-F238E27FC236}">
              <a16:creationId xmlns="" xmlns:a16="http://schemas.microsoft.com/office/drawing/2014/main" id="{4AB62941-1922-4341-88AF-2ACE091F1319}"/>
            </a:ext>
          </a:extLst>
        </xdr:cNvPr>
        <xdr:cNvSpPr txBox="1"/>
      </xdr:nvSpPr>
      <xdr:spPr>
        <a:xfrm>
          <a:off x="5495925" y="10403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376</xdr:row>
      <xdr:rowOff>0</xdr:rowOff>
    </xdr:from>
    <xdr:ext cx="184731" cy="264560"/>
    <xdr:sp macro="" textlink="">
      <xdr:nvSpPr>
        <xdr:cNvPr id="983" name="CaixaDeTexto 982">
          <a:extLst>
            <a:ext uri="{FF2B5EF4-FFF2-40B4-BE49-F238E27FC236}">
              <a16:creationId xmlns="" xmlns:a16="http://schemas.microsoft.com/office/drawing/2014/main" id="{7A3D0719-E7F3-418A-91CC-E811F1E6B1EB}"/>
            </a:ext>
          </a:extLst>
        </xdr:cNvPr>
        <xdr:cNvSpPr txBox="1"/>
      </xdr:nvSpPr>
      <xdr:spPr>
        <a:xfrm>
          <a:off x="3867150" y="10403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376</xdr:row>
      <xdr:rowOff>0</xdr:rowOff>
    </xdr:from>
    <xdr:ext cx="184731" cy="264560"/>
    <xdr:sp macro="" textlink="">
      <xdr:nvSpPr>
        <xdr:cNvPr id="984" name="CaixaDeTexto 983">
          <a:extLst>
            <a:ext uri="{FF2B5EF4-FFF2-40B4-BE49-F238E27FC236}">
              <a16:creationId xmlns="" xmlns:a16="http://schemas.microsoft.com/office/drawing/2014/main" id="{79B98A1E-F707-4FC8-A14A-8E8C3E4EA9F5}"/>
            </a:ext>
          </a:extLst>
        </xdr:cNvPr>
        <xdr:cNvSpPr txBox="1"/>
      </xdr:nvSpPr>
      <xdr:spPr>
        <a:xfrm>
          <a:off x="5495925" y="10403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376</xdr:row>
      <xdr:rowOff>0</xdr:rowOff>
    </xdr:from>
    <xdr:ext cx="184731" cy="264560"/>
    <xdr:sp macro="" textlink="">
      <xdr:nvSpPr>
        <xdr:cNvPr id="985" name="CaixaDeTexto 984">
          <a:extLst>
            <a:ext uri="{FF2B5EF4-FFF2-40B4-BE49-F238E27FC236}">
              <a16:creationId xmlns="" xmlns:a16="http://schemas.microsoft.com/office/drawing/2014/main" id="{2C98FE55-9EC4-4B4A-B69A-F19E57D676BC}"/>
            </a:ext>
          </a:extLst>
        </xdr:cNvPr>
        <xdr:cNvSpPr txBox="1"/>
      </xdr:nvSpPr>
      <xdr:spPr>
        <a:xfrm>
          <a:off x="3867150" y="10403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376</xdr:row>
      <xdr:rowOff>0</xdr:rowOff>
    </xdr:from>
    <xdr:ext cx="184731" cy="264560"/>
    <xdr:sp macro="" textlink="">
      <xdr:nvSpPr>
        <xdr:cNvPr id="986" name="CaixaDeTexto 985">
          <a:extLst>
            <a:ext uri="{FF2B5EF4-FFF2-40B4-BE49-F238E27FC236}">
              <a16:creationId xmlns="" xmlns:a16="http://schemas.microsoft.com/office/drawing/2014/main" id="{D9F66D2C-46C8-4250-ACE7-1340CF0B1132}"/>
            </a:ext>
          </a:extLst>
        </xdr:cNvPr>
        <xdr:cNvSpPr txBox="1"/>
      </xdr:nvSpPr>
      <xdr:spPr>
        <a:xfrm>
          <a:off x="5495925" y="10403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376</xdr:row>
      <xdr:rowOff>0</xdr:rowOff>
    </xdr:from>
    <xdr:ext cx="184731" cy="264560"/>
    <xdr:sp macro="" textlink="">
      <xdr:nvSpPr>
        <xdr:cNvPr id="987" name="CaixaDeTexto 986">
          <a:extLst>
            <a:ext uri="{FF2B5EF4-FFF2-40B4-BE49-F238E27FC236}">
              <a16:creationId xmlns="" xmlns:a16="http://schemas.microsoft.com/office/drawing/2014/main" id="{73766BF4-D732-4CE7-ACBE-BCBF3B0DD92B}"/>
            </a:ext>
          </a:extLst>
        </xdr:cNvPr>
        <xdr:cNvSpPr txBox="1"/>
      </xdr:nvSpPr>
      <xdr:spPr>
        <a:xfrm>
          <a:off x="3867150" y="10403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376</xdr:row>
      <xdr:rowOff>0</xdr:rowOff>
    </xdr:from>
    <xdr:ext cx="184731" cy="264560"/>
    <xdr:sp macro="" textlink="">
      <xdr:nvSpPr>
        <xdr:cNvPr id="988" name="CaixaDeTexto 987">
          <a:extLst>
            <a:ext uri="{FF2B5EF4-FFF2-40B4-BE49-F238E27FC236}">
              <a16:creationId xmlns="" xmlns:a16="http://schemas.microsoft.com/office/drawing/2014/main" id="{5ED943AA-6E27-424C-A74E-99D24AF6C3E2}"/>
            </a:ext>
          </a:extLst>
        </xdr:cNvPr>
        <xdr:cNvSpPr txBox="1"/>
      </xdr:nvSpPr>
      <xdr:spPr>
        <a:xfrm>
          <a:off x="5495925" y="10403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376</xdr:row>
      <xdr:rowOff>0</xdr:rowOff>
    </xdr:from>
    <xdr:ext cx="184731" cy="264560"/>
    <xdr:sp macro="" textlink="">
      <xdr:nvSpPr>
        <xdr:cNvPr id="989" name="CaixaDeTexto 988">
          <a:extLst>
            <a:ext uri="{FF2B5EF4-FFF2-40B4-BE49-F238E27FC236}">
              <a16:creationId xmlns="" xmlns:a16="http://schemas.microsoft.com/office/drawing/2014/main" id="{5653C18F-A74B-4D16-9455-0FF54AF904EA}"/>
            </a:ext>
          </a:extLst>
        </xdr:cNvPr>
        <xdr:cNvSpPr txBox="1"/>
      </xdr:nvSpPr>
      <xdr:spPr>
        <a:xfrm>
          <a:off x="3867150" y="104032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377</xdr:row>
      <xdr:rowOff>0</xdr:rowOff>
    </xdr:from>
    <xdr:ext cx="184731" cy="264560"/>
    <xdr:sp macro="" textlink="">
      <xdr:nvSpPr>
        <xdr:cNvPr id="990" name="CaixaDeTexto 989">
          <a:extLst>
            <a:ext uri="{FF2B5EF4-FFF2-40B4-BE49-F238E27FC236}">
              <a16:creationId xmlns="" xmlns:a16="http://schemas.microsoft.com/office/drawing/2014/main" id="{16F19389-B8DB-44CC-9DC8-22F4D3EF64F9}"/>
            </a:ext>
          </a:extLst>
        </xdr:cNvPr>
        <xdr:cNvSpPr txBox="1"/>
      </xdr:nvSpPr>
      <xdr:spPr>
        <a:xfrm>
          <a:off x="5495925" y="10419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377</xdr:row>
      <xdr:rowOff>0</xdr:rowOff>
    </xdr:from>
    <xdr:ext cx="184731" cy="264560"/>
    <xdr:sp macro="" textlink="">
      <xdr:nvSpPr>
        <xdr:cNvPr id="991" name="CaixaDeTexto 990">
          <a:extLst>
            <a:ext uri="{FF2B5EF4-FFF2-40B4-BE49-F238E27FC236}">
              <a16:creationId xmlns="" xmlns:a16="http://schemas.microsoft.com/office/drawing/2014/main" id="{280B5479-BD3D-405D-9000-577374391EC0}"/>
            </a:ext>
          </a:extLst>
        </xdr:cNvPr>
        <xdr:cNvSpPr txBox="1"/>
      </xdr:nvSpPr>
      <xdr:spPr>
        <a:xfrm>
          <a:off x="3867150" y="10419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377</xdr:row>
      <xdr:rowOff>0</xdr:rowOff>
    </xdr:from>
    <xdr:ext cx="184731" cy="264560"/>
    <xdr:sp macro="" textlink="">
      <xdr:nvSpPr>
        <xdr:cNvPr id="992" name="CaixaDeTexto 991">
          <a:extLst>
            <a:ext uri="{FF2B5EF4-FFF2-40B4-BE49-F238E27FC236}">
              <a16:creationId xmlns="" xmlns:a16="http://schemas.microsoft.com/office/drawing/2014/main" id="{FF20391A-164F-4F3B-A0C7-E6A693759697}"/>
            </a:ext>
          </a:extLst>
        </xdr:cNvPr>
        <xdr:cNvSpPr txBox="1"/>
      </xdr:nvSpPr>
      <xdr:spPr>
        <a:xfrm>
          <a:off x="5495925" y="10419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377</xdr:row>
      <xdr:rowOff>0</xdr:rowOff>
    </xdr:from>
    <xdr:ext cx="184731" cy="264560"/>
    <xdr:sp macro="" textlink="">
      <xdr:nvSpPr>
        <xdr:cNvPr id="993" name="CaixaDeTexto 992">
          <a:extLst>
            <a:ext uri="{FF2B5EF4-FFF2-40B4-BE49-F238E27FC236}">
              <a16:creationId xmlns="" xmlns:a16="http://schemas.microsoft.com/office/drawing/2014/main" id="{4636219B-C072-4370-B35F-FBD7349A89AC}"/>
            </a:ext>
          </a:extLst>
        </xdr:cNvPr>
        <xdr:cNvSpPr txBox="1"/>
      </xdr:nvSpPr>
      <xdr:spPr>
        <a:xfrm>
          <a:off x="3867150" y="10419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377</xdr:row>
      <xdr:rowOff>0</xdr:rowOff>
    </xdr:from>
    <xdr:ext cx="184731" cy="264560"/>
    <xdr:sp macro="" textlink="">
      <xdr:nvSpPr>
        <xdr:cNvPr id="994" name="CaixaDeTexto 993">
          <a:extLst>
            <a:ext uri="{FF2B5EF4-FFF2-40B4-BE49-F238E27FC236}">
              <a16:creationId xmlns="" xmlns:a16="http://schemas.microsoft.com/office/drawing/2014/main" id="{CF404282-BF60-47F3-B67E-44264A318842}"/>
            </a:ext>
          </a:extLst>
        </xdr:cNvPr>
        <xdr:cNvSpPr txBox="1"/>
      </xdr:nvSpPr>
      <xdr:spPr>
        <a:xfrm>
          <a:off x="5495925" y="10419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377</xdr:row>
      <xdr:rowOff>0</xdr:rowOff>
    </xdr:from>
    <xdr:ext cx="184731" cy="264560"/>
    <xdr:sp macro="" textlink="">
      <xdr:nvSpPr>
        <xdr:cNvPr id="995" name="CaixaDeTexto 994">
          <a:extLst>
            <a:ext uri="{FF2B5EF4-FFF2-40B4-BE49-F238E27FC236}">
              <a16:creationId xmlns="" xmlns:a16="http://schemas.microsoft.com/office/drawing/2014/main" id="{CA20AE71-9AD0-4701-A3BE-A28D7B3C1881}"/>
            </a:ext>
          </a:extLst>
        </xdr:cNvPr>
        <xdr:cNvSpPr txBox="1"/>
      </xdr:nvSpPr>
      <xdr:spPr>
        <a:xfrm>
          <a:off x="3867150" y="10419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377</xdr:row>
      <xdr:rowOff>0</xdr:rowOff>
    </xdr:from>
    <xdr:ext cx="184731" cy="264560"/>
    <xdr:sp macro="" textlink="">
      <xdr:nvSpPr>
        <xdr:cNvPr id="996" name="CaixaDeTexto 995">
          <a:extLst>
            <a:ext uri="{FF2B5EF4-FFF2-40B4-BE49-F238E27FC236}">
              <a16:creationId xmlns="" xmlns:a16="http://schemas.microsoft.com/office/drawing/2014/main" id="{FB225FDA-554B-4B7B-92E0-DBA87DEC2DF9}"/>
            </a:ext>
          </a:extLst>
        </xdr:cNvPr>
        <xdr:cNvSpPr txBox="1"/>
      </xdr:nvSpPr>
      <xdr:spPr>
        <a:xfrm>
          <a:off x="5495925" y="10419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377</xdr:row>
      <xdr:rowOff>0</xdr:rowOff>
    </xdr:from>
    <xdr:ext cx="184731" cy="264560"/>
    <xdr:sp macro="" textlink="">
      <xdr:nvSpPr>
        <xdr:cNvPr id="997" name="CaixaDeTexto 996">
          <a:extLst>
            <a:ext uri="{FF2B5EF4-FFF2-40B4-BE49-F238E27FC236}">
              <a16:creationId xmlns="" xmlns:a16="http://schemas.microsoft.com/office/drawing/2014/main" id="{767CB4E4-FB9B-4065-BE97-DC045B554066}"/>
            </a:ext>
          </a:extLst>
        </xdr:cNvPr>
        <xdr:cNvSpPr txBox="1"/>
      </xdr:nvSpPr>
      <xdr:spPr>
        <a:xfrm>
          <a:off x="3867150" y="104193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378</xdr:row>
      <xdr:rowOff>0</xdr:rowOff>
    </xdr:from>
    <xdr:ext cx="184731" cy="264560"/>
    <xdr:sp macro="" textlink="">
      <xdr:nvSpPr>
        <xdr:cNvPr id="998" name="CaixaDeTexto 997">
          <a:extLst>
            <a:ext uri="{FF2B5EF4-FFF2-40B4-BE49-F238E27FC236}">
              <a16:creationId xmlns="" xmlns:a16="http://schemas.microsoft.com/office/drawing/2014/main" id="{6F1281A7-B916-4B18-AFFE-0DEF5DDCDFD2}"/>
            </a:ext>
          </a:extLst>
        </xdr:cNvPr>
        <xdr:cNvSpPr txBox="1"/>
      </xdr:nvSpPr>
      <xdr:spPr>
        <a:xfrm>
          <a:off x="5495925" y="10435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378</xdr:row>
      <xdr:rowOff>0</xdr:rowOff>
    </xdr:from>
    <xdr:ext cx="184731" cy="264560"/>
    <xdr:sp macro="" textlink="">
      <xdr:nvSpPr>
        <xdr:cNvPr id="999" name="CaixaDeTexto 998">
          <a:extLst>
            <a:ext uri="{FF2B5EF4-FFF2-40B4-BE49-F238E27FC236}">
              <a16:creationId xmlns="" xmlns:a16="http://schemas.microsoft.com/office/drawing/2014/main" id="{8B2DA4C9-95B2-4232-A4BE-88051D80947F}"/>
            </a:ext>
          </a:extLst>
        </xdr:cNvPr>
        <xdr:cNvSpPr txBox="1"/>
      </xdr:nvSpPr>
      <xdr:spPr>
        <a:xfrm>
          <a:off x="3867150" y="10435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378</xdr:row>
      <xdr:rowOff>0</xdr:rowOff>
    </xdr:from>
    <xdr:ext cx="184731" cy="264560"/>
    <xdr:sp macro="" textlink="">
      <xdr:nvSpPr>
        <xdr:cNvPr id="1000" name="CaixaDeTexto 999">
          <a:extLst>
            <a:ext uri="{FF2B5EF4-FFF2-40B4-BE49-F238E27FC236}">
              <a16:creationId xmlns="" xmlns:a16="http://schemas.microsoft.com/office/drawing/2014/main" id="{5F92BE1E-C210-47AE-B940-05F689CA65F5}"/>
            </a:ext>
          </a:extLst>
        </xdr:cNvPr>
        <xdr:cNvSpPr txBox="1"/>
      </xdr:nvSpPr>
      <xdr:spPr>
        <a:xfrm>
          <a:off x="5495925" y="10435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378</xdr:row>
      <xdr:rowOff>0</xdr:rowOff>
    </xdr:from>
    <xdr:ext cx="184731" cy="264560"/>
    <xdr:sp macro="" textlink="">
      <xdr:nvSpPr>
        <xdr:cNvPr id="1001" name="CaixaDeTexto 1000">
          <a:extLst>
            <a:ext uri="{FF2B5EF4-FFF2-40B4-BE49-F238E27FC236}">
              <a16:creationId xmlns="" xmlns:a16="http://schemas.microsoft.com/office/drawing/2014/main" id="{6DA05BEB-1BD3-48FC-B298-AF99A43402BB}"/>
            </a:ext>
          </a:extLst>
        </xdr:cNvPr>
        <xdr:cNvSpPr txBox="1"/>
      </xdr:nvSpPr>
      <xdr:spPr>
        <a:xfrm>
          <a:off x="3867150" y="10435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378</xdr:row>
      <xdr:rowOff>0</xdr:rowOff>
    </xdr:from>
    <xdr:ext cx="184731" cy="264560"/>
    <xdr:sp macro="" textlink="">
      <xdr:nvSpPr>
        <xdr:cNvPr id="1002" name="CaixaDeTexto 1001">
          <a:extLst>
            <a:ext uri="{FF2B5EF4-FFF2-40B4-BE49-F238E27FC236}">
              <a16:creationId xmlns="" xmlns:a16="http://schemas.microsoft.com/office/drawing/2014/main" id="{69B85473-BF73-48B8-9B18-DBCFA4743259}"/>
            </a:ext>
          </a:extLst>
        </xdr:cNvPr>
        <xdr:cNvSpPr txBox="1"/>
      </xdr:nvSpPr>
      <xdr:spPr>
        <a:xfrm>
          <a:off x="5495925" y="10435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378</xdr:row>
      <xdr:rowOff>0</xdr:rowOff>
    </xdr:from>
    <xdr:ext cx="184731" cy="264560"/>
    <xdr:sp macro="" textlink="">
      <xdr:nvSpPr>
        <xdr:cNvPr id="1003" name="CaixaDeTexto 1002">
          <a:extLst>
            <a:ext uri="{FF2B5EF4-FFF2-40B4-BE49-F238E27FC236}">
              <a16:creationId xmlns="" xmlns:a16="http://schemas.microsoft.com/office/drawing/2014/main" id="{F6054DAC-DF61-4BA4-B1EF-975C4F156296}"/>
            </a:ext>
          </a:extLst>
        </xdr:cNvPr>
        <xdr:cNvSpPr txBox="1"/>
      </xdr:nvSpPr>
      <xdr:spPr>
        <a:xfrm>
          <a:off x="3867150" y="10435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378</xdr:row>
      <xdr:rowOff>0</xdr:rowOff>
    </xdr:from>
    <xdr:ext cx="184731" cy="264560"/>
    <xdr:sp macro="" textlink="">
      <xdr:nvSpPr>
        <xdr:cNvPr id="1004" name="CaixaDeTexto 1003">
          <a:extLst>
            <a:ext uri="{FF2B5EF4-FFF2-40B4-BE49-F238E27FC236}">
              <a16:creationId xmlns="" xmlns:a16="http://schemas.microsoft.com/office/drawing/2014/main" id="{B8EA0DBE-27F0-429A-8F45-67FF1B14EC5B}"/>
            </a:ext>
          </a:extLst>
        </xdr:cNvPr>
        <xdr:cNvSpPr txBox="1"/>
      </xdr:nvSpPr>
      <xdr:spPr>
        <a:xfrm>
          <a:off x="5495925" y="10435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378</xdr:row>
      <xdr:rowOff>0</xdr:rowOff>
    </xdr:from>
    <xdr:ext cx="184731" cy="264560"/>
    <xdr:sp macro="" textlink="">
      <xdr:nvSpPr>
        <xdr:cNvPr id="1005" name="CaixaDeTexto 1004">
          <a:extLst>
            <a:ext uri="{FF2B5EF4-FFF2-40B4-BE49-F238E27FC236}">
              <a16:creationId xmlns="" xmlns:a16="http://schemas.microsoft.com/office/drawing/2014/main" id="{3F77F363-A759-499B-90C5-6E353EFF8DEB}"/>
            </a:ext>
          </a:extLst>
        </xdr:cNvPr>
        <xdr:cNvSpPr txBox="1"/>
      </xdr:nvSpPr>
      <xdr:spPr>
        <a:xfrm>
          <a:off x="3867150" y="10435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379</xdr:row>
      <xdr:rowOff>0</xdr:rowOff>
    </xdr:from>
    <xdr:ext cx="184731" cy="264560"/>
    <xdr:sp macro="" textlink="">
      <xdr:nvSpPr>
        <xdr:cNvPr id="1006" name="CaixaDeTexto 1005">
          <a:extLst>
            <a:ext uri="{FF2B5EF4-FFF2-40B4-BE49-F238E27FC236}">
              <a16:creationId xmlns="" xmlns:a16="http://schemas.microsoft.com/office/drawing/2014/main" id="{145D04EF-3CB6-45A9-84CF-B5CD06C908BB}"/>
            </a:ext>
          </a:extLst>
        </xdr:cNvPr>
        <xdr:cNvSpPr txBox="1"/>
      </xdr:nvSpPr>
      <xdr:spPr>
        <a:xfrm>
          <a:off x="5495925" y="10467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379</xdr:row>
      <xdr:rowOff>0</xdr:rowOff>
    </xdr:from>
    <xdr:ext cx="184731" cy="264560"/>
    <xdr:sp macro="" textlink="">
      <xdr:nvSpPr>
        <xdr:cNvPr id="1007" name="CaixaDeTexto 1006">
          <a:extLst>
            <a:ext uri="{FF2B5EF4-FFF2-40B4-BE49-F238E27FC236}">
              <a16:creationId xmlns="" xmlns:a16="http://schemas.microsoft.com/office/drawing/2014/main" id="{08753638-99EB-4E96-899F-092D4BD87940}"/>
            </a:ext>
          </a:extLst>
        </xdr:cNvPr>
        <xdr:cNvSpPr txBox="1"/>
      </xdr:nvSpPr>
      <xdr:spPr>
        <a:xfrm>
          <a:off x="3867150" y="10467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379</xdr:row>
      <xdr:rowOff>0</xdr:rowOff>
    </xdr:from>
    <xdr:ext cx="184731" cy="264560"/>
    <xdr:sp macro="" textlink="">
      <xdr:nvSpPr>
        <xdr:cNvPr id="1008" name="CaixaDeTexto 1007">
          <a:extLst>
            <a:ext uri="{FF2B5EF4-FFF2-40B4-BE49-F238E27FC236}">
              <a16:creationId xmlns="" xmlns:a16="http://schemas.microsoft.com/office/drawing/2014/main" id="{0116CE48-FF19-4C4B-B903-6A144208418D}"/>
            </a:ext>
          </a:extLst>
        </xdr:cNvPr>
        <xdr:cNvSpPr txBox="1"/>
      </xdr:nvSpPr>
      <xdr:spPr>
        <a:xfrm>
          <a:off x="5495925" y="10467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379</xdr:row>
      <xdr:rowOff>0</xdr:rowOff>
    </xdr:from>
    <xdr:ext cx="184731" cy="264560"/>
    <xdr:sp macro="" textlink="">
      <xdr:nvSpPr>
        <xdr:cNvPr id="1009" name="CaixaDeTexto 1008">
          <a:extLst>
            <a:ext uri="{FF2B5EF4-FFF2-40B4-BE49-F238E27FC236}">
              <a16:creationId xmlns="" xmlns:a16="http://schemas.microsoft.com/office/drawing/2014/main" id="{447B1572-353E-4DB9-8E8D-859DD047CE35}"/>
            </a:ext>
          </a:extLst>
        </xdr:cNvPr>
        <xdr:cNvSpPr txBox="1"/>
      </xdr:nvSpPr>
      <xdr:spPr>
        <a:xfrm>
          <a:off x="3867150" y="10467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379</xdr:row>
      <xdr:rowOff>0</xdr:rowOff>
    </xdr:from>
    <xdr:ext cx="184731" cy="264560"/>
    <xdr:sp macro="" textlink="">
      <xdr:nvSpPr>
        <xdr:cNvPr id="1010" name="CaixaDeTexto 1009">
          <a:extLst>
            <a:ext uri="{FF2B5EF4-FFF2-40B4-BE49-F238E27FC236}">
              <a16:creationId xmlns="" xmlns:a16="http://schemas.microsoft.com/office/drawing/2014/main" id="{4CF32224-3329-450F-9B65-A1D686F3413A}"/>
            </a:ext>
          </a:extLst>
        </xdr:cNvPr>
        <xdr:cNvSpPr txBox="1"/>
      </xdr:nvSpPr>
      <xdr:spPr>
        <a:xfrm>
          <a:off x="5495925" y="10467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379</xdr:row>
      <xdr:rowOff>0</xdr:rowOff>
    </xdr:from>
    <xdr:ext cx="184731" cy="264560"/>
    <xdr:sp macro="" textlink="">
      <xdr:nvSpPr>
        <xdr:cNvPr id="1011" name="CaixaDeTexto 1010">
          <a:extLst>
            <a:ext uri="{FF2B5EF4-FFF2-40B4-BE49-F238E27FC236}">
              <a16:creationId xmlns="" xmlns:a16="http://schemas.microsoft.com/office/drawing/2014/main" id="{B94D3E7D-55E9-44E6-8D61-5FBDD93BB7EA}"/>
            </a:ext>
          </a:extLst>
        </xdr:cNvPr>
        <xdr:cNvSpPr txBox="1"/>
      </xdr:nvSpPr>
      <xdr:spPr>
        <a:xfrm>
          <a:off x="3867150" y="10467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379</xdr:row>
      <xdr:rowOff>0</xdr:rowOff>
    </xdr:from>
    <xdr:ext cx="184731" cy="264560"/>
    <xdr:sp macro="" textlink="">
      <xdr:nvSpPr>
        <xdr:cNvPr id="1012" name="CaixaDeTexto 1011">
          <a:extLst>
            <a:ext uri="{FF2B5EF4-FFF2-40B4-BE49-F238E27FC236}">
              <a16:creationId xmlns="" xmlns:a16="http://schemas.microsoft.com/office/drawing/2014/main" id="{74BFA57F-B92F-46DA-B76E-32285737E638}"/>
            </a:ext>
          </a:extLst>
        </xdr:cNvPr>
        <xdr:cNvSpPr txBox="1"/>
      </xdr:nvSpPr>
      <xdr:spPr>
        <a:xfrm>
          <a:off x="5495925" y="10467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379</xdr:row>
      <xdr:rowOff>0</xdr:rowOff>
    </xdr:from>
    <xdr:ext cx="184731" cy="264560"/>
    <xdr:sp macro="" textlink="">
      <xdr:nvSpPr>
        <xdr:cNvPr id="1013" name="CaixaDeTexto 1012">
          <a:extLst>
            <a:ext uri="{FF2B5EF4-FFF2-40B4-BE49-F238E27FC236}">
              <a16:creationId xmlns="" xmlns:a16="http://schemas.microsoft.com/office/drawing/2014/main" id="{488FBDC5-55C0-4AAD-8AE2-19EE7FBF3ECF}"/>
            </a:ext>
          </a:extLst>
        </xdr:cNvPr>
        <xdr:cNvSpPr txBox="1"/>
      </xdr:nvSpPr>
      <xdr:spPr>
        <a:xfrm>
          <a:off x="3867150" y="10467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380</xdr:row>
      <xdr:rowOff>0</xdr:rowOff>
    </xdr:from>
    <xdr:ext cx="184731" cy="264560"/>
    <xdr:sp macro="" textlink="">
      <xdr:nvSpPr>
        <xdr:cNvPr id="1014" name="CaixaDeTexto 1013">
          <a:extLst>
            <a:ext uri="{FF2B5EF4-FFF2-40B4-BE49-F238E27FC236}">
              <a16:creationId xmlns="" xmlns:a16="http://schemas.microsoft.com/office/drawing/2014/main" id="{833C15A2-8885-4519-B501-3B95D3761539}"/>
            </a:ext>
          </a:extLst>
        </xdr:cNvPr>
        <xdr:cNvSpPr txBox="1"/>
      </xdr:nvSpPr>
      <xdr:spPr>
        <a:xfrm>
          <a:off x="5495925" y="10508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380</xdr:row>
      <xdr:rowOff>0</xdr:rowOff>
    </xdr:from>
    <xdr:ext cx="184731" cy="264560"/>
    <xdr:sp macro="" textlink="">
      <xdr:nvSpPr>
        <xdr:cNvPr id="1015" name="CaixaDeTexto 1014">
          <a:extLst>
            <a:ext uri="{FF2B5EF4-FFF2-40B4-BE49-F238E27FC236}">
              <a16:creationId xmlns="" xmlns:a16="http://schemas.microsoft.com/office/drawing/2014/main" id="{93658596-2DA3-47E1-8D17-B48D90A4495E}"/>
            </a:ext>
          </a:extLst>
        </xdr:cNvPr>
        <xdr:cNvSpPr txBox="1"/>
      </xdr:nvSpPr>
      <xdr:spPr>
        <a:xfrm>
          <a:off x="3867150" y="10508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380</xdr:row>
      <xdr:rowOff>0</xdr:rowOff>
    </xdr:from>
    <xdr:ext cx="184731" cy="264560"/>
    <xdr:sp macro="" textlink="">
      <xdr:nvSpPr>
        <xdr:cNvPr id="1016" name="CaixaDeTexto 1015">
          <a:extLst>
            <a:ext uri="{FF2B5EF4-FFF2-40B4-BE49-F238E27FC236}">
              <a16:creationId xmlns="" xmlns:a16="http://schemas.microsoft.com/office/drawing/2014/main" id="{9C8DB752-1981-4A0A-B192-E6279145585D}"/>
            </a:ext>
          </a:extLst>
        </xdr:cNvPr>
        <xdr:cNvSpPr txBox="1"/>
      </xdr:nvSpPr>
      <xdr:spPr>
        <a:xfrm>
          <a:off x="5495925" y="10508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380</xdr:row>
      <xdr:rowOff>0</xdr:rowOff>
    </xdr:from>
    <xdr:ext cx="184731" cy="264560"/>
    <xdr:sp macro="" textlink="">
      <xdr:nvSpPr>
        <xdr:cNvPr id="1017" name="CaixaDeTexto 1016">
          <a:extLst>
            <a:ext uri="{FF2B5EF4-FFF2-40B4-BE49-F238E27FC236}">
              <a16:creationId xmlns="" xmlns:a16="http://schemas.microsoft.com/office/drawing/2014/main" id="{BD51BCEF-11AD-4440-A1A4-CDB8D906E8EC}"/>
            </a:ext>
          </a:extLst>
        </xdr:cNvPr>
        <xdr:cNvSpPr txBox="1"/>
      </xdr:nvSpPr>
      <xdr:spPr>
        <a:xfrm>
          <a:off x="3867150" y="10508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380</xdr:row>
      <xdr:rowOff>0</xdr:rowOff>
    </xdr:from>
    <xdr:ext cx="184731" cy="264560"/>
    <xdr:sp macro="" textlink="">
      <xdr:nvSpPr>
        <xdr:cNvPr id="1018" name="CaixaDeTexto 1017">
          <a:extLst>
            <a:ext uri="{FF2B5EF4-FFF2-40B4-BE49-F238E27FC236}">
              <a16:creationId xmlns="" xmlns:a16="http://schemas.microsoft.com/office/drawing/2014/main" id="{838C1CB9-8A3A-43FB-8F83-7EF615B68116}"/>
            </a:ext>
          </a:extLst>
        </xdr:cNvPr>
        <xdr:cNvSpPr txBox="1"/>
      </xdr:nvSpPr>
      <xdr:spPr>
        <a:xfrm>
          <a:off x="5495925" y="10508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380</xdr:row>
      <xdr:rowOff>0</xdr:rowOff>
    </xdr:from>
    <xdr:ext cx="184731" cy="264560"/>
    <xdr:sp macro="" textlink="">
      <xdr:nvSpPr>
        <xdr:cNvPr id="1019" name="CaixaDeTexto 1018">
          <a:extLst>
            <a:ext uri="{FF2B5EF4-FFF2-40B4-BE49-F238E27FC236}">
              <a16:creationId xmlns="" xmlns:a16="http://schemas.microsoft.com/office/drawing/2014/main" id="{EF17B52F-D124-4C2E-9EF5-846364A98B42}"/>
            </a:ext>
          </a:extLst>
        </xdr:cNvPr>
        <xdr:cNvSpPr txBox="1"/>
      </xdr:nvSpPr>
      <xdr:spPr>
        <a:xfrm>
          <a:off x="3867150" y="10508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380</xdr:row>
      <xdr:rowOff>0</xdr:rowOff>
    </xdr:from>
    <xdr:ext cx="184731" cy="264560"/>
    <xdr:sp macro="" textlink="">
      <xdr:nvSpPr>
        <xdr:cNvPr id="1020" name="CaixaDeTexto 1019">
          <a:extLst>
            <a:ext uri="{FF2B5EF4-FFF2-40B4-BE49-F238E27FC236}">
              <a16:creationId xmlns="" xmlns:a16="http://schemas.microsoft.com/office/drawing/2014/main" id="{BFD7897D-1019-43D0-9902-5DEF63584994}"/>
            </a:ext>
          </a:extLst>
        </xdr:cNvPr>
        <xdr:cNvSpPr txBox="1"/>
      </xdr:nvSpPr>
      <xdr:spPr>
        <a:xfrm>
          <a:off x="5495925" y="10508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380</xdr:row>
      <xdr:rowOff>0</xdr:rowOff>
    </xdr:from>
    <xdr:ext cx="184731" cy="264560"/>
    <xdr:sp macro="" textlink="">
      <xdr:nvSpPr>
        <xdr:cNvPr id="1021" name="CaixaDeTexto 1020">
          <a:extLst>
            <a:ext uri="{FF2B5EF4-FFF2-40B4-BE49-F238E27FC236}">
              <a16:creationId xmlns="" xmlns:a16="http://schemas.microsoft.com/office/drawing/2014/main" id="{879601DA-B343-4FEA-98E6-55F19223448E}"/>
            </a:ext>
          </a:extLst>
        </xdr:cNvPr>
        <xdr:cNvSpPr txBox="1"/>
      </xdr:nvSpPr>
      <xdr:spPr>
        <a:xfrm>
          <a:off x="3867150" y="105089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381</xdr:row>
      <xdr:rowOff>0</xdr:rowOff>
    </xdr:from>
    <xdr:ext cx="184731" cy="264560"/>
    <xdr:sp macro="" textlink="">
      <xdr:nvSpPr>
        <xdr:cNvPr id="1022" name="CaixaDeTexto 1021">
          <a:extLst>
            <a:ext uri="{FF2B5EF4-FFF2-40B4-BE49-F238E27FC236}">
              <a16:creationId xmlns="" xmlns:a16="http://schemas.microsoft.com/office/drawing/2014/main" id="{44E39AF3-D89E-4ED0-B6B9-F1CD47997B1C}"/>
            </a:ext>
          </a:extLst>
        </xdr:cNvPr>
        <xdr:cNvSpPr txBox="1"/>
      </xdr:nvSpPr>
      <xdr:spPr>
        <a:xfrm>
          <a:off x="5495925" y="10540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381</xdr:row>
      <xdr:rowOff>0</xdr:rowOff>
    </xdr:from>
    <xdr:ext cx="184731" cy="264560"/>
    <xdr:sp macro="" textlink="">
      <xdr:nvSpPr>
        <xdr:cNvPr id="1023" name="CaixaDeTexto 1022">
          <a:extLst>
            <a:ext uri="{FF2B5EF4-FFF2-40B4-BE49-F238E27FC236}">
              <a16:creationId xmlns="" xmlns:a16="http://schemas.microsoft.com/office/drawing/2014/main" id="{7F575D5A-0E43-4525-83AA-A7AF8F309800}"/>
            </a:ext>
          </a:extLst>
        </xdr:cNvPr>
        <xdr:cNvSpPr txBox="1"/>
      </xdr:nvSpPr>
      <xdr:spPr>
        <a:xfrm>
          <a:off x="3867150" y="10540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381</xdr:row>
      <xdr:rowOff>0</xdr:rowOff>
    </xdr:from>
    <xdr:ext cx="184731" cy="264560"/>
    <xdr:sp macro="" textlink="">
      <xdr:nvSpPr>
        <xdr:cNvPr id="1024" name="CaixaDeTexto 1023">
          <a:extLst>
            <a:ext uri="{FF2B5EF4-FFF2-40B4-BE49-F238E27FC236}">
              <a16:creationId xmlns="" xmlns:a16="http://schemas.microsoft.com/office/drawing/2014/main" id="{C992CA08-496C-42A9-8EFA-C2C923BD45F3}"/>
            </a:ext>
          </a:extLst>
        </xdr:cNvPr>
        <xdr:cNvSpPr txBox="1"/>
      </xdr:nvSpPr>
      <xdr:spPr>
        <a:xfrm>
          <a:off x="5495925" y="10540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381</xdr:row>
      <xdr:rowOff>0</xdr:rowOff>
    </xdr:from>
    <xdr:ext cx="184731" cy="264560"/>
    <xdr:sp macro="" textlink="">
      <xdr:nvSpPr>
        <xdr:cNvPr id="1025" name="CaixaDeTexto 1024">
          <a:extLst>
            <a:ext uri="{FF2B5EF4-FFF2-40B4-BE49-F238E27FC236}">
              <a16:creationId xmlns="" xmlns:a16="http://schemas.microsoft.com/office/drawing/2014/main" id="{B184CEEE-6042-4415-B8F8-C26251FAC66B}"/>
            </a:ext>
          </a:extLst>
        </xdr:cNvPr>
        <xdr:cNvSpPr txBox="1"/>
      </xdr:nvSpPr>
      <xdr:spPr>
        <a:xfrm>
          <a:off x="3867150" y="10540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381</xdr:row>
      <xdr:rowOff>0</xdr:rowOff>
    </xdr:from>
    <xdr:ext cx="184731" cy="264560"/>
    <xdr:sp macro="" textlink="">
      <xdr:nvSpPr>
        <xdr:cNvPr id="1026" name="CaixaDeTexto 1025">
          <a:extLst>
            <a:ext uri="{FF2B5EF4-FFF2-40B4-BE49-F238E27FC236}">
              <a16:creationId xmlns="" xmlns:a16="http://schemas.microsoft.com/office/drawing/2014/main" id="{20540199-1AA8-4FBD-8F6E-719041D8D601}"/>
            </a:ext>
          </a:extLst>
        </xdr:cNvPr>
        <xdr:cNvSpPr txBox="1"/>
      </xdr:nvSpPr>
      <xdr:spPr>
        <a:xfrm>
          <a:off x="5495925" y="10540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381</xdr:row>
      <xdr:rowOff>0</xdr:rowOff>
    </xdr:from>
    <xdr:ext cx="184731" cy="264560"/>
    <xdr:sp macro="" textlink="">
      <xdr:nvSpPr>
        <xdr:cNvPr id="1027" name="CaixaDeTexto 1026">
          <a:extLst>
            <a:ext uri="{FF2B5EF4-FFF2-40B4-BE49-F238E27FC236}">
              <a16:creationId xmlns="" xmlns:a16="http://schemas.microsoft.com/office/drawing/2014/main" id="{691C6ACC-0FF7-4100-B009-124639AAF5F5}"/>
            </a:ext>
          </a:extLst>
        </xdr:cNvPr>
        <xdr:cNvSpPr txBox="1"/>
      </xdr:nvSpPr>
      <xdr:spPr>
        <a:xfrm>
          <a:off x="3867150" y="10540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381</xdr:row>
      <xdr:rowOff>0</xdr:rowOff>
    </xdr:from>
    <xdr:ext cx="184731" cy="264560"/>
    <xdr:sp macro="" textlink="">
      <xdr:nvSpPr>
        <xdr:cNvPr id="1028" name="CaixaDeTexto 1027">
          <a:extLst>
            <a:ext uri="{FF2B5EF4-FFF2-40B4-BE49-F238E27FC236}">
              <a16:creationId xmlns="" xmlns:a16="http://schemas.microsoft.com/office/drawing/2014/main" id="{51C7BC3B-71C9-4ACC-8AB6-F31D0B06315B}"/>
            </a:ext>
          </a:extLst>
        </xdr:cNvPr>
        <xdr:cNvSpPr txBox="1"/>
      </xdr:nvSpPr>
      <xdr:spPr>
        <a:xfrm>
          <a:off x="5495925" y="10540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381</xdr:row>
      <xdr:rowOff>0</xdr:rowOff>
    </xdr:from>
    <xdr:ext cx="184731" cy="264560"/>
    <xdr:sp macro="" textlink="">
      <xdr:nvSpPr>
        <xdr:cNvPr id="1029" name="CaixaDeTexto 1028">
          <a:extLst>
            <a:ext uri="{FF2B5EF4-FFF2-40B4-BE49-F238E27FC236}">
              <a16:creationId xmlns="" xmlns:a16="http://schemas.microsoft.com/office/drawing/2014/main" id="{74CDE06C-E1DB-4E07-8C29-759E9B30ECCE}"/>
            </a:ext>
          </a:extLst>
        </xdr:cNvPr>
        <xdr:cNvSpPr txBox="1"/>
      </xdr:nvSpPr>
      <xdr:spPr>
        <a:xfrm>
          <a:off x="3867150" y="10540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382</xdr:row>
      <xdr:rowOff>0</xdr:rowOff>
    </xdr:from>
    <xdr:ext cx="184731" cy="264560"/>
    <xdr:sp macro="" textlink="">
      <xdr:nvSpPr>
        <xdr:cNvPr id="1030" name="CaixaDeTexto 1029">
          <a:extLst>
            <a:ext uri="{FF2B5EF4-FFF2-40B4-BE49-F238E27FC236}">
              <a16:creationId xmlns="" xmlns:a16="http://schemas.microsoft.com/office/drawing/2014/main" id="{78DEA6E0-6407-42CB-BE28-D386E513A587}"/>
            </a:ext>
          </a:extLst>
        </xdr:cNvPr>
        <xdr:cNvSpPr txBox="1"/>
      </xdr:nvSpPr>
      <xdr:spPr>
        <a:xfrm>
          <a:off x="5495925" y="10569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382</xdr:row>
      <xdr:rowOff>0</xdr:rowOff>
    </xdr:from>
    <xdr:ext cx="184731" cy="264560"/>
    <xdr:sp macro="" textlink="">
      <xdr:nvSpPr>
        <xdr:cNvPr id="1031" name="CaixaDeTexto 1030">
          <a:extLst>
            <a:ext uri="{FF2B5EF4-FFF2-40B4-BE49-F238E27FC236}">
              <a16:creationId xmlns="" xmlns:a16="http://schemas.microsoft.com/office/drawing/2014/main" id="{331DEC11-5F8C-4697-9839-93E475E4FB0C}"/>
            </a:ext>
          </a:extLst>
        </xdr:cNvPr>
        <xdr:cNvSpPr txBox="1"/>
      </xdr:nvSpPr>
      <xdr:spPr>
        <a:xfrm>
          <a:off x="3867150" y="105698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386</xdr:row>
      <xdr:rowOff>0</xdr:rowOff>
    </xdr:from>
    <xdr:ext cx="184731" cy="264560"/>
    <xdr:sp macro="" textlink="">
      <xdr:nvSpPr>
        <xdr:cNvPr id="1032" name="CaixaDeTexto 1031">
          <a:extLst>
            <a:ext uri="{FF2B5EF4-FFF2-40B4-BE49-F238E27FC236}">
              <a16:creationId xmlns="" xmlns:a16="http://schemas.microsoft.com/office/drawing/2014/main" id="{8FB6FC85-6242-451C-B908-2DECA8BC4F0E}"/>
            </a:ext>
          </a:extLst>
        </xdr:cNvPr>
        <xdr:cNvSpPr txBox="1"/>
      </xdr:nvSpPr>
      <xdr:spPr>
        <a:xfrm>
          <a:off x="5495925" y="10664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386</xdr:row>
      <xdr:rowOff>0</xdr:rowOff>
    </xdr:from>
    <xdr:ext cx="184731" cy="264560"/>
    <xdr:sp macro="" textlink="">
      <xdr:nvSpPr>
        <xdr:cNvPr id="1033" name="CaixaDeTexto 1032">
          <a:extLst>
            <a:ext uri="{FF2B5EF4-FFF2-40B4-BE49-F238E27FC236}">
              <a16:creationId xmlns="" xmlns:a16="http://schemas.microsoft.com/office/drawing/2014/main" id="{D148D7AC-3292-46C4-BE26-09315B507DEA}"/>
            </a:ext>
          </a:extLst>
        </xdr:cNvPr>
        <xdr:cNvSpPr txBox="1"/>
      </xdr:nvSpPr>
      <xdr:spPr>
        <a:xfrm>
          <a:off x="3867150" y="10664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386</xdr:row>
      <xdr:rowOff>0</xdr:rowOff>
    </xdr:from>
    <xdr:ext cx="184731" cy="264560"/>
    <xdr:sp macro="" textlink="">
      <xdr:nvSpPr>
        <xdr:cNvPr id="1034" name="CaixaDeTexto 1033">
          <a:extLst>
            <a:ext uri="{FF2B5EF4-FFF2-40B4-BE49-F238E27FC236}">
              <a16:creationId xmlns="" xmlns:a16="http://schemas.microsoft.com/office/drawing/2014/main" id="{6E36F6CF-70CE-4BB0-B541-B370A5665DE1}"/>
            </a:ext>
          </a:extLst>
        </xdr:cNvPr>
        <xdr:cNvSpPr txBox="1"/>
      </xdr:nvSpPr>
      <xdr:spPr>
        <a:xfrm>
          <a:off x="5495925" y="10664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386</xdr:row>
      <xdr:rowOff>0</xdr:rowOff>
    </xdr:from>
    <xdr:ext cx="184731" cy="264560"/>
    <xdr:sp macro="" textlink="">
      <xdr:nvSpPr>
        <xdr:cNvPr id="1035" name="CaixaDeTexto 1034">
          <a:extLst>
            <a:ext uri="{FF2B5EF4-FFF2-40B4-BE49-F238E27FC236}">
              <a16:creationId xmlns="" xmlns:a16="http://schemas.microsoft.com/office/drawing/2014/main" id="{63470C57-ECC5-4FF3-B1E8-F9029E94BEEE}"/>
            </a:ext>
          </a:extLst>
        </xdr:cNvPr>
        <xdr:cNvSpPr txBox="1"/>
      </xdr:nvSpPr>
      <xdr:spPr>
        <a:xfrm>
          <a:off x="3867150" y="10664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386</xdr:row>
      <xdr:rowOff>0</xdr:rowOff>
    </xdr:from>
    <xdr:ext cx="184731" cy="264560"/>
    <xdr:sp macro="" textlink="">
      <xdr:nvSpPr>
        <xdr:cNvPr id="1036" name="CaixaDeTexto 1035">
          <a:extLst>
            <a:ext uri="{FF2B5EF4-FFF2-40B4-BE49-F238E27FC236}">
              <a16:creationId xmlns="" xmlns:a16="http://schemas.microsoft.com/office/drawing/2014/main" id="{45B2DFC5-9893-422A-B70A-7563E02BC4B6}"/>
            </a:ext>
          </a:extLst>
        </xdr:cNvPr>
        <xdr:cNvSpPr txBox="1"/>
      </xdr:nvSpPr>
      <xdr:spPr>
        <a:xfrm>
          <a:off x="5495925" y="10664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386</xdr:row>
      <xdr:rowOff>0</xdr:rowOff>
    </xdr:from>
    <xdr:ext cx="184731" cy="264560"/>
    <xdr:sp macro="" textlink="">
      <xdr:nvSpPr>
        <xdr:cNvPr id="1037" name="CaixaDeTexto 1036">
          <a:extLst>
            <a:ext uri="{FF2B5EF4-FFF2-40B4-BE49-F238E27FC236}">
              <a16:creationId xmlns="" xmlns:a16="http://schemas.microsoft.com/office/drawing/2014/main" id="{7A474756-A34B-47F9-BA96-FF547E319D8B}"/>
            </a:ext>
          </a:extLst>
        </xdr:cNvPr>
        <xdr:cNvSpPr txBox="1"/>
      </xdr:nvSpPr>
      <xdr:spPr>
        <a:xfrm>
          <a:off x="3867150" y="10664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387</xdr:row>
      <xdr:rowOff>0</xdr:rowOff>
    </xdr:from>
    <xdr:ext cx="184731" cy="264560"/>
    <xdr:sp macro="" textlink="">
      <xdr:nvSpPr>
        <xdr:cNvPr id="1038" name="CaixaDeTexto 1037">
          <a:extLst>
            <a:ext uri="{FF2B5EF4-FFF2-40B4-BE49-F238E27FC236}">
              <a16:creationId xmlns="" xmlns:a16="http://schemas.microsoft.com/office/drawing/2014/main" id="{D6046459-F00C-444C-9572-37CFE7BDA12D}"/>
            </a:ext>
          </a:extLst>
        </xdr:cNvPr>
        <xdr:cNvSpPr txBox="1"/>
      </xdr:nvSpPr>
      <xdr:spPr>
        <a:xfrm>
          <a:off x="5495925" y="10696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387</xdr:row>
      <xdr:rowOff>0</xdr:rowOff>
    </xdr:from>
    <xdr:ext cx="184731" cy="264560"/>
    <xdr:sp macro="" textlink="">
      <xdr:nvSpPr>
        <xdr:cNvPr id="1039" name="CaixaDeTexto 1038">
          <a:extLst>
            <a:ext uri="{FF2B5EF4-FFF2-40B4-BE49-F238E27FC236}">
              <a16:creationId xmlns="" xmlns:a16="http://schemas.microsoft.com/office/drawing/2014/main" id="{71FA20AA-7330-44FC-9D91-B40423D265AC}"/>
            </a:ext>
          </a:extLst>
        </xdr:cNvPr>
        <xdr:cNvSpPr txBox="1"/>
      </xdr:nvSpPr>
      <xdr:spPr>
        <a:xfrm>
          <a:off x="3867150" y="10696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387</xdr:row>
      <xdr:rowOff>0</xdr:rowOff>
    </xdr:from>
    <xdr:ext cx="184731" cy="264560"/>
    <xdr:sp macro="" textlink="">
      <xdr:nvSpPr>
        <xdr:cNvPr id="1040" name="CaixaDeTexto 1039">
          <a:extLst>
            <a:ext uri="{FF2B5EF4-FFF2-40B4-BE49-F238E27FC236}">
              <a16:creationId xmlns="" xmlns:a16="http://schemas.microsoft.com/office/drawing/2014/main" id="{CE07C67B-E7D8-413B-82E7-F7DF79596378}"/>
            </a:ext>
          </a:extLst>
        </xdr:cNvPr>
        <xdr:cNvSpPr txBox="1"/>
      </xdr:nvSpPr>
      <xdr:spPr>
        <a:xfrm>
          <a:off x="5495925" y="10696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387</xdr:row>
      <xdr:rowOff>0</xdr:rowOff>
    </xdr:from>
    <xdr:ext cx="184731" cy="264560"/>
    <xdr:sp macro="" textlink="">
      <xdr:nvSpPr>
        <xdr:cNvPr id="1041" name="CaixaDeTexto 1040">
          <a:extLst>
            <a:ext uri="{FF2B5EF4-FFF2-40B4-BE49-F238E27FC236}">
              <a16:creationId xmlns="" xmlns:a16="http://schemas.microsoft.com/office/drawing/2014/main" id="{A37D5339-67F3-49CA-BF42-336A058CAEBD}"/>
            </a:ext>
          </a:extLst>
        </xdr:cNvPr>
        <xdr:cNvSpPr txBox="1"/>
      </xdr:nvSpPr>
      <xdr:spPr>
        <a:xfrm>
          <a:off x="3867150" y="10696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387</xdr:row>
      <xdr:rowOff>0</xdr:rowOff>
    </xdr:from>
    <xdr:ext cx="184731" cy="264560"/>
    <xdr:sp macro="" textlink="">
      <xdr:nvSpPr>
        <xdr:cNvPr id="1042" name="CaixaDeTexto 1041">
          <a:extLst>
            <a:ext uri="{FF2B5EF4-FFF2-40B4-BE49-F238E27FC236}">
              <a16:creationId xmlns="" xmlns:a16="http://schemas.microsoft.com/office/drawing/2014/main" id="{59AB3F06-DD3E-4F85-B26C-41788138571F}"/>
            </a:ext>
          </a:extLst>
        </xdr:cNvPr>
        <xdr:cNvSpPr txBox="1"/>
      </xdr:nvSpPr>
      <xdr:spPr>
        <a:xfrm>
          <a:off x="5495925" y="10696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387</xdr:row>
      <xdr:rowOff>0</xdr:rowOff>
    </xdr:from>
    <xdr:ext cx="184731" cy="264560"/>
    <xdr:sp macro="" textlink="">
      <xdr:nvSpPr>
        <xdr:cNvPr id="1043" name="CaixaDeTexto 1042">
          <a:extLst>
            <a:ext uri="{FF2B5EF4-FFF2-40B4-BE49-F238E27FC236}">
              <a16:creationId xmlns="" xmlns:a16="http://schemas.microsoft.com/office/drawing/2014/main" id="{11C1535B-6F59-472C-B094-FC3493FAE043}"/>
            </a:ext>
          </a:extLst>
        </xdr:cNvPr>
        <xdr:cNvSpPr txBox="1"/>
      </xdr:nvSpPr>
      <xdr:spPr>
        <a:xfrm>
          <a:off x="3867150" y="10696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387</xdr:row>
      <xdr:rowOff>0</xdr:rowOff>
    </xdr:from>
    <xdr:ext cx="184731" cy="264560"/>
    <xdr:sp macro="" textlink="">
      <xdr:nvSpPr>
        <xdr:cNvPr id="1044" name="CaixaDeTexto 1043">
          <a:extLst>
            <a:ext uri="{FF2B5EF4-FFF2-40B4-BE49-F238E27FC236}">
              <a16:creationId xmlns="" xmlns:a16="http://schemas.microsoft.com/office/drawing/2014/main" id="{A25E5AC8-CBD5-417B-BEEC-D567EBDF6E97}"/>
            </a:ext>
          </a:extLst>
        </xdr:cNvPr>
        <xdr:cNvSpPr txBox="1"/>
      </xdr:nvSpPr>
      <xdr:spPr>
        <a:xfrm>
          <a:off x="5495925" y="10696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387</xdr:row>
      <xdr:rowOff>0</xdr:rowOff>
    </xdr:from>
    <xdr:ext cx="184731" cy="264560"/>
    <xdr:sp macro="" textlink="">
      <xdr:nvSpPr>
        <xdr:cNvPr id="1045" name="CaixaDeTexto 1044">
          <a:extLst>
            <a:ext uri="{FF2B5EF4-FFF2-40B4-BE49-F238E27FC236}">
              <a16:creationId xmlns="" xmlns:a16="http://schemas.microsoft.com/office/drawing/2014/main" id="{CCBC39C3-A17C-4CEF-879D-4B44C5E3CF1F}"/>
            </a:ext>
          </a:extLst>
        </xdr:cNvPr>
        <xdr:cNvSpPr txBox="1"/>
      </xdr:nvSpPr>
      <xdr:spPr>
        <a:xfrm>
          <a:off x="3867150" y="106965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388</xdr:row>
      <xdr:rowOff>0</xdr:rowOff>
    </xdr:from>
    <xdr:ext cx="184731" cy="264560"/>
    <xdr:sp macro="" textlink="">
      <xdr:nvSpPr>
        <xdr:cNvPr id="1046" name="CaixaDeTexto 1045">
          <a:extLst>
            <a:ext uri="{FF2B5EF4-FFF2-40B4-BE49-F238E27FC236}">
              <a16:creationId xmlns="" xmlns:a16="http://schemas.microsoft.com/office/drawing/2014/main" id="{5E5B935D-FD18-45C0-99E6-CB4D17B7ED42}"/>
            </a:ext>
          </a:extLst>
        </xdr:cNvPr>
        <xdr:cNvSpPr txBox="1"/>
      </xdr:nvSpPr>
      <xdr:spPr>
        <a:xfrm>
          <a:off x="5495925" y="10712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388</xdr:row>
      <xdr:rowOff>0</xdr:rowOff>
    </xdr:from>
    <xdr:ext cx="184731" cy="264560"/>
    <xdr:sp macro="" textlink="">
      <xdr:nvSpPr>
        <xdr:cNvPr id="1047" name="CaixaDeTexto 1046">
          <a:extLst>
            <a:ext uri="{FF2B5EF4-FFF2-40B4-BE49-F238E27FC236}">
              <a16:creationId xmlns="" xmlns:a16="http://schemas.microsoft.com/office/drawing/2014/main" id="{033B73CB-0B09-4274-A74E-0A30F3F53B14}"/>
            </a:ext>
          </a:extLst>
        </xdr:cNvPr>
        <xdr:cNvSpPr txBox="1"/>
      </xdr:nvSpPr>
      <xdr:spPr>
        <a:xfrm>
          <a:off x="3867150" y="10712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388</xdr:row>
      <xdr:rowOff>0</xdr:rowOff>
    </xdr:from>
    <xdr:ext cx="184731" cy="264560"/>
    <xdr:sp macro="" textlink="">
      <xdr:nvSpPr>
        <xdr:cNvPr id="1048" name="CaixaDeTexto 1047">
          <a:extLst>
            <a:ext uri="{FF2B5EF4-FFF2-40B4-BE49-F238E27FC236}">
              <a16:creationId xmlns="" xmlns:a16="http://schemas.microsoft.com/office/drawing/2014/main" id="{8C10D09C-4643-4452-AD11-9A6D029F4F84}"/>
            </a:ext>
          </a:extLst>
        </xdr:cNvPr>
        <xdr:cNvSpPr txBox="1"/>
      </xdr:nvSpPr>
      <xdr:spPr>
        <a:xfrm>
          <a:off x="5495925" y="10712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388</xdr:row>
      <xdr:rowOff>0</xdr:rowOff>
    </xdr:from>
    <xdr:ext cx="184731" cy="264560"/>
    <xdr:sp macro="" textlink="">
      <xdr:nvSpPr>
        <xdr:cNvPr id="1049" name="CaixaDeTexto 1048">
          <a:extLst>
            <a:ext uri="{FF2B5EF4-FFF2-40B4-BE49-F238E27FC236}">
              <a16:creationId xmlns="" xmlns:a16="http://schemas.microsoft.com/office/drawing/2014/main" id="{A69358CE-CA03-4564-8A14-F6B5D3DB30A3}"/>
            </a:ext>
          </a:extLst>
        </xdr:cNvPr>
        <xdr:cNvSpPr txBox="1"/>
      </xdr:nvSpPr>
      <xdr:spPr>
        <a:xfrm>
          <a:off x="3867150" y="10712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388</xdr:row>
      <xdr:rowOff>0</xdr:rowOff>
    </xdr:from>
    <xdr:ext cx="184731" cy="264560"/>
    <xdr:sp macro="" textlink="">
      <xdr:nvSpPr>
        <xdr:cNvPr id="1050" name="CaixaDeTexto 1049">
          <a:extLst>
            <a:ext uri="{FF2B5EF4-FFF2-40B4-BE49-F238E27FC236}">
              <a16:creationId xmlns="" xmlns:a16="http://schemas.microsoft.com/office/drawing/2014/main" id="{13D93D85-53A0-44DA-BB23-50E7AAEBA723}"/>
            </a:ext>
          </a:extLst>
        </xdr:cNvPr>
        <xdr:cNvSpPr txBox="1"/>
      </xdr:nvSpPr>
      <xdr:spPr>
        <a:xfrm>
          <a:off x="5495925" y="10712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388</xdr:row>
      <xdr:rowOff>0</xdr:rowOff>
    </xdr:from>
    <xdr:ext cx="184731" cy="264560"/>
    <xdr:sp macro="" textlink="">
      <xdr:nvSpPr>
        <xdr:cNvPr id="1051" name="CaixaDeTexto 1050">
          <a:extLst>
            <a:ext uri="{FF2B5EF4-FFF2-40B4-BE49-F238E27FC236}">
              <a16:creationId xmlns="" xmlns:a16="http://schemas.microsoft.com/office/drawing/2014/main" id="{E0FE7DCA-E870-4E05-9DE7-BE691CADBEA1}"/>
            </a:ext>
          </a:extLst>
        </xdr:cNvPr>
        <xdr:cNvSpPr txBox="1"/>
      </xdr:nvSpPr>
      <xdr:spPr>
        <a:xfrm>
          <a:off x="3867150" y="10712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388</xdr:row>
      <xdr:rowOff>0</xdr:rowOff>
    </xdr:from>
    <xdr:ext cx="184731" cy="264560"/>
    <xdr:sp macro="" textlink="">
      <xdr:nvSpPr>
        <xdr:cNvPr id="1052" name="CaixaDeTexto 1051">
          <a:extLst>
            <a:ext uri="{FF2B5EF4-FFF2-40B4-BE49-F238E27FC236}">
              <a16:creationId xmlns="" xmlns:a16="http://schemas.microsoft.com/office/drawing/2014/main" id="{1711E3D2-1F5A-4398-ADDE-5AD07902E5EF}"/>
            </a:ext>
          </a:extLst>
        </xdr:cNvPr>
        <xdr:cNvSpPr txBox="1"/>
      </xdr:nvSpPr>
      <xdr:spPr>
        <a:xfrm>
          <a:off x="5495925" y="10712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388</xdr:row>
      <xdr:rowOff>0</xdr:rowOff>
    </xdr:from>
    <xdr:ext cx="184731" cy="264560"/>
    <xdr:sp macro="" textlink="">
      <xdr:nvSpPr>
        <xdr:cNvPr id="1053" name="CaixaDeTexto 1052">
          <a:extLst>
            <a:ext uri="{FF2B5EF4-FFF2-40B4-BE49-F238E27FC236}">
              <a16:creationId xmlns="" xmlns:a16="http://schemas.microsoft.com/office/drawing/2014/main" id="{E3C7409D-D205-4620-A147-FED7A7B83DC6}"/>
            </a:ext>
          </a:extLst>
        </xdr:cNvPr>
        <xdr:cNvSpPr txBox="1"/>
      </xdr:nvSpPr>
      <xdr:spPr>
        <a:xfrm>
          <a:off x="3867150" y="107127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389</xdr:row>
      <xdr:rowOff>0</xdr:rowOff>
    </xdr:from>
    <xdr:ext cx="184731" cy="264560"/>
    <xdr:sp macro="" textlink="">
      <xdr:nvSpPr>
        <xdr:cNvPr id="1054" name="CaixaDeTexto 1053">
          <a:extLst>
            <a:ext uri="{FF2B5EF4-FFF2-40B4-BE49-F238E27FC236}">
              <a16:creationId xmlns="" xmlns:a16="http://schemas.microsoft.com/office/drawing/2014/main" id="{5CC002FA-89E7-4996-BBDF-9811A6F18713}"/>
            </a:ext>
          </a:extLst>
        </xdr:cNvPr>
        <xdr:cNvSpPr txBox="1"/>
      </xdr:nvSpPr>
      <xdr:spPr>
        <a:xfrm>
          <a:off x="5495925" y="1072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389</xdr:row>
      <xdr:rowOff>0</xdr:rowOff>
    </xdr:from>
    <xdr:ext cx="184731" cy="264560"/>
    <xdr:sp macro="" textlink="">
      <xdr:nvSpPr>
        <xdr:cNvPr id="1055" name="CaixaDeTexto 1054">
          <a:extLst>
            <a:ext uri="{FF2B5EF4-FFF2-40B4-BE49-F238E27FC236}">
              <a16:creationId xmlns="" xmlns:a16="http://schemas.microsoft.com/office/drawing/2014/main" id="{9C5329F9-6AF1-4898-B18C-E99DD81190A1}"/>
            </a:ext>
          </a:extLst>
        </xdr:cNvPr>
        <xdr:cNvSpPr txBox="1"/>
      </xdr:nvSpPr>
      <xdr:spPr>
        <a:xfrm>
          <a:off x="3867150" y="1072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389</xdr:row>
      <xdr:rowOff>0</xdr:rowOff>
    </xdr:from>
    <xdr:ext cx="184731" cy="264560"/>
    <xdr:sp macro="" textlink="">
      <xdr:nvSpPr>
        <xdr:cNvPr id="1056" name="CaixaDeTexto 1055">
          <a:extLst>
            <a:ext uri="{FF2B5EF4-FFF2-40B4-BE49-F238E27FC236}">
              <a16:creationId xmlns="" xmlns:a16="http://schemas.microsoft.com/office/drawing/2014/main" id="{F0C1480C-819A-475B-BBC3-05CA1842613D}"/>
            </a:ext>
          </a:extLst>
        </xdr:cNvPr>
        <xdr:cNvSpPr txBox="1"/>
      </xdr:nvSpPr>
      <xdr:spPr>
        <a:xfrm>
          <a:off x="5495925" y="1072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389</xdr:row>
      <xdr:rowOff>0</xdr:rowOff>
    </xdr:from>
    <xdr:ext cx="184731" cy="264560"/>
    <xdr:sp macro="" textlink="">
      <xdr:nvSpPr>
        <xdr:cNvPr id="1057" name="CaixaDeTexto 1056">
          <a:extLst>
            <a:ext uri="{FF2B5EF4-FFF2-40B4-BE49-F238E27FC236}">
              <a16:creationId xmlns="" xmlns:a16="http://schemas.microsoft.com/office/drawing/2014/main" id="{F09AA32E-E71B-48C8-867B-58513CBCE813}"/>
            </a:ext>
          </a:extLst>
        </xdr:cNvPr>
        <xdr:cNvSpPr txBox="1"/>
      </xdr:nvSpPr>
      <xdr:spPr>
        <a:xfrm>
          <a:off x="3867150" y="1072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389</xdr:row>
      <xdr:rowOff>0</xdr:rowOff>
    </xdr:from>
    <xdr:ext cx="184731" cy="264560"/>
    <xdr:sp macro="" textlink="">
      <xdr:nvSpPr>
        <xdr:cNvPr id="1058" name="CaixaDeTexto 1057">
          <a:extLst>
            <a:ext uri="{FF2B5EF4-FFF2-40B4-BE49-F238E27FC236}">
              <a16:creationId xmlns="" xmlns:a16="http://schemas.microsoft.com/office/drawing/2014/main" id="{4966AD5A-31B4-4830-A22C-45CEBA43D307}"/>
            </a:ext>
          </a:extLst>
        </xdr:cNvPr>
        <xdr:cNvSpPr txBox="1"/>
      </xdr:nvSpPr>
      <xdr:spPr>
        <a:xfrm>
          <a:off x="5495925" y="1072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389</xdr:row>
      <xdr:rowOff>0</xdr:rowOff>
    </xdr:from>
    <xdr:ext cx="184731" cy="264560"/>
    <xdr:sp macro="" textlink="">
      <xdr:nvSpPr>
        <xdr:cNvPr id="1059" name="CaixaDeTexto 1058">
          <a:extLst>
            <a:ext uri="{FF2B5EF4-FFF2-40B4-BE49-F238E27FC236}">
              <a16:creationId xmlns="" xmlns:a16="http://schemas.microsoft.com/office/drawing/2014/main" id="{0CE22A82-1BE3-49E8-BB1F-7E7AA67CFCF3}"/>
            </a:ext>
          </a:extLst>
        </xdr:cNvPr>
        <xdr:cNvSpPr txBox="1"/>
      </xdr:nvSpPr>
      <xdr:spPr>
        <a:xfrm>
          <a:off x="3867150" y="1072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389</xdr:row>
      <xdr:rowOff>0</xdr:rowOff>
    </xdr:from>
    <xdr:ext cx="184731" cy="264560"/>
    <xdr:sp macro="" textlink="">
      <xdr:nvSpPr>
        <xdr:cNvPr id="1060" name="CaixaDeTexto 1059">
          <a:extLst>
            <a:ext uri="{FF2B5EF4-FFF2-40B4-BE49-F238E27FC236}">
              <a16:creationId xmlns="" xmlns:a16="http://schemas.microsoft.com/office/drawing/2014/main" id="{A44CACC3-E178-4549-AAF8-FE4067F4ED6B}"/>
            </a:ext>
          </a:extLst>
        </xdr:cNvPr>
        <xdr:cNvSpPr txBox="1"/>
      </xdr:nvSpPr>
      <xdr:spPr>
        <a:xfrm>
          <a:off x="5495925" y="1072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389</xdr:row>
      <xdr:rowOff>0</xdr:rowOff>
    </xdr:from>
    <xdr:ext cx="184731" cy="264560"/>
    <xdr:sp macro="" textlink="">
      <xdr:nvSpPr>
        <xdr:cNvPr id="1061" name="CaixaDeTexto 1060">
          <a:extLst>
            <a:ext uri="{FF2B5EF4-FFF2-40B4-BE49-F238E27FC236}">
              <a16:creationId xmlns="" xmlns:a16="http://schemas.microsoft.com/office/drawing/2014/main" id="{224472D7-5857-4708-BE7C-F58DB1EF4C8C}"/>
            </a:ext>
          </a:extLst>
        </xdr:cNvPr>
        <xdr:cNvSpPr txBox="1"/>
      </xdr:nvSpPr>
      <xdr:spPr>
        <a:xfrm>
          <a:off x="3867150" y="10728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390</xdr:row>
      <xdr:rowOff>0</xdr:rowOff>
    </xdr:from>
    <xdr:ext cx="184731" cy="264560"/>
    <xdr:sp macro="" textlink="">
      <xdr:nvSpPr>
        <xdr:cNvPr id="1062" name="CaixaDeTexto 1061">
          <a:extLst>
            <a:ext uri="{FF2B5EF4-FFF2-40B4-BE49-F238E27FC236}">
              <a16:creationId xmlns="" xmlns:a16="http://schemas.microsoft.com/office/drawing/2014/main" id="{C14E353C-CA98-47EC-90B6-6E23179740DE}"/>
            </a:ext>
          </a:extLst>
        </xdr:cNvPr>
        <xdr:cNvSpPr txBox="1"/>
      </xdr:nvSpPr>
      <xdr:spPr>
        <a:xfrm>
          <a:off x="5495925" y="10769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390</xdr:row>
      <xdr:rowOff>0</xdr:rowOff>
    </xdr:from>
    <xdr:ext cx="184731" cy="264560"/>
    <xdr:sp macro="" textlink="">
      <xdr:nvSpPr>
        <xdr:cNvPr id="1063" name="CaixaDeTexto 1062">
          <a:extLst>
            <a:ext uri="{FF2B5EF4-FFF2-40B4-BE49-F238E27FC236}">
              <a16:creationId xmlns="" xmlns:a16="http://schemas.microsoft.com/office/drawing/2014/main" id="{8228CA37-DF07-4628-97C4-5F8168DCC8EB}"/>
            </a:ext>
          </a:extLst>
        </xdr:cNvPr>
        <xdr:cNvSpPr txBox="1"/>
      </xdr:nvSpPr>
      <xdr:spPr>
        <a:xfrm>
          <a:off x="3867150" y="10769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390</xdr:row>
      <xdr:rowOff>0</xdr:rowOff>
    </xdr:from>
    <xdr:ext cx="184731" cy="264560"/>
    <xdr:sp macro="" textlink="">
      <xdr:nvSpPr>
        <xdr:cNvPr id="1064" name="CaixaDeTexto 1063">
          <a:extLst>
            <a:ext uri="{FF2B5EF4-FFF2-40B4-BE49-F238E27FC236}">
              <a16:creationId xmlns="" xmlns:a16="http://schemas.microsoft.com/office/drawing/2014/main" id="{EADD20D2-DF54-4EE9-8088-CAF402B07F76}"/>
            </a:ext>
          </a:extLst>
        </xdr:cNvPr>
        <xdr:cNvSpPr txBox="1"/>
      </xdr:nvSpPr>
      <xdr:spPr>
        <a:xfrm>
          <a:off x="5495925" y="10769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390</xdr:row>
      <xdr:rowOff>0</xdr:rowOff>
    </xdr:from>
    <xdr:ext cx="184731" cy="264560"/>
    <xdr:sp macro="" textlink="">
      <xdr:nvSpPr>
        <xdr:cNvPr id="1065" name="CaixaDeTexto 1064">
          <a:extLst>
            <a:ext uri="{FF2B5EF4-FFF2-40B4-BE49-F238E27FC236}">
              <a16:creationId xmlns="" xmlns:a16="http://schemas.microsoft.com/office/drawing/2014/main" id="{D259D0D3-4302-49AF-A72D-2BC634348ABB}"/>
            </a:ext>
          </a:extLst>
        </xdr:cNvPr>
        <xdr:cNvSpPr txBox="1"/>
      </xdr:nvSpPr>
      <xdr:spPr>
        <a:xfrm>
          <a:off x="3867150" y="10769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390</xdr:row>
      <xdr:rowOff>0</xdr:rowOff>
    </xdr:from>
    <xdr:ext cx="184731" cy="264560"/>
    <xdr:sp macro="" textlink="">
      <xdr:nvSpPr>
        <xdr:cNvPr id="1066" name="CaixaDeTexto 1065">
          <a:extLst>
            <a:ext uri="{FF2B5EF4-FFF2-40B4-BE49-F238E27FC236}">
              <a16:creationId xmlns="" xmlns:a16="http://schemas.microsoft.com/office/drawing/2014/main" id="{ED9F0854-CFB6-440D-8C96-23B33A5685F7}"/>
            </a:ext>
          </a:extLst>
        </xdr:cNvPr>
        <xdr:cNvSpPr txBox="1"/>
      </xdr:nvSpPr>
      <xdr:spPr>
        <a:xfrm>
          <a:off x="5495925" y="10769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390</xdr:row>
      <xdr:rowOff>0</xdr:rowOff>
    </xdr:from>
    <xdr:ext cx="184731" cy="264560"/>
    <xdr:sp macro="" textlink="">
      <xdr:nvSpPr>
        <xdr:cNvPr id="1067" name="CaixaDeTexto 1066">
          <a:extLst>
            <a:ext uri="{FF2B5EF4-FFF2-40B4-BE49-F238E27FC236}">
              <a16:creationId xmlns="" xmlns:a16="http://schemas.microsoft.com/office/drawing/2014/main" id="{90FF02C4-4422-4BF5-ACF7-9D54F58AA1AD}"/>
            </a:ext>
          </a:extLst>
        </xdr:cNvPr>
        <xdr:cNvSpPr txBox="1"/>
      </xdr:nvSpPr>
      <xdr:spPr>
        <a:xfrm>
          <a:off x="3867150" y="10769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390</xdr:row>
      <xdr:rowOff>0</xdr:rowOff>
    </xdr:from>
    <xdr:ext cx="184731" cy="264560"/>
    <xdr:sp macro="" textlink="">
      <xdr:nvSpPr>
        <xdr:cNvPr id="1068" name="CaixaDeTexto 1067">
          <a:extLst>
            <a:ext uri="{FF2B5EF4-FFF2-40B4-BE49-F238E27FC236}">
              <a16:creationId xmlns="" xmlns:a16="http://schemas.microsoft.com/office/drawing/2014/main" id="{40982E29-28A2-45A1-B99C-8379AB4B6F2C}"/>
            </a:ext>
          </a:extLst>
        </xdr:cNvPr>
        <xdr:cNvSpPr txBox="1"/>
      </xdr:nvSpPr>
      <xdr:spPr>
        <a:xfrm>
          <a:off x="5495925" y="10769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390</xdr:row>
      <xdr:rowOff>0</xdr:rowOff>
    </xdr:from>
    <xdr:ext cx="184731" cy="264560"/>
    <xdr:sp macro="" textlink="">
      <xdr:nvSpPr>
        <xdr:cNvPr id="1069" name="CaixaDeTexto 1068">
          <a:extLst>
            <a:ext uri="{FF2B5EF4-FFF2-40B4-BE49-F238E27FC236}">
              <a16:creationId xmlns="" xmlns:a16="http://schemas.microsoft.com/office/drawing/2014/main" id="{C17A14BD-DCFC-4366-96AB-EAB730DC1B7D}"/>
            </a:ext>
          </a:extLst>
        </xdr:cNvPr>
        <xdr:cNvSpPr txBox="1"/>
      </xdr:nvSpPr>
      <xdr:spPr>
        <a:xfrm>
          <a:off x="3867150" y="10769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391</xdr:row>
      <xdr:rowOff>0</xdr:rowOff>
    </xdr:from>
    <xdr:ext cx="184731" cy="264560"/>
    <xdr:sp macro="" textlink="">
      <xdr:nvSpPr>
        <xdr:cNvPr id="1070" name="CaixaDeTexto 1069">
          <a:extLst>
            <a:ext uri="{FF2B5EF4-FFF2-40B4-BE49-F238E27FC236}">
              <a16:creationId xmlns="" xmlns:a16="http://schemas.microsoft.com/office/drawing/2014/main" id="{D82F83E2-4379-4911-95C7-6ED1A987895B}"/>
            </a:ext>
          </a:extLst>
        </xdr:cNvPr>
        <xdr:cNvSpPr txBox="1"/>
      </xdr:nvSpPr>
      <xdr:spPr>
        <a:xfrm>
          <a:off x="5495925" y="10825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391</xdr:row>
      <xdr:rowOff>0</xdr:rowOff>
    </xdr:from>
    <xdr:ext cx="184731" cy="264560"/>
    <xdr:sp macro="" textlink="">
      <xdr:nvSpPr>
        <xdr:cNvPr id="1071" name="CaixaDeTexto 1070">
          <a:extLst>
            <a:ext uri="{FF2B5EF4-FFF2-40B4-BE49-F238E27FC236}">
              <a16:creationId xmlns="" xmlns:a16="http://schemas.microsoft.com/office/drawing/2014/main" id="{9F2B2E31-BB9D-420C-B5D0-0F9326C493C1}"/>
            </a:ext>
          </a:extLst>
        </xdr:cNvPr>
        <xdr:cNvSpPr txBox="1"/>
      </xdr:nvSpPr>
      <xdr:spPr>
        <a:xfrm>
          <a:off x="3867150" y="10825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391</xdr:row>
      <xdr:rowOff>0</xdr:rowOff>
    </xdr:from>
    <xdr:ext cx="184731" cy="264560"/>
    <xdr:sp macro="" textlink="">
      <xdr:nvSpPr>
        <xdr:cNvPr id="1072" name="CaixaDeTexto 1071">
          <a:extLst>
            <a:ext uri="{FF2B5EF4-FFF2-40B4-BE49-F238E27FC236}">
              <a16:creationId xmlns="" xmlns:a16="http://schemas.microsoft.com/office/drawing/2014/main" id="{ED52CE46-5C14-4729-A96B-E3C70C61E509}"/>
            </a:ext>
          </a:extLst>
        </xdr:cNvPr>
        <xdr:cNvSpPr txBox="1"/>
      </xdr:nvSpPr>
      <xdr:spPr>
        <a:xfrm>
          <a:off x="5495925" y="10825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391</xdr:row>
      <xdr:rowOff>0</xdr:rowOff>
    </xdr:from>
    <xdr:ext cx="184731" cy="264560"/>
    <xdr:sp macro="" textlink="">
      <xdr:nvSpPr>
        <xdr:cNvPr id="1073" name="CaixaDeTexto 1072">
          <a:extLst>
            <a:ext uri="{FF2B5EF4-FFF2-40B4-BE49-F238E27FC236}">
              <a16:creationId xmlns="" xmlns:a16="http://schemas.microsoft.com/office/drawing/2014/main" id="{8E2DF3C2-7CA9-4DDE-BC53-C34167172F80}"/>
            </a:ext>
          </a:extLst>
        </xdr:cNvPr>
        <xdr:cNvSpPr txBox="1"/>
      </xdr:nvSpPr>
      <xdr:spPr>
        <a:xfrm>
          <a:off x="3867150" y="10825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391</xdr:row>
      <xdr:rowOff>0</xdr:rowOff>
    </xdr:from>
    <xdr:ext cx="184731" cy="264560"/>
    <xdr:sp macro="" textlink="">
      <xdr:nvSpPr>
        <xdr:cNvPr id="1074" name="CaixaDeTexto 1073">
          <a:extLst>
            <a:ext uri="{FF2B5EF4-FFF2-40B4-BE49-F238E27FC236}">
              <a16:creationId xmlns="" xmlns:a16="http://schemas.microsoft.com/office/drawing/2014/main" id="{D9D01D5F-6392-4D38-8380-29D723AF7BD0}"/>
            </a:ext>
          </a:extLst>
        </xdr:cNvPr>
        <xdr:cNvSpPr txBox="1"/>
      </xdr:nvSpPr>
      <xdr:spPr>
        <a:xfrm>
          <a:off x="5495925" y="10825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391</xdr:row>
      <xdr:rowOff>0</xdr:rowOff>
    </xdr:from>
    <xdr:ext cx="184731" cy="264560"/>
    <xdr:sp macro="" textlink="">
      <xdr:nvSpPr>
        <xdr:cNvPr id="1075" name="CaixaDeTexto 1074">
          <a:extLst>
            <a:ext uri="{FF2B5EF4-FFF2-40B4-BE49-F238E27FC236}">
              <a16:creationId xmlns="" xmlns:a16="http://schemas.microsoft.com/office/drawing/2014/main" id="{349F683A-8BAF-4730-83BC-9F4AB299EB0E}"/>
            </a:ext>
          </a:extLst>
        </xdr:cNvPr>
        <xdr:cNvSpPr txBox="1"/>
      </xdr:nvSpPr>
      <xdr:spPr>
        <a:xfrm>
          <a:off x="3867150" y="10825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391</xdr:row>
      <xdr:rowOff>0</xdr:rowOff>
    </xdr:from>
    <xdr:ext cx="184731" cy="264560"/>
    <xdr:sp macro="" textlink="">
      <xdr:nvSpPr>
        <xdr:cNvPr id="1076" name="CaixaDeTexto 1075">
          <a:extLst>
            <a:ext uri="{FF2B5EF4-FFF2-40B4-BE49-F238E27FC236}">
              <a16:creationId xmlns="" xmlns:a16="http://schemas.microsoft.com/office/drawing/2014/main" id="{F195F616-DB0B-4A47-8739-E9792E5E90D3}"/>
            </a:ext>
          </a:extLst>
        </xdr:cNvPr>
        <xdr:cNvSpPr txBox="1"/>
      </xdr:nvSpPr>
      <xdr:spPr>
        <a:xfrm>
          <a:off x="5495925" y="10825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391</xdr:row>
      <xdr:rowOff>0</xdr:rowOff>
    </xdr:from>
    <xdr:ext cx="184731" cy="264560"/>
    <xdr:sp macro="" textlink="">
      <xdr:nvSpPr>
        <xdr:cNvPr id="1077" name="CaixaDeTexto 1076">
          <a:extLst>
            <a:ext uri="{FF2B5EF4-FFF2-40B4-BE49-F238E27FC236}">
              <a16:creationId xmlns="" xmlns:a16="http://schemas.microsoft.com/office/drawing/2014/main" id="{8EFFBCFE-09DC-4F61-93A9-A63C326DC011}"/>
            </a:ext>
          </a:extLst>
        </xdr:cNvPr>
        <xdr:cNvSpPr txBox="1"/>
      </xdr:nvSpPr>
      <xdr:spPr>
        <a:xfrm>
          <a:off x="3867150" y="10825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392</xdr:row>
      <xdr:rowOff>0</xdr:rowOff>
    </xdr:from>
    <xdr:ext cx="184731" cy="264560"/>
    <xdr:sp macro="" textlink="">
      <xdr:nvSpPr>
        <xdr:cNvPr id="1078" name="CaixaDeTexto 1077">
          <a:extLst>
            <a:ext uri="{FF2B5EF4-FFF2-40B4-BE49-F238E27FC236}">
              <a16:creationId xmlns="" xmlns:a16="http://schemas.microsoft.com/office/drawing/2014/main" id="{0C36BDFE-6D1A-4353-B095-C7B4DDC2BEB3}"/>
            </a:ext>
          </a:extLst>
        </xdr:cNvPr>
        <xdr:cNvSpPr txBox="1"/>
      </xdr:nvSpPr>
      <xdr:spPr>
        <a:xfrm>
          <a:off x="5495925" y="10880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392</xdr:row>
      <xdr:rowOff>0</xdr:rowOff>
    </xdr:from>
    <xdr:ext cx="184731" cy="264560"/>
    <xdr:sp macro="" textlink="">
      <xdr:nvSpPr>
        <xdr:cNvPr id="1079" name="CaixaDeTexto 1078">
          <a:extLst>
            <a:ext uri="{FF2B5EF4-FFF2-40B4-BE49-F238E27FC236}">
              <a16:creationId xmlns="" xmlns:a16="http://schemas.microsoft.com/office/drawing/2014/main" id="{33374CFA-FA17-4E53-BA3F-D1C0202AD28C}"/>
            </a:ext>
          </a:extLst>
        </xdr:cNvPr>
        <xdr:cNvSpPr txBox="1"/>
      </xdr:nvSpPr>
      <xdr:spPr>
        <a:xfrm>
          <a:off x="3867150" y="108804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397</xdr:row>
      <xdr:rowOff>0</xdr:rowOff>
    </xdr:from>
    <xdr:ext cx="184731" cy="264560"/>
    <xdr:sp macro="" textlink="">
      <xdr:nvSpPr>
        <xdr:cNvPr id="1080" name="CaixaDeTexto 1079">
          <a:extLst>
            <a:ext uri="{FF2B5EF4-FFF2-40B4-BE49-F238E27FC236}">
              <a16:creationId xmlns="" xmlns:a16="http://schemas.microsoft.com/office/drawing/2014/main" id="{64E7169B-A0BE-4418-A2AF-9B56EB6254E3}"/>
            </a:ext>
          </a:extLst>
        </xdr:cNvPr>
        <xdr:cNvSpPr txBox="1"/>
      </xdr:nvSpPr>
      <xdr:spPr>
        <a:xfrm>
          <a:off x="5495925" y="11028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397</xdr:row>
      <xdr:rowOff>0</xdr:rowOff>
    </xdr:from>
    <xdr:ext cx="184731" cy="264560"/>
    <xdr:sp macro="" textlink="">
      <xdr:nvSpPr>
        <xdr:cNvPr id="1081" name="CaixaDeTexto 1080">
          <a:extLst>
            <a:ext uri="{FF2B5EF4-FFF2-40B4-BE49-F238E27FC236}">
              <a16:creationId xmlns="" xmlns:a16="http://schemas.microsoft.com/office/drawing/2014/main" id="{EC8EB531-FDA5-443E-A1A4-8FC763A3A15B}"/>
            </a:ext>
          </a:extLst>
        </xdr:cNvPr>
        <xdr:cNvSpPr txBox="1"/>
      </xdr:nvSpPr>
      <xdr:spPr>
        <a:xfrm>
          <a:off x="3867150" y="110289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398</xdr:row>
      <xdr:rowOff>0</xdr:rowOff>
    </xdr:from>
    <xdr:ext cx="184731" cy="264560"/>
    <xdr:sp macro="" textlink="">
      <xdr:nvSpPr>
        <xdr:cNvPr id="1082" name="CaixaDeTexto 1081">
          <a:extLst>
            <a:ext uri="{FF2B5EF4-FFF2-40B4-BE49-F238E27FC236}">
              <a16:creationId xmlns="" xmlns:a16="http://schemas.microsoft.com/office/drawing/2014/main" id="{F9CEE062-B51A-4631-9C8D-B670634151E2}"/>
            </a:ext>
          </a:extLst>
        </xdr:cNvPr>
        <xdr:cNvSpPr txBox="1"/>
      </xdr:nvSpPr>
      <xdr:spPr>
        <a:xfrm>
          <a:off x="5495925" y="11045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398</xdr:row>
      <xdr:rowOff>0</xdr:rowOff>
    </xdr:from>
    <xdr:ext cx="184731" cy="264560"/>
    <xdr:sp macro="" textlink="">
      <xdr:nvSpPr>
        <xdr:cNvPr id="1083" name="CaixaDeTexto 1082">
          <a:extLst>
            <a:ext uri="{FF2B5EF4-FFF2-40B4-BE49-F238E27FC236}">
              <a16:creationId xmlns="" xmlns:a16="http://schemas.microsoft.com/office/drawing/2014/main" id="{426C34E5-ED29-4EA9-8F2E-0C114E11C4DC}"/>
            </a:ext>
          </a:extLst>
        </xdr:cNvPr>
        <xdr:cNvSpPr txBox="1"/>
      </xdr:nvSpPr>
      <xdr:spPr>
        <a:xfrm>
          <a:off x="3867150" y="11045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399</xdr:row>
      <xdr:rowOff>0</xdr:rowOff>
    </xdr:from>
    <xdr:ext cx="184731" cy="264560"/>
    <xdr:sp macro="" textlink="">
      <xdr:nvSpPr>
        <xdr:cNvPr id="1084" name="CaixaDeTexto 1083">
          <a:extLst>
            <a:ext uri="{FF2B5EF4-FFF2-40B4-BE49-F238E27FC236}">
              <a16:creationId xmlns="" xmlns:a16="http://schemas.microsoft.com/office/drawing/2014/main" id="{70081406-FBBF-4F4D-A100-E4486DC19289}"/>
            </a:ext>
          </a:extLst>
        </xdr:cNvPr>
        <xdr:cNvSpPr txBox="1"/>
      </xdr:nvSpPr>
      <xdr:spPr>
        <a:xfrm>
          <a:off x="5495925" y="11066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399</xdr:row>
      <xdr:rowOff>0</xdr:rowOff>
    </xdr:from>
    <xdr:ext cx="184731" cy="264560"/>
    <xdr:sp macro="" textlink="">
      <xdr:nvSpPr>
        <xdr:cNvPr id="1085" name="CaixaDeTexto 1084">
          <a:extLst>
            <a:ext uri="{FF2B5EF4-FFF2-40B4-BE49-F238E27FC236}">
              <a16:creationId xmlns="" xmlns:a16="http://schemas.microsoft.com/office/drawing/2014/main" id="{06A49F58-4478-49F2-8D4B-DED3773423AA}"/>
            </a:ext>
          </a:extLst>
        </xdr:cNvPr>
        <xdr:cNvSpPr txBox="1"/>
      </xdr:nvSpPr>
      <xdr:spPr>
        <a:xfrm>
          <a:off x="3867150" y="11066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400</xdr:row>
      <xdr:rowOff>0</xdr:rowOff>
    </xdr:from>
    <xdr:ext cx="184731" cy="264560"/>
    <xdr:sp macro="" textlink="">
      <xdr:nvSpPr>
        <xdr:cNvPr id="1086" name="CaixaDeTexto 1085">
          <a:extLst>
            <a:ext uri="{FF2B5EF4-FFF2-40B4-BE49-F238E27FC236}">
              <a16:creationId xmlns="" xmlns:a16="http://schemas.microsoft.com/office/drawing/2014/main" id="{E27A5688-C035-47A3-8285-52FBCE203BFC}"/>
            </a:ext>
          </a:extLst>
        </xdr:cNvPr>
        <xdr:cNvSpPr txBox="1"/>
      </xdr:nvSpPr>
      <xdr:spPr>
        <a:xfrm>
          <a:off x="5495925" y="1111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400</xdr:row>
      <xdr:rowOff>0</xdr:rowOff>
    </xdr:from>
    <xdr:ext cx="184731" cy="264560"/>
    <xdr:sp macro="" textlink="">
      <xdr:nvSpPr>
        <xdr:cNvPr id="1087" name="CaixaDeTexto 1086">
          <a:extLst>
            <a:ext uri="{FF2B5EF4-FFF2-40B4-BE49-F238E27FC236}">
              <a16:creationId xmlns="" xmlns:a16="http://schemas.microsoft.com/office/drawing/2014/main" id="{6D4D746D-9360-4428-9E7D-F475DA5480A0}"/>
            </a:ext>
          </a:extLst>
        </xdr:cNvPr>
        <xdr:cNvSpPr txBox="1"/>
      </xdr:nvSpPr>
      <xdr:spPr>
        <a:xfrm>
          <a:off x="3867150" y="1111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401</xdr:row>
      <xdr:rowOff>0</xdr:rowOff>
    </xdr:from>
    <xdr:ext cx="184731" cy="264560"/>
    <xdr:sp macro="" textlink="">
      <xdr:nvSpPr>
        <xdr:cNvPr id="1088" name="CaixaDeTexto 1087">
          <a:extLst>
            <a:ext uri="{FF2B5EF4-FFF2-40B4-BE49-F238E27FC236}">
              <a16:creationId xmlns="" xmlns:a16="http://schemas.microsoft.com/office/drawing/2014/main" id="{89FD5A8F-A1FD-4FF4-904A-C5D9E9A76F0E}"/>
            </a:ext>
          </a:extLst>
        </xdr:cNvPr>
        <xdr:cNvSpPr txBox="1"/>
      </xdr:nvSpPr>
      <xdr:spPr>
        <a:xfrm>
          <a:off x="5495925" y="11155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401</xdr:row>
      <xdr:rowOff>0</xdr:rowOff>
    </xdr:from>
    <xdr:ext cx="184731" cy="264560"/>
    <xdr:sp macro="" textlink="">
      <xdr:nvSpPr>
        <xdr:cNvPr id="1089" name="CaixaDeTexto 1088">
          <a:extLst>
            <a:ext uri="{FF2B5EF4-FFF2-40B4-BE49-F238E27FC236}">
              <a16:creationId xmlns="" xmlns:a16="http://schemas.microsoft.com/office/drawing/2014/main" id="{C92AE462-CDFF-465C-B9CF-14154AFBF1C2}"/>
            </a:ext>
          </a:extLst>
        </xdr:cNvPr>
        <xdr:cNvSpPr txBox="1"/>
      </xdr:nvSpPr>
      <xdr:spPr>
        <a:xfrm>
          <a:off x="3867150" y="111556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402</xdr:row>
      <xdr:rowOff>0</xdr:rowOff>
    </xdr:from>
    <xdr:ext cx="184731" cy="264560"/>
    <xdr:sp macro="" textlink="">
      <xdr:nvSpPr>
        <xdr:cNvPr id="1090" name="CaixaDeTexto 1089">
          <a:extLst>
            <a:ext uri="{FF2B5EF4-FFF2-40B4-BE49-F238E27FC236}">
              <a16:creationId xmlns="" xmlns:a16="http://schemas.microsoft.com/office/drawing/2014/main" id="{BCECE1B8-D716-4201-985E-8AD387E61332}"/>
            </a:ext>
          </a:extLst>
        </xdr:cNvPr>
        <xdr:cNvSpPr txBox="1"/>
      </xdr:nvSpPr>
      <xdr:spPr>
        <a:xfrm>
          <a:off x="5495925" y="11199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402</xdr:row>
      <xdr:rowOff>0</xdr:rowOff>
    </xdr:from>
    <xdr:ext cx="184731" cy="264560"/>
    <xdr:sp macro="" textlink="">
      <xdr:nvSpPr>
        <xdr:cNvPr id="1091" name="CaixaDeTexto 1090">
          <a:extLst>
            <a:ext uri="{FF2B5EF4-FFF2-40B4-BE49-F238E27FC236}">
              <a16:creationId xmlns="" xmlns:a16="http://schemas.microsoft.com/office/drawing/2014/main" id="{D9B8B6EE-9273-4F4F-8109-B0489C305D7E}"/>
            </a:ext>
          </a:extLst>
        </xdr:cNvPr>
        <xdr:cNvSpPr txBox="1"/>
      </xdr:nvSpPr>
      <xdr:spPr>
        <a:xfrm>
          <a:off x="3867150" y="11199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407</xdr:row>
      <xdr:rowOff>0</xdr:rowOff>
    </xdr:from>
    <xdr:ext cx="184731" cy="264560"/>
    <xdr:sp macro="" textlink="">
      <xdr:nvSpPr>
        <xdr:cNvPr id="1092" name="CaixaDeTexto 1091">
          <a:extLst>
            <a:ext uri="{FF2B5EF4-FFF2-40B4-BE49-F238E27FC236}">
              <a16:creationId xmlns="" xmlns:a16="http://schemas.microsoft.com/office/drawing/2014/main" id="{5BBC04AD-FDA1-483F-89BE-FBA9D208D17F}"/>
            </a:ext>
          </a:extLst>
        </xdr:cNvPr>
        <xdr:cNvSpPr txBox="1"/>
      </xdr:nvSpPr>
      <xdr:spPr>
        <a:xfrm>
          <a:off x="5495925" y="11344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407</xdr:row>
      <xdr:rowOff>0</xdr:rowOff>
    </xdr:from>
    <xdr:ext cx="184731" cy="264560"/>
    <xdr:sp macro="" textlink="">
      <xdr:nvSpPr>
        <xdr:cNvPr id="1093" name="CaixaDeTexto 1092">
          <a:extLst>
            <a:ext uri="{FF2B5EF4-FFF2-40B4-BE49-F238E27FC236}">
              <a16:creationId xmlns="" xmlns:a16="http://schemas.microsoft.com/office/drawing/2014/main" id="{0D8E5D89-C3B4-4F1B-88FB-5360E5249E91}"/>
            </a:ext>
          </a:extLst>
        </xdr:cNvPr>
        <xdr:cNvSpPr txBox="1"/>
      </xdr:nvSpPr>
      <xdr:spPr>
        <a:xfrm>
          <a:off x="3867150" y="11344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408</xdr:row>
      <xdr:rowOff>0</xdr:rowOff>
    </xdr:from>
    <xdr:ext cx="184731" cy="264560"/>
    <xdr:sp macro="" textlink="">
      <xdr:nvSpPr>
        <xdr:cNvPr id="1094" name="CaixaDeTexto 1093">
          <a:extLst>
            <a:ext uri="{FF2B5EF4-FFF2-40B4-BE49-F238E27FC236}">
              <a16:creationId xmlns="" xmlns:a16="http://schemas.microsoft.com/office/drawing/2014/main" id="{27672872-0A42-4128-A0A7-054EBE447EC0}"/>
            </a:ext>
          </a:extLst>
        </xdr:cNvPr>
        <xdr:cNvSpPr txBox="1"/>
      </xdr:nvSpPr>
      <xdr:spPr>
        <a:xfrm>
          <a:off x="5495925" y="11360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408</xdr:row>
      <xdr:rowOff>0</xdr:rowOff>
    </xdr:from>
    <xdr:ext cx="184731" cy="264560"/>
    <xdr:sp macro="" textlink="">
      <xdr:nvSpPr>
        <xdr:cNvPr id="1095" name="CaixaDeTexto 1094">
          <a:extLst>
            <a:ext uri="{FF2B5EF4-FFF2-40B4-BE49-F238E27FC236}">
              <a16:creationId xmlns="" xmlns:a16="http://schemas.microsoft.com/office/drawing/2014/main" id="{8AFCF2AF-E5DD-4F8A-B58C-F0DD64DF849B}"/>
            </a:ext>
          </a:extLst>
        </xdr:cNvPr>
        <xdr:cNvSpPr txBox="1"/>
      </xdr:nvSpPr>
      <xdr:spPr>
        <a:xfrm>
          <a:off x="3867150" y="113604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409</xdr:row>
      <xdr:rowOff>0</xdr:rowOff>
    </xdr:from>
    <xdr:ext cx="184731" cy="264560"/>
    <xdr:sp macro="" textlink="">
      <xdr:nvSpPr>
        <xdr:cNvPr id="1096" name="CaixaDeTexto 1095">
          <a:extLst>
            <a:ext uri="{FF2B5EF4-FFF2-40B4-BE49-F238E27FC236}">
              <a16:creationId xmlns="" xmlns:a16="http://schemas.microsoft.com/office/drawing/2014/main" id="{55FFAA71-4F89-44FA-A9B2-96DC8181C4E2}"/>
            </a:ext>
          </a:extLst>
        </xdr:cNvPr>
        <xdr:cNvSpPr txBox="1"/>
      </xdr:nvSpPr>
      <xdr:spPr>
        <a:xfrm>
          <a:off x="5495925" y="11377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409</xdr:row>
      <xdr:rowOff>0</xdr:rowOff>
    </xdr:from>
    <xdr:ext cx="184731" cy="264560"/>
    <xdr:sp macro="" textlink="">
      <xdr:nvSpPr>
        <xdr:cNvPr id="1097" name="CaixaDeTexto 1096">
          <a:extLst>
            <a:ext uri="{FF2B5EF4-FFF2-40B4-BE49-F238E27FC236}">
              <a16:creationId xmlns="" xmlns:a16="http://schemas.microsoft.com/office/drawing/2014/main" id="{3D9295ED-0FA3-4E6E-895B-6A4540E9DCB4}"/>
            </a:ext>
          </a:extLst>
        </xdr:cNvPr>
        <xdr:cNvSpPr txBox="1"/>
      </xdr:nvSpPr>
      <xdr:spPr>
        <a:xfrm>
          <a:off x="3867150" y="11377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410</xdr:row>
      <xdr:rowOff>0</xdr:rowOff>
    </xdr:from>
    <xdr:ext cx="184731" cy="264560"/>
    <xdr:sp macro="" textlink="">
      <xdr:nvSpPr>
        <xdr:cNvPr id="1098" name="CaixaDeTexto 1097">
          <a:extLst>
            <a:ext uri="{FF2B5EF4-FFF2-40B4-BE49-F238E27FC236}">
              <a16:creationId xmlns="" xmlns:a16="http://schemas.microsoft.com/office/drawing/2014/main" id="{B0EECBF9-084E-4C58-B5BE-3AF4EEA7B6FA}"/>
            </a:ext>
          </a:extLst>
        </xdr:cNvPr>
        <xdr:cNvSpPr txBox="1"/>
      </xdr:nvSpPr>
      <xdr:spPr>
        <a:xfrm>
          <a:off x="5495925" y="11411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410</xdr:row>
      <xdr:rowOff>0</xdr:rowOff>
    </xdr:from>
    <xdr:ext cx="184731" cy="264560"/>
    <xdr:sp macro="" textlink="">
      <xdr:nvSpPr>
        <xdr:cNvPr id="1099" name="CaixaDeTexto 1098">
          <a:extLst>
            <a:ext uri="{FF2B5EF4-FFF2-40B4-BE49-F238E27FC236}">
              <a16:creationId xmlns="" xmlns:a16="http://schemas.microsoft.com/office/drawing/2014/main" id="{9822D9EB-BFCD-4134-8D87-3434A99333D8}"/>
            </a:ext>
          </a:extLst>
        </xdr:cNvPr>
        <xdr:cNvSpPr txBox="1"/>
      </xdr:nvSpPr>
      <xdr:spPr>
        <a:xfrm>
          <a:off x="3867150" y="11411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411</xdr:row>
      <xdr:rowOff>0</xdr:rowOff>
    </xdr:from>
    <xdr:ext cx="184731" cy="264560"/>
    <xdr:sp macro="" textlink="">
      <xdr:nvSpPr>
        <xdr:cNvPr id="1100" name="CaixaDeTexto 1099">
          <a:extLst>
            <a:ext uri="{FF2B5EF4-FFF2-40B4-BE49-F238E27FC236}">
              <a16:creationId xmlns="" xmlns:a16="http://schemas.microsoft.com/office/drawing/2014/main" id="{DC2CBDBF-0ECD-497E-B44C-54A23A05069E}"/>
            </a:ext>
          </a:extLst>
        </xdr:cNvPr>
        <xdr:cNvSpPr txBox="1"/>
      </xdr:nvSpPr>
      <xdr:spPr>
        <a:xfrm>
          <a:off x="5495925" y="1145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411</xdr:row>
      <xdr:rowOff>0</xdr:rowOff>
    </xdr:from>
    <xdr:ext cx="184731" cy="264560"/>
    <xdr:sp macro="" textlink="">
      <xdr:nvSpPr>
        <xdr:cNvPr id="1101" name="CaixaDeTexto 1100">
          <a:extLst>
            <a:ext uri="{FF2B5EF4-FFF2-40B4-BE49-F238E27FC236}">
              <a16:creationId xmlns="" xmlns:a16="http://schemas.microsoft.com/office/drawing/2014/main" id="{FFEC412A-2AAE-4E10-9A8C-584004083799}"/>
            </a:ext>
          </a:extLst>
        </xdr:cNvPr>
        <xdr:cNvSpPr txBox="1"/>
      </xdr:nvSpPr>
      <xdr:spPr>
        <a:xfrm>
          <a:off x="3867150" y="1145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412</xdr:row>
      <xdr:rowOff>0</xdr:rowOff>
    </xdr:from>
    <xdr:ext cx="184731" cy="264560"/>
    <xdr:sp macro="" textlink="">
      <xdr:nvSpPr>
        <xdr:cNvPr id="1102" name="CaixaDeTexto 1101">
          <a:extLst>
            <a:ext uri="{FF2B5EF4-FFF2-40B4-BE49-F238E27FC236}">
              <a16:creationId xmlns="" xmlns:a16="http://schemas.microsoft.com/office/drawing/2014/main" id="{A2F91317-FE0F-4DB6-8C10-E5E6A1935BDC}"/>
            </a:ext>
          </a:extLst>
        </xdr:cNvPr>
        <xdr:cNvSpPr txBox="1"/>
      </xdr:nvSpPr>
      <xdr:spPr>
        <a:xfrm>
          <a:off x="5495925" y="1149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412</xdr:row>
      <xdr:rowOff>0</xdr:rowOff>
    </xdr:from>
    <xdr:ext cx="184731" cy="264560"/>
    <xdr:sp macro="" textlink="">
      <xdr:nvSpPr>
        <xdr:cNvPr id="1103" name="CaixaDeTexto 1102">
          <a:extLst>
            <a:ext uri="{FF2B5EF4-FFF2-40B4-BE49-F238E27FC236}">
              <a16:creationId xmlns="" xmlns:a16="http://schemas.microsoft.com/office/drawing/2014/main" id="{569681AD-7242-4EBB-B566-741487B81BFC}"/>
            </a:ext>
          </a:extLst>
        </xdr:cNvPr>
        <xdr:cNvSpPr txBox="1"/>
      </xdr:nvSpPr>
      <xdr:spPr>
        <a:xfrm>
          <a:off x="3867150" y="11493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417</xdr:row>
      <xdr:rowOff>0</xdr:rowOff>
    </xdr:from>
    <xdr:ext cx="184731" cy="264560"/>
    <xdr:sp macro="" textlink="">
      <xdr:nvSpPr>
        <xdr:cNvPr id="1104" name="CaixaDeTexto 1103">
          <a:extLst>
            <a:ext uri="{FF2B5EF4-FFF2-40B4-BE49-F238E27FC236}">
              <a16:creationId xmlns="" xmlns:a16="http://schemas.microsoft.com/office/drawing/2014/main" id="{12AC2E04-F810-48C6-9617-14775CFE8B91}"/>
            </a:ext>
          </a:extLst>
        </xdr:cNvPr>
        <xdr:cNvSpPr txBox="1"/>
      </xdr:nvSpPr>
      <xdr:spPr>
        <a:xfrm>
          <a:off x="5495925" y="11639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417</xdr:row>
      <xdr:rowOff>0</xdr:rowOff>
    </xdr:from>
    <xdr:ext cx="184731" cy="264560"/>
    <xdr:sp macro="" textlink="">
      <xdr:nvSpPr>
        <xdr:cNvPr id="1105" name="CaixaDeTexto 1104">
          <a:extLst>
            <a:ext uri="{FF2B5EF4-FFF2-40B4-BE49-F238E27FC236}">
              <a16:creationId xmlns="" xmlns:a16="http://schemas.microsoft.com/office/drawing/2014/main" id="{AFB5A549-A594-4E7E-8347-5FE29A5A9063}"/>
            </a:ext>
          </a:extLst>
        </xdr:cNvPr>
        <xdr:cNvSpPr txBox="1"/>
      </xdr:nvSpPr>
      <xdr:spPr>
        <a:xfrm>
          <a:off x="3867150" y="11639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418</xdr:row>
      <xdr:rowOff>0</xdr:rowOff>
    </xdr:from>
    <xdr:ext cx="184731" cy="264560"/>
    <xdr:sp macro="" textlink="">
      <xdr:nvSpPr>
        <xdr:cNvPr id="1106" name="CaixaDeTexto 1105">
          <a:extLst>
            <a:ext uri="{FF2B5EF4-FFF2-40B4-BE49-F238E27FC236}">
              <a16:creationId xmlns="" xmlns:a16="http://schemas.microsoft.com/office/drawing/2014/main" id="{D269ED6C-0E2F-4968-8908-C1BFF8034130}"/>
            </a:ext>
          </a:extLst>
        </xdr:cNvPr>
        <xdr:cNvSpPr txBox="1"/>
      </xdr:nvSpPr>
      <xdr:spPr>
        <a:xfrm>
          <a:off x="5495925" y="11655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418</xdr:row>
      <xdr:rowOff>0</xdr:rowOff>
    </xdr:from>
    <xdr:ext cx="184731" cy="264560"/>
    <xdr:sp macro="" textlink="">
      <xdr:nvSpPr>
        <xdr:cNvPr id="1107" name="CaixaDeTexto 1106">
          <a:extLst>
            <a:ext uri="{FF2B5EF4-FFF2-40B4-BE49-F238E27FC236}">
              <a16:creationId xmlns="" xmlns:a16="http://schemas.microsoft.com/office/drawing/2014/main" id="{E8A9F2F9-AF91-46A6-BC78-F7855C0F485A}"/>
            </a:ext>
          </a:extLst>
        </xdr:cNvPr>
        <xdr:cNvSpPr txBox="1"/>
      </xdr:nvSpPr>
      <xdr:spPr>
        <a:xfrm>
          <a:off x="3867150" y="116557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419</xdr:row>
      <xdr:rowOff>0</xdr:rowOff>
    </xdr:from>
    <xdr:ext cx="184731" cy="264560"/>
    <xdr:sp macro="" textlink="">
      <xdr:nvSpPr>
        <xdr:cNvPr id="1108" name="CaixaDeTexto 1107">
          <a:extLst>
            <a:ext uri="{FF2B5EF4-FFF2-40B4-BE49-F238E27FC236}">
              <a16:creationId xmlns="" xmlns:a16="http://schemas.microsoft.com/office/drawing/2014/main" id="{464EF16F-2D10-40E5-BB2B-C28261D1D36D}"/>
            </a:ext>
          </a:extLst>
        </xdr:cNvPr>
        <xdr:cNvSpPr txBox="1"/>
      </xdr:nvSpPr>
      <xdr:spPr>
        <a:xfrm>
          <a:off x="5495925" y="1167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419</xdr:row>
      <xdr:rowOff>0</xdr:rowOff>
    </xdr:from>
    <xdr:ext cx="184731" cy="264560"/>
    <xdr:sp macro="" textlink="">
      <xdr:nvSpPr>
        <xdr:cNvPr id="1109" name="CaixaDeTexto 1108">
          <a:extLst>
            <a:ext uri="{FF2B5EF4-FFF2-40B4-BE49-F238E27FC236}">
              <a16:creationId xmlns="" xmlns:a16="http://schemas.microsoft.com/office/drawing/2014/main" id="{A8A1E8EC-167D-44A3-8369-675EFEFBF00B}"/>
            </a:ext>
          </a:extLst>
        </xdr:cNvPr>
        <xdr:cNvSpPr txBox="1"/>
      </xdr:nvSpPr>
      <xdr:spPr>
        <a:xfrm>
          <a:off x="3867150" y="11671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420</xdr:row>
      <xdr:rowOff>0</xdr:rowOff>
    </xdr:from>
    <xdr:ext cx="184731" cy="264560"/>
    <xdr:sp macro="" textlink="">
      <xdr:nvSpPr>
        <xdr:cNvPr id="1110" name="CaixaDeTexto 1109">
          <a:extLst>
            <a:ext uri="{FF2B5EF4-FFF2-40B4-BE49-F238E27FC236}">
              <a16:creationId xmlns="" xmlns:a16="http://schemas.microsoft.com/office/drawing/2014/main" id="{CA9CE013-9461-48E3-8EE9-5B87C391FBFD}"/>
            </a:ext>
          </a:extLst>
        </xdr:cNvPr>
        <xdr:cNvSpPr txBox="1"/>
      </xdr:nvSpPr>
      <xdr:spPr>
        <a:xfrm>
          <a:off x="5495925" y="11720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420</xdr:row>
      <xdr:rowOff>0</xdr:rowOff>
    </xdr:from>
    <xdr:ext cx="184731" cy="264560"/>
    <xdr:sp macro="" textlink="">
      <xdr:nvSpPr>
        <xdr:cNvPr id="1111" name="CaixaDeTexto 1110">
          <a:extLst>
            <a:ext uri="{FF2B5EF4-FFF2-40B4-BE49-F238E27FC236}">
              <a16:creationId xmlns="" xmlns:a16="http://schemas.microsoft.com/office/drawing/2014/main" id="{1881E7AC-90F7-4C1B-BE23-88CD8B97818A}"/>
            </a:ext>
          </a:extLst>
        </xdr:cNvPr>
        <xdr:cNvSpPr txBox="1"/>
      </xdr:nvSpPr>
      <xdr:spPr>
        <a:xfrm>
          <a:off x="3867150" y="11720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421</xdr:row>
      <xdr:rowOff>0</xdr:rowOff>
    </xdr:from>
    <xdr:ext cx="184731" cy="264560"/>
    <xdr:sp macro="" textlink="">
      <xdr:nvSpPr>
        <xdr:cNvPr id="1112" name="CaixaDeTexto 1111">
          <a:extLst>
            <a:ext uri="{FF2B5EF4-FFF2-40B4-BE49-F238E27FC236}">
              <a16:creationId xmlns="" xmlns:a16="http://schemas.microsoft.com/office/drawing/2014/main" id="{CA2744A6-79A4-4088-8360-84207B7DF2A4}"/>
            </a:ext>
          </a:extLst>
        </xdr:cNvPr>
        <xdr:cNvSpPr txBox="1"/>
      </xdr:nvSpPr>
      <xdr:spPr>
        <a:xfrm>
          <a:off x="5495925" y="1176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421</xdr:row>
      <xdr:rowOff>0</xdr:rowOff>
    </xdr:from>
    <xdr:ext cx="184731" cy="264560"/>
    <xdr:sp macro="" textlink="">
      <xdr:nvSpPr>
        <xdr:cNvPr id="1113" name="CaixaDeTexto 1112">
          <a:extLst>
            <a:ext uri="{FF2B5EF4-FFF2-40B4-BE49-F238E27FC236}">
              <a16:creationId xmlns="" xmlns:a16="http://schemas.microsoft.com/office/drawing/2014/main" id="{C74E36ED-1EAD-467D-BA5A-42F542859A23}"/>
            </a:ext>
          </a:extLst>
        </xdr:cNvPr>
        <xdr:cNvSpPr txBox="1"/>
      </xdr:nvSpPr>
      <xdr:spPr>
        <a:xfrm>
          <a:off x="3867150" y="1176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422</xdr:row>
      <xdr:rowOff>0</xdr:rowOff>
    </xdr:from>
    <xdr:ext cx="184731" cy="264560"/>
    <xdr:sp macro="" textlink="">
      <xdr:nvSpPr>
        <xdr:cNvPr id="1114" name="CaixaDeTexto 1113">
          <a:extLst>
            <a:ext uri="{FF2B5EF4-FFF2-40B4-BE49-F238E27FC236}">
              <a16:creationId xmlns="" xmlns:a16="http://schemas.microsoft.com/office/drawing/2014/main" id="{9BD132FA-1D17-46D8-ACC7-1E54FDF7D8C7}"/>
            </a:ext>
          </a:extLst>
        </xdr:cNvPr>
        <xdr:cNvSpPr txBox="1"/>
      </xdr:nvSpPr>
      <xdr:spPr>
        <a:xfrm>
          <a:off x="5495925" y="11810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422</xdr:row>
      <xdr:rowOff>0</xdr:rowOff>
    </xdr:from>
    <xdr:ext cx="184731" cy="264560"/>
    <xdr:sp macro="" textlink="">
      <xdr:nvSpPr>
        <xdr:cNvPr id="1115" name="CaixaDeTexto 1114">
          <a:extLst>
            <a:ext uri="{FF2B5EF4-FFF2-40B4-BE49-F238E27FC236}">
              <a16:creationId xmlns="" xmlns:a16="http://schemas.microsoft.com/office/drawing/2014/main" id="{95A69424-9642-47F1-8FDA-9D625517CB4B}"/>
            </a:ext>
          </a:extLst>
        </xdr:cNvPr>
        <xdr:cNvSpPr txBox="1"/>
      </xdr:nvSpPr>
      <xdr:spPr>
        <a:xfrm>
          <a:off x="3867150" y="118100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427</xdr:row>
      <xdr:rowOff>0</xdr:rowOff>
    </xdr:from>
    <xdr:ext cx="184731" cy="264560"/>
    <xdr:sp macro="" textlink="">
      <xdr:nvSpPr>
        <xdr:cNvPr id="1116" name="CaixaDeTexto 1115">
          <a:extLst>
            <a:ext uri="{FF2B5EF4-FFF2-40B4-BE49-F238E27FC236}">
              <a16:creationId xmlns="" xmlns:a16="http://schemas.microsoft.com/office/drawing/2014/main" id="{FCA074F2-7016-4CC2-B529-7EFF93E6DF34}"/>
            </a:ext>
          </a:extLst>
        </xdr:cNvPr>
        <xdr:cNvSpPr txBox="1"/>
      </xdr:nvSpPr>
      <xdr:spPr>
        <a:xfrm>
          <a:off x="5495925" y="11954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427</xdr:row>
      <xdr:rowOff>0</xdr:rowOff>
    </xdr:from>
    <xdr:ext cx="184731" cy="264560"/>
    <xdr:sp macro="" textlink="">
      <xdr:nvSpPr>
        <xdr:cNvPr id="1117" name="CaixaDeTexto 1116">
          <a:extLst>
            <a:ext uri="{FF2B5EF4-FFF2-40B4-BE49-F238E27FC236}">
              <a16:creationId xmlns="" xmlns:a16="http://schemas.microsoft.com/office/drawing/2014/main" id="{4CC9A433-4BEE-40B7-A54C-34D3380D849C}"/>
            </a:ext>
          </a:extLst>
        </xdr:cNvPr>
        <xdr:cNvSpPr txBox="1"/>
      </xdr:nvSpPr>
      <xdr:spPr>
        <a:xfrm>
          <a:off x="3867150" y="11954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428</xdr:row>
      <xdr:rowOff>0</xdr:rowOff>
    </xdr:from>
    <xdr:ext cx="184731" cy="264560"/>
    <xdr:sp macro="" textlink="">
      <xdr:nvSpPr>
        <xdr:cNvPr id="1118" name="CaixaDeTexto 1117">
          <a:extLst>
            <a:ext uri="{FF2B5EF4-FFF2-40B4-BE49-F238E27FC236}">
              <a16:creationId xmlns="" xmlns:a16="http://schemas.microsoft.com/office/drawing/2014/main" id="{50951CB6-E9B6-4B86-9099-46B92261DB3D}"/>
            </a:ext>
          </a:extLst>
        </xdr:cNvPr>
        <xdr:cNvSpPr txBox="1"/>
      </xdr:nvSpPr>
      <xdr:spPr>
        <a:xfrm>
          <a:off x="5495925" y="1197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428</xdr:row>
      <xdr:rowOff>0</xdr:rowOff>
    </xdr:from>
    <xdr:ext cx="184731" cy="264560"/>
    <xdr:sp macro="" textlink="">
      <xdr:nvSpPr>
        <xdr:cNvPr id="1119" name="CaixaDeTexto 1118">
          <a:extLst>
            <a:ext uri="{FF2B5EF4-FFF2-40B4-BE49-F238E27FC236}">
              <a16:creationId xmlns="" xmlns:a16="http://schemas.microsoft.com/office/drawing/2014/main" id="{90FF1543-1884-45A6-ABF2-78C02343D375}"/>
            </a:ext>
          </a:extLst>
        </xdr:cNvPr>
        <xdr:cNvSpPr txBox="1"/>
      </xdr:nvSpPr>
      <xdr:spPr>
        <a:xfrm>
          <a:off x="3867150" y="119776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429</xdr:row>
      <xdr:rowOff>0</xdr:rowOff>
    </xdr:from>
    <xdr:ext cx="184731" cy="264560"/>
    <xdr:sp macro="" textlink="">
      <xdr:nvSpPr>
        <xdr:cNvPr id="1120" name="CaixaDeTexto 1119">
          <a:extLst>
            <a:ext uri="{FF2B5EF4-FFF2-40B4-BE49-F238E27FC236}">
              <a16:creationId xmlns="" xmlns:a16="http://schemas.microsoft.com/office/drawing/2014/main" id="{E45B042C-CB99-45C4-8406-BC4CD2E6706E}"/>
            </a:ext>
          </a:extLst>
        </xdr:cNvPr>
        <xdr:cNvSpPr txBox="1"/>
      </xdr:nvSpPr>
      <xdr:spPr>
        <a:xfrm>
          <a:off x="5495925" y="1200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429</xdr:row>
      <xdr:rowOff>0</xdr:rowOff>
    </xdr:from>
    <xdr:ext cx="184731" cy="264560"/>
    <xdr:sp macro="" textlink="">
      <xdr:nvSpPr>
        <xdr:cNvPr id="1121" name="CaixaDeTexto 1120">
          <a:extLst>
            <a:ext uri="{FF2B5EF4-FFF2-40B4-BE49-F238E27FC236}">
              <a16:creationId xmlns="" xmlns:a16="http://schemas.microsoft.com/office/drawing/2014/main" id="{271EB51E-056A-4CFB-9513-4F31FC0BCDD5}"/>
            </a:ext>
          </a:extLst>
        </xdr:cNvPr>
        <xdr:cNvSpPr txBox="1"/>
      </xdr:nvSpPr>
      <xdr:spPr>
        <a:xfrm>
          <a:off x="3867150" y="12004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430</xdr:row>
      <xdr:rowOff>0</xdr:rowOff>
    </xdr:from>
    <xdr:ext cx="184731" cy="264560"/>
    <xdr:sp macro="" textlink="">
      <xdr:nvSpPr>
        <xdr:cNvPr id="1122" name="CaixaDeTexto 1121">
          <a:extLst>
            <a:ext uri="{FF2B5EF4-FFF2-40B4-BE49-F238E27FC236}">
              <a16:creationId xmlns="" xmlns:a16="http://schemas.microsoft.com/office/drawing/2014/main" id="{6EE23A84-C459-473B-8CCB-B3DB4F84C6A0}"/>
            </a:ext>
          </a:extLst>
        </xdr:cNvPr>
        <xdr:cNvSpPr txBox="1"/>
      </xdr:nvSpPr>
      <xdr:spPr>
        <a:xfrm>
          <a:off x="5495925" y="12040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430</xdr:row>
      <xdr:rowOff>0</xdr:rowOff>
    </xdr:from>
    <xdr:ext cx="184731" cy="264560"/>
    <xdr:sp macro="" textlink="">
      <xdr:nvSpPr>
        <xdr:cNvPr id="1123" name="CaixaDeTexto 1122">
          <a:extLst>
            <a:ext uri="{FF2B5EF4-FFF2-40B4-BE49-F238E27FC236}">
              <a16:creationId xmlns="" xmlns:a16="http://schemas.microsoft.com/office/drawing/2014/main" id="{8289B70B-4F47-4C76-9B15-8729DF817FF9}"/>
            </a:ext>
          </a:extLst>
        </xdr:cNvPr>
        <xdr:cNvSpPr txBox="1"/>
      </xdr:nvSpPr>
      <xdr:spPr>
        <a:xfrm>
          <a:off x="3867150" y="12040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431</xdr:row>
      <xdr:rowOff>0</xdr:rowOff>
    </xdr:from>
    <xdr:ext cx="184731" cy="264560"/>
    <xdr:sp macro="" textlink="">
      <xdr:nvSpPr>
        <xdr:cNvPr id="1124" name="CaixaDeTexto 1123">
          <a:extLst>
            <a:ext uri="{FF2B5EF4-FFF2-40B4-BE49-F238E27FC236}">
              <a16:creationId xmlns="" xmlns:a16="http://schemas.microsoft.com/office/drawing/2014/main" id="{C771E2E8-B608-499F-B521-DCD0723DBBCD}"/>
            </a:ext>
          </a:extLst>
        </xdr:cNvPr>
        <xdr:cNvSpPr txBox="1"/>
      </xdr:nvSpPr>
      <xdr:spPr>
        <a:xfrm>
          <a:off x="5495925" y="1206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431</xdr:row>
      <xdr:rowOff>0</xdr:rowOff>
    </xdr:from>
    <xdr:ext cx="184731" cy="264560"/>
    <xdr:sp macro="" textlink="">
      <xdr:nvSpPr>
        <xdr:cNvPr id="1125" name="CaixaDeTexto 1124">
          <a:extLst>
            <a:ext uri="{FF2B5EF4-FFF2-40B4-BE49-F238E27FC236}">
              <a16:creationId xmlns="" xmlns:a16="http://schemas.microsoft.com/office/drawing/2014/main" id="{F3B31FF8-F70E-4472-96D2-2709971BB0A5}"/>
            </a:ext>
          </a:extLst>
        </xdr:cNvPr>
        <xdr:cNvSpPr txBox="1"/>
      </xdr:nvSpPr>
      <xdr:spPr>
        <a:xfrm>
          <a:off x="3867150" y="12069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546</xdr:row>
      <xdr:rowOff>0</xdr:rowOff>
    </xdr:from>
    <xdr:ext cx="184731" cy="264560"/>
    <xdr:sp macro="" textlink="">
      <xdr:nvSpPr>
        <xdr:cNvPr id="1126" name="CaixaDeTexto 1125">
          <a:extLst>
            <a:ext uri="{FF2B5EF4-FFF2-40B4-BE49-F238E27FC236}">
              <a16:creationId xmlns="" xmlns:a16="http://schemas.microsoft.com/office/drawing/2014/main" id="{59831EBB-ADB6-496F-97AB-1B48FF17B524}"/>
            </a:ext>
          </a:extLst>
        </xdr:cNvPr>
        <xdr:cNvSpPr txBox="1"/>
      </xdr:nvSpPr>
      <xdr:spPr>
        <a:xfrm>
          <a:off x="4724400" y="9727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546</xdr:row>
      <xdr:rowOff>0</xdr:rowOff>
    </xdr:from>
    <xdr:ext cx="184731" cy="264560"/>
    <xdr:sp macro="" textlink="">
      <xdr:nvSpPr>
        <xdr:cNvPr id="1127" name="CaixaDeTexto 1126">
          <a:extLst>
            <a:ext uri="{FF2B5EF4-FFF2-40B4-BE49-F238E27FC236}">
              <a16:creationId xmlns="" xmlns:a16="http://schemas.microsoft.com/office/drawing/2014/main" id="{D405F698-07C7-4EEA-9A0D-6CCFDF4FE58D}"/>
            </a:ext>
          </a:extLst>
        </xdr:cNvPr>
        <xdr:cNvSpPr txBox="1"/>
      </xdr:nvSpPr>
      <xdr:spPr>
        <a:xfrm>
          <a:off x="3095625" y="9727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546</xdr:row>
      <xdr:rowOff>0</xdr:rowOff>
    </xdr:from>
    <xdr:ext cx="184731" cy="264560"/>
    <xdr:sp macro="" textlink="">
      <xdr:nvSpPr>
        <xdr:cNvPr id="1128" name="CaixaDeTexto 1127">
          <a:extLst>
            <a:ext uri="{FF2B5EF4-FFF2-40B4-BE49-F238E27FC236}">
              <a16:creationId xmlns="" xmlns:a16="http://schemas.microsoft.com/office/drawing/2014/main" id="{468B01F7-FB4F-481A-9321-B8181F7117CC}"/>
            </a:ext>
          </a:extLst>
        </xdr:cNvPr>
        <xdr:cNvSpPr txBox="1"/>
      </xdr:nvSpPr>
      <xdr:spPr>
        <a:xfrm>
          <a:off x="4724400" y="9744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546</xdr:row>
      <xdr:rowOff>0</xdr:rowOff>
    </xdr:from>
    <xdr:ext cx="184731" cy="264560"/>
    <xdr:sp macro="" textlink="">
      <xdr:nvSpPr>
        <xdr:cNvPr id="1129" name="CaixaDeTexto 1128">
          <a:extLst>
            <a:ext uri="{FF2B5EF4-FFF2-40B4-BE49-F238E27FC236}">
              <a16:creationId xmlns="" xmlns:a16="http://schemas.microsoft.com/office/drawing/2014/main" id="{71101F84-7178-412C-9D0E-0280C51F8BA7}"/>
            </a:ext>
          </a:extLst>
        </xdr:cNvPr>
        <xdr:cNvSpPr txBox="1"/>
      </xdr:nvSpPr>
      <xdr:spPr>
        <a:xfrm>
          <a:off x="3095625" y="9744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546</xdr:row>
      <xdr:rowOff>0</xdr:rowOff>
    </xdr:from>
    <xdr:ext cx="184731" cy="264560"/>
    <xdr:sp macro="" textlink="">
      <xdr:nvSpPr>
        <xdr:cNvPr id="1130" name="CaixaDeTexto 1129">
          <a:extLst>
            <a:ext uri="{FF2B5EF4-FFF2-40B4-BE49-F238E27FC236}">
              <a16:creationId xmlns="" xmlns:a16="http://schemas.microsoft.com/office/drawing/2014/main" id="{2FB82947-3940-41C1-B73A-076CEFF3A3F4}"/>
            </a:ext>
          </a:extLst>
        </xdr:cNvPr>
        <xdr:cNvSpPr txBox="1"/>
      </xdr:nvSpPr>
      <xdr:spPr>
        <a:xfrm>
          <a:off x="4724400" y="9765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546</xdr:row>
      <xdr:rowOff>0</xdr:rowOff>
    </xdr:from>
    <xdr:ext cx="184731" cy="264560"/>
    <xdr:sp macro="" textlink="">
      <xdr:nvSpPr>
        <xdr:cNvPr id="1131" name="CaixaDeTexto 1130">
          <a:extLst>
            <a:ext uri="{FF2B5EF4-FFF2-40B4-BE49-F238E27FC236}">
              <a16:creationId xmlns="" xmlns:a16="http://schemas.microsoft.com/office/drawing/2014/main" id="{105CD80F-4845-45D2-96BC-B04A3AB32700}"/>
            </a:ext>
          </a:extLst>
        </xdr:cNvPr>
        <xdr:cNvSpPr txBox="1"/>
      </xdr:nvSpPr>
      <xdr:spPr>
        <a:xfrm>
          <a:off x="3095625" y="9765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546</xdr:row>
      <xdr:rowOff>0</xdr:rowOff>
    </xdr:from>
    <xdr:ext cx="184731" cy="264560"/>
    <xdr:sp macro="" textlink="">
      <xdr:nvSpPr>
        <xdr:cNvPr id="1132" name="CaixaDeTexto 1131">
          <a:extLst>
            <a:ext uri="{FF2B5EF4-FFF2-40B4-BE49-F238E27FC236}">
              <a16:creationId xmlns="" xmlns:a16="http://schemas.microsoft.com/office/drawing/2014/main" id="{2181713F-2096-4A96-898A-464B8812DE28}"/>
            </a:ext>
          </a:extLst>
        </xdr:cNvPr>
        <xdr:cNvSpPr txBox="1"/>
      </xdr:nvSpPr>
      <xdr:spPr>
        <a:xfrm>
          <a:off x="4724400" y="9786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546</xdr:row>
      <xdr:rowOff>0</xdr:rowOff>
    </xdr:from>
    <xdr:ext cx="184731" cy="264560"/>
    <xdr:sp macro="" textlink="">
      <xdr:nvSpPr>
        <xdr:cNvPr id="1133" name="CaixaDeTexto 1132">
          <a:extLst>
            <a:ext uri="{FF2B5EF4-FFF2-40B4-BE49-F238E27FC236}">
              <a16:creationId xmlns="" xmlns:a16="http://schemas.microsoft.com/office/drawing/2014/main" id="{BC976A4E-8695-466E-BC6D-E1970B914348}"/>
            </a:ext>
          </a:extLst>
        </xdr:cNvPr>
        <xdr:cNvSpPr txBox="1"/>
      </xdr:nvSpPr>
      <xdr:spPr>
        <a:xfrm>
          <a:off x="3095625" y="97869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546</xdr:row>
      <xdr:rowOff>0</xdr:rowOff>
    </xdr:from>
    <xdr:ext cx="184731" cy="264560"/>
    <xdr:sp macro="" textlink="">
      <xdr:nvSpPr>
        <xdr:cNvPr id="1134" name="CaixaDeTexto 1133">
          <a:extLst>
            <a:ext uri="{FF2B5EF4-FFF2-40B4-BE49-F238E27FC236}">
              <a16:creationId xmlns="" xmlns:a16="http://schemas.microsoft.com/office/drawing/2014/main" id="{8D08FCEC-E236-4FB5-9C78-1AA8DEF2389D}"/>
            </a:ext>
          </a:extLst>
        </xdr:cNvPr>
        <xdr:cNvSpPr txBox="1"/>
      </xdr:nvSpPr>
      <xdr:spPr>
        <a:xfrm>
          <a:off x="4724400" y="9837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546</xdr:row>
      <xdr:rowOff>0</xdr:rowOff>
    </xdr:from>
    <xdr:ext cx="184731" cy="264560"/>
    <xdr:sp macro="" textlink="">
      <xdr:nvSpPr>
        <xdr:cNvPr id="1135" name="CaixaDeTexto 1134">
          <a:extLst>
            <a:ext uri="{FF2B5EF4-FFF2-40B4-BE49-F238E27FC236}">
              <a16:creationId xmlns="" xmlns:a16="http://schemas.microsoft.com/office/drawing/2014/main" id="{0D824D23-BBBC-4774-BA84-A1C8C51D26AE}"/>
            </a:ext>
          </a:extLst>
        </xdr:cNvPr>
        <xdr:cNvSpPr txBox="1"/>
      </xdr:nvSpPr>
      <xdr:spPr>
        <a:xfrm>
          <a:off x="3095625" y="9837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546</xdr:row>
      <xdr:rowOff>0</xdr:rowOff>
    </xdr:from>
    <xdr:ext cx="184731" cy="264560"/>
    <xdr:sp macro="" textlink="">
      <xdr:nvSpPr>
        <xdr:cNvPr id="1136" name="CaixaDeTexto 1135">
          <a:extLst>
            <a:ext uri="{FF2B5EF4-FFF2-40B4-BE49-F238E27FC236}">
              <a16:creationId xmlns="" xmlns:a16="http://schemas.microsoft.com/office/drawing/2014/main" id="{32E482F9-6F64-4E57-9024-2B7FBF2550CD}"/>
            </a:ext>
          </a:extLst>
        </xdr:cNvPr>
        <xdr:cNvSpPr txBox="1"/>
      </xdr:nvSpPr>
      <xdr:spPr>
        <a:xfrm>
          <a:off x="4724400" y="987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546</xdr:row>
      <xdr:rowOff>0</xdr:rowOff>
    </xdr:from>
    <xdr:ext cx="184731" cy="264560"/>
    <xdr:sp macro="" textlink="">
      <xdr:nvSpPr>
        <xdr:cNvPr id="1137" name="CaixaDeTexto 1136">
          <a:extLst>
            <a:ext uri="{FF2B5EF4-FFF2-40B4-BE49-F238E27FC236}">
              <a16:creationId xmlns="" xmlns:a16="http://schemas.microsoft.com/office/drawing/2014/main" id="{32FDF780-9C65-494F-AFF1-6BBE0AB882BA}"/>
            </a:ext>
          </a:extLst>
        </xdr:cNvPr>
        <xdr:cNvSpPr txBox="1"/>
      </xdr:nvSpPr>
      <xdr:spPr>
        <a:xfrm>
          <a:off x="3095625" y="9875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546</xdr:row>
      <xdr:rowOff>0</xdr:rowOff>
    </xdr:from>
    <xdr:ext cx="184731" cy="264560"/>
    <xdr:sp macro="" textlink="">
      <xdr:nvSpPr>
        <xdr:cNvPr id="1138" name="CaixaDeTexto 1137">
          <a:extLst>
            <a:ext uri="{FF2B5EF4-FFF2-40B4-BE49-F238E27FC236}">
              <a16:creationId xmlns="" xmlns:a16="http://schemas.microsoft.com/office/drawing/2014/main" id="{A644555F-A6F4-4058-A147-45EC5C1B078D}"/>
            </a:ext>
          </a:extLst>
        </xdr:cNvPr>
        <xdr:cNvSpPr txBox="1"/>
      </xdr:nvSpPr>
      <xdr:spPr>
        <a:xfrm>
          <a:off x="4724400" y="9912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546</xdr:row>
      <xdr:rowOff>0</xdr:rowOff>
    </xdr:from>
    <xdr:ext cx="184731" cy="264560"/>
    <xdr:sp macro="" textlink="">
      <xdr:nvSpPr>
        <xdr:cNvPr id="1139" name="CaixaDeTexto 1138">
          <a:extLst>
            <a:ext uri="{FF2B5EF4-FFF2-40B4-BE49-F238E27FC236}">
              <a16:creationId xmlns="" xmlns:a16="http://schemas.microsoft.com/office/drawing/2014/main" id="{B34CEF4E-05E4-4A86-BE0E-7A47D831E14A}"/>
            </a:ext>
          </a:extLst>
        </xdr:cNvPr>
        <xdr:cNvSpPr txBox="1"/>
      </xdr:nvSpPr>
      <xdr:spPr>
        <a:xfrm>
          <a:off x="3095625" y="9912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40" name="CaixaDeTexto 1139"/>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41" name="CaixaDeTexto 1140"/>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42" name="CaixaDeTexto 1141"/>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43" name="CaixaDeTexto 1142"/>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44" name="CaixaDeTexto 1143"/>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45" name="CaixaDeTexto 1144"/>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46" name="CaixaDeTexto 1145"/>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47" name="CaixaDeTexto 1146"/>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48" name="CaixaDeTexto 1147"/>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49" name="CaixaDeTexto 1148"/>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50" name="CaixaDeTexto 1149"/>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51" name="CaixaDeTexto 1150"/>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52" name="CaixaDeTexto 1151"/>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53" name="CaixaDeTexto 1152"/>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54" name="CaixaDeTexto 1153"/>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55" name="CaixaDeTexto 1154"/>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56" name="CaixaDeTexto 1155"/>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57" name="CaixaDeTexto 1156"/>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58" name="CaixaDeTexto 1157"/>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59" name="CaixaDeTexto 1158"/>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60" name="CaixaDeTexto 1159"/>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61" name="CaixaDeTexto 1160"/>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62" name="CaixaDeTexto 1161"/>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63" name="CaixaDeTexto 1162"/>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64" name="CaixaDeTexto 1163"/>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65" name="CaixaDeTexto 1164"/>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66" name="CaixaDeTexto 1165"/>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557</xdr:row>
      <xdr:rowOff>0</xdr:rowOff>
    </xdr:from>
    <xdr:ext cx="184731" cy="264560"/>
    <xdr:sp macro="" textlink="">
      <xdr:nvSpPr>
        <xdr:cNvPr id="1167" name="CaixaDeTexto 1166"/>
        <xdr:cNvSpPr txBox="1"/>
      </xdr:nvSpPr>
      <xdr:spPr>
        <a:xfrm>
          <a:off x="4000500"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68" name="CaixaDeTexto 1167"/>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69" name="CaixaDeTexto 1168"/>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70" name="CaixaDeTexto 1169"/>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71" name="CaixaDeTexto 1170"/>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72" name="CaixaDeTexto 1171"/>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73" name="CaixaDeTexto 1172"/>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74" name="CaixaDeTexto 1173"/>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75" name="CaixaDeTexto 1174"/>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76" name="CaixaDeTexto 1175"/>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77" name="CaixaDeTexto 1176"/>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78" name="CaixaDeTexto 1177"/>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79" name="CaixaDeTexto 1178"/>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80" name="CaixaDeTexto 1179"/>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81" name="CaixaDeTexto 1180"/>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557</xdr:row>
      <xdr:rowOff>0</xdr:rowOff>
    </xdr:from>
    <xdr:ext cx="184731" cy="264560"/>
    <xdr:sp macro="" textlink="">
      <xdr:nvSpPr>
        <xdr:cNvPr id="1182" name="CaixaDeTexto 1181"/>
        <xdr:cNvSpPr txBox="1"/>
      </xdr:nvSpPr>
      <xdr:spPr>
        <a:xfrm>
          <a:off x="2371725" y="149209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548</xdr:row>
      <xdr:rowOff>0</xdr:rowOff>
    </xdr:from>
    <xdr:ext cx="184731" cy="264560"/>
    <xdr:sp macro="" textlink="">
      <xdr:nvSpPr>
        <xdr:cNvPr id="1183" name="CaixaDeTexto 1182"/>
        <xdr:cNvSpPr txBox="1"/>
      </xdr:nvSpPr>
      <xdr:spPr>
        <a:xfrm>
          <a:off x="2371725" y="1475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548</xdr:row>
      <xdr:rowOff>0</xdr:rowOff>
    </xdr:from>
    <xdr:ext cx="184731" cy="264560"/>
    <xdr:sp macro="" textlink="">
      <xdr:nvSpPr>
        <xdr:cNvPr id="1184" name="CaixaDeTexto 1183"/>
        <xdr:cNvSpPr txBox="1"/>
      </xdr:nvSpPr>
      <xdr:spPr>
        <a:xfrm>
          <a:off x="2371725" y="14754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551</xdr:row>
      <xdr:rowOff>0</xdr:rowOff>
    </xdr:from>
    <xdr:ext cx="184731" cy="264560"/>
    <xdr:sp macro="" textlink="">
      <xdr:nvSpPr>
        <xdr:cNvPr id="1185" name="CaixaDeTexto 1184">
          <a:extLst>
            <a:ext uri="{FF2B5EF4-FFF2-40B4-BE49-F238E27FC236}">
              <a16:creationId xmlns:a16="http://schemas.microsoft.com/office/drawing/2014/main" xmlns="" id="{59831EBB-ADB6-496F-97AB-1B48FF17B524}"/>
            </a:ext>
          </a:extLst>
        </xdr:cNvPr>
        <xdr:cNvSpPr txBox="1"/>
      </xdr:nvSpPr>
      <xdr:spPr>
        <a:xfrm>
          <a:off x="4000500" y="14802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551</xdr:row>
      <xdr:rowOff>0</xdr:rowOff>
    </xdr:from>
    <xdr:ext cx="184731" cy="264560"/>
    <xdr:sp macro="" textlink="">
      <xdr:nvSpPr>
        <xdr:cNvPr id="1186" name="CaixaDeTexto 1185">
          <a:extLst>
            <a:ext uri="{FF2B5EF4-FFF2-40B4-BE49-F238E27FC236}">
              <a16:creationId xmlns:a16="http://schemas.microsoft.com/office/drawing/2014/main" xmlns="" id="{D405F698-07C7-4EEA-9A0D-6CCFDF4FE58D}"/>
            </a:ext>
          </a:extLst>
        </xdr:cNvPr>
        <xdr:cNvSpPr txBox="1"/>
      </xdr:nvSpPr>
      <xdr:spPr>
        <a:xfrm>
          <a:off x="2371725" y="14802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551</xdr:row>
      <xdr:rowOff>0</xdr:rowOff>
    </xdr:from>
    <xdr:ext cx="184731" cy="264560"/>
    <xdr:sp macro="" textlink="">
      <xdr:nvSpPr>
        <xdr:cNvPr id="1187" name="CaixaDeTexto 1186">
          <a:extLst>
            <a:ext uri="{FF2B5EF4-FFF2-40B4-BE49-F238E27FC236}">
              <a16:creationId xmlns:a16="http://schemas.microsoft.com/office/drawing/2014/main" xmlns="" id="{468B01F7-FB4F-481A-9321-B8181F7117CC}"/>
            </a:ext>
          </a:extLst>
        </xdr:cNvPr>
        <xdr:cNvSpPr txBox="1"/>
      </xdr:nvSpPr>
      <xdr:spPr>
        <a:xfrm>
          <a:off x="4000500" y="14802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551</xdr:row>
      <xdr:rowOff>0</xdr:rowOff>
    </xdr:from>
    <xdr:ext cx="184731" cy="264560"/>
    <xdr:sp macro="" textlink="">
      <xdr:nvSpPr>
        <xdr:cNvPr id="1188" name="CaixaDeTexto 1187">
          <a:extLst>
            <a:ext uri="{FF2B5EF4-FFF2-40B4-BE49-F238E27FC236}">
              <a16:creationId xmlns:a16="http://schemas.microsoft.com/office/drawing/2014/main" xmlns="" id="{71101F84-7178-412C-9D0E-0280C51F8BA7}"/>
            </a:ext>
          </a:extLst>
        </xdr:cNvPr>
        <xdr:cNvSpPr txBox="1"/>
      </xdr:nvSpPr>
      <xdr:spPr>
        <a:xfrm>
          <a:off x="2371725" y="14802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551</xdr:row>
      <xdr:rowOff>0</xdr:rowOff>
    </xdr:from>
    <xdr:ext cx="184731" cy="264560"/>
    <xdr:sp macro="" textlink="">
      <xdr:nvSpPr>
        <xdr:cNvPr id="1189" name="CaixaDeTexto 1188">
          <a:extLst>
            <a:ext uri="{FF2B5EF4-FFF2-40B4-BE49-F238E27FC236}">
              <a16:creationId xmlns:a16="http://schemas.microsoft.com/office/drawing/2014/main" xmlns="" id="{2FB82947-3940-41C1-B73A-076CEFF3A3F4}"/>
            </a:ext>
          </a:extLst>
        </xdr:cNvPr>
        <xdr:cNvSpPr txBox="1"/>
      </xdr:nvSpPr>
      <xdr:spPr>
        <a:xfrm>
          <a:off x="4000500" y="14802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551</xdr:row>
      <xdr:rowOff>0</xdr:rowOff>
    </xdr:from>
    <xdr:ext cx="184731" cy="264560"/>
    <xdr:sp macro="" textlink="">
      <xdr:nvSpPr>
        <xdr:cNvPr id="1190" name="CaixaDeTexto 1189">
          <a:extLst>
            <a:ext uri="{FF2B5EF4-FFF2-40B4-BE49-F238E27FC236}">
              <a16:creationId xmlns:a16="http://schemas.microsoft.com/office/drawing/2014/main" xmlns="" id="{105CD80F-4845-45D2-96BC-B04A3AB32700}"/>
            </a:ext>
          </a:extLst>
        </xdr:cNvPr>
        <xdr:cNvSpPr txBox="1"/>
      </xdr:nvSpPr>
      <xdr:spPr>
        <a:xfrm>
          <a:off x="2371725" y="14802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551</xdr:row>
      <xdr:rowOff>0</xdr:rowOff>
    </xdr:from>
    <xdr:ext cx="184731" cy="264560"/>
    <xdr:sp macro="" textlink="">
      <xdr:nvSpPr>
        <xdr:cNvPr id="1191" name="CaixaDeTexto 1190">
          <a:extLst>
            <a:ext uri="{FF2B5EF4-FFF2-40B4-BE49-F238E27FC236}">
              <a16:creationId xmlns:a16="http://schemas.microsoft.com/office/drawing/2014/main" xmlns="" id="{2181713F-2096-4A96-898A-464B8812DE28}"/>
            </a:ext>
          </a:extLst>
        </xdr:cNvPr>
        <xdr:cNvSpPr txBox="1"/>
      </xdr:nvSpPr>
      <xdr:spPr>
        <a:xfrm>
          <a:off x="4000500" y="14802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551</xdr:row>
      <xdr:rowOff>0</xdr:rowOff>
    </xdr:from>
    <xdr:ext cx="184731" cy="264560"/>
    <xdr:sp macro="" textlink="">
      <xdr:nvSpPr>
        <xdr:cNvPr id="1192" name="CaixaDeTexto 1191">
          <a:extLst>
            <a:ext uri="{FF2B5EF4-FFF2-40B4-BE49-F238E27FC236}">
              <a16:creationId xmlns:a16="http://schemas.microsoft.com/office/drawing/2014/main" xmlns="" id="{BC976A4E-8695-466E-BC6D-E1970B914348}"/>
            </a:ext>
          </a:extLst>
        </xdr:cNvPr>
        <xdr:cNvSpPr txBox="1"/>
      </xdr:nvSpPr>
      <xdr:spPr>
        <a:xfrm>
          <a:off x="2371725" y="14802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551</xdr:row>
      <xdr:rowOff>0</xdr:rowOff>
    </xdr:from>
    <xdr:ext cx="184731" cy="264560"/>
    <xdr:sp macro="" textlink="">
      <xdr:nvSpPr>
        <xdr:cNvPr id="1193" name="CaixaDeTexto 1192">
          <a:extLst>
            <a:ext uri="{FF2B5EF4-FFF2-40B4-BE49-F238E27FC236}">
              <a16:creationId xmlns:a16="http://schemas.microsoft.com/office/drawing/2014/main" xmlns="" id="{8D08FCEC-E236-4FB5-9C78-1AA8DEF2389D}"/>
            </a:ext>
          </a:extLst>
        </xdr:cNvPr>
        <xdr:cNvSpPr txBox="1"/>
      </xdr:nvSpPr>
      <xdr:spPr>
        <a:xfrm>
          <a:off x="4000500" y="14802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551</xdr:row>
      <xdr:rowOff>0</xdr:rowOff>
    </xdr:from>
    <xdr:ext cx="184731" cy="264560"/>
    <xdr:sp macro="" textlink="">
      <xdr:nvSpPr>
        <xdr:cNvPr id="1194" name="CaixaDeTexto 1193">
          <a:extLst>
            <a:ext uri="{FF2B5EF4-FFF2-40B4-BE49-F238E27FC236}">
              <a16:creationId xmlns:a16="http://schemas.microsoft.com/office/drawing/2014/main" xmlns="" id="{0D824D23-BBBC-4774-BA84-A1C8C51D26AE}"/>
            </a:ext>
          </a:extLst>
        </xdr:cNvPr>
        <xdr:cNvSpPr txBox="1"/>
      </xdr:nvSpPr>
      <xdr:spPr>
        <a:xfrm>
          <a:off x="2371725" y="14802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551</xdr:row>
      <xdr:rowOff>0</xdr:rowOff>
    </xdr:from>
    <xdr:ext cx="184731" cy="264560"/>
    <xdr:sp macro="" textlink="">
      <xdr:nvSpPr>
        <xdr:cNvPr id="1195" name="CaixaDeTexto 1194">
          <a:extLst>
            <a:ext uri="{FF2B5EF4-FFF2-40B4-BE49-F238E27FC236}">
              <a16:creationId xmlns:a16="http://schemas.microsoft.com/office/drawing/2014/main" xmlns="" id="{32E482F9-6F64-4E57-9024-2B7FBF2550CD}"/>
            </a:ext>
          </a:extLst>
        </xdr:cNvPr>
        <xdr:cNvSpPr txBox="1"/>
      </xdr:nvSpPr>
      <xdr:spPr>
        <a:xfrm>
          <a:off x="4000500" y="14802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551</xdr:row>
      <xdr:rowOff>0</xdr:rowOff>
    </xdr:from>
    <xdr:ext cx="184731" cy="264560"/>
    <xdr:sp macro="" textlink="">
      <xdr:nvSpPr>
        <xdr:cNvPr id="1196" name="CaixaDeTexto 1195">
          <a:extLst>
            <a:ext uri="{FF2B5EF4-FFF2-40B4-BE49-F238E27FC236}">
              <a16:creationId xmlns:a16="http://schemas.microsoft.com/office/drawing/2014/main" xmlns="" id="{32FDF780-9C65-494F-AFF1-6BBE0AB882BA}"/>
            </a:ext>
          </a:extLst>
        </xdr:cNvPr>
        <xdr:cNvSpPr txBox="1"/>
      </xdr:nvSpPr>
      <xdr:spPr>
        <a:xfrm>
          <a:off x="2371725" y="14802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1628775</xdr:colOff>
      <xdr:row>551</xdr:row>
      <xdr:rowOff>0</xdr:rowOff>
    </xdr:from>
    <xdr:ext cx="184731" cy="264560"/>
    <xdr:sp macro="" textlink="">
      <xdr:nvSpPr>
        <xdr:cNvPr id="1197" name="CaixaDeTexto 1196">
          <a:extLst>
            <a:ext uri="{FF2B5EF4-FFF2-40B4-BE49-F238E27FC236}">
              <a16:creationId xmlns:a16="http://schemas.microsoft.com/office/drawing/2014/main" xmlns="" id="{A644555F-A6F4-4058-A147-45EC5C1B078D}"/>
            </a:ext>
          </a:extLst>
        </xdr:cNvPr>
        <xdr:cNvSpPr txBox="1"/>
      </xdr:nvSpPr>
      <xdr:spPr>
        <a:xfrm>
          <a:off x="4000500" y="14802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3</xdr:col>
      <xdr:colOff>0</xdr:colOff>
      <xdr:row>551</xdr:row>
      <xdr:rowOff>0</xdr:rowOff>
    </xdr:from>
    <xdr:ext cx="184731" cy="264560"/>
    <xdr:sp macro="" textlink="">
      <xdr:nvSpPr>
        <xdr:cNvPr id="1198" name="CaixaDeTexto 1197">
          <a:extLst>
            <a:ext uri="{FF2B5EF4-FFF2-40B4-BE49-F238E27FC236}">
              <a16:creationId xmlns:a16="http://schemas.microsoft.com/office/drawing/2014/main" xmlns="" id="{B34CEF4E-05E4-4A86-BE0E-7A47D831E14A}"/>
            </a:ext>
          </a:extLst>
        </xdr:cNvPr>
        <xdr:cNvSpPr txBox="1"/>
      </xdr:nvSpPr>
      <xdr:spPr>
        <a:xfrm>
          <a:off x="2371725" y="148028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555</xdr:row>
      <xdr:rowOff>0</xdr:rowOff>
    </xdr:from>
    <xdr:ext cx="184731" cy="264560"/>
    <xdr:sp macro="" textlink="">
      <xdr:nvSpPr>
        <xdr:cNvPr id="1199" name="CaixaDeTexto 1198"/>
        <xdr:cNvSpPr txBox="1"/>
      </xdr:nvSpPr>
      <xdr:spPr>
        <a:xfrm>
          <a:off x="2371725" y="14888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561</xdr:row>
      <xdr:rowOff>0</xdr:rowOff>
    </xdr:from>
    <xdr:ext cx="184731" cy="264560"/>
    <xdr:sp macro="" textlink="">
      <xdr:nvSpPr>
        <xdr:cNvPr id="1200" name="CaixaDeTexto 1199"/>
        <xdr:cNvSpPr txBox="1"/>
      </xdr:nvSpPr>
      <xdr:spPr>
        <a:xfrm>
          <a:off x="2371725" y="15001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567</xdr:row>
      <xdr:rowOff>0</xdr:rowOff>
    </xdr:from>
    <xdr:ext cx="184731" cy="264560"/>
    <xdr:sp macro="" textlink="">
      <xdr:nvSpPr>
        <xdr:cNvPr id="1201" name="CaixaDeTexto 1200"/>
        <xdr:cNvSpPr txBox="1"/>
      </xdr:nvSpPr>
      <xdr:spPr>
        <a:xfrm>
          <a:off x="2371725" y="15115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573</xdr:row>
      <xdr:rowOff>0</xdr:rowOff>
    </xdr:from>
    <xdr:ext cx="184731" cy="264560"/>
    <xdr:sp macro="" textlink="">
      <xdr:nvSpPr>
        <xdr:cNvPr id="1202" name="CaixaDeTexto 1201"/>
        <xdr:cNvSpPr txBox="1"/>
      </xdr:nvSpPr>
      <xdr:spPr>
        <a:xfrm>
          <a:off x="2371725" y="15228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579</xdr:row>
      <xdr:rowOff>0</xdr:rowOff>
    </xdr:from>
    <xdr:ext cx="184731" cy="264560"/>
    <xdr:sp macro="" textlink="">
      <xdr:nvSpPr>
        <xdr:cNvPr id="1203" name="CaixaDeTexto 1202"/>
        <xdr:cNvSpPr txBox="1"/>
      </xdr:nvSpPr>
      <xdr:spPr>
        <a:xfrm>
          <a:off x="2371725" y="15341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585</xdr:row>
      <xdr:rowOff>0</xdr:rowOff>
    </xdr:from>
    <xdr:ext cx="184731" cy="264560"/>
    <xdr:sp macro="" textlink="">
      <xdr:nvSpPr>
        <xdr:cNvPr id="1204" name="CaixaDeTexto 1203"/>
        <xdr:cNvSpPr txBox="1"/>
      </xdr:nvSpPr>
      <xdr:spPr>
        <a:xfrm>
          <a:off x="2371725" y="15455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591</xdr:row>
      <xdr:rowOff>0</xdr:rowOff>
    </xdr:from>
    <xdr:ext cx="184731" cy="264560"/>
    <xdr:sp macro="" textlink="">
      <xdr:nvSpPr>
        <xdr:cNvPr id="1205" name="CaixaDeTexto 1204"/>
        <xdr:cNvSpPr txBox="1"/>
      </xdr:nvSpPr>
      <xdr:spPr>
        <a:xfrm>
          <a:off x="2371725" y="15568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561</xdr:row>
      <xdr:rowOff>0</xdr:rowOff>
    </xdr:from>
    <xdr:ext cx="184731" cy="264560"/>
    <xdr:sp macro="" textlink="">
      <xdr:nvSpPr>
        <xdr:cNvPr id="1206" name="CaixaDeTexto 1205"/>
        <xdr:cNvSpPr txBox="1"/>
      </xdr:nvSpPr>
      <xdr:spPr>
        <a:xfrm>
          <a:off x="2371725" y="150018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567</xdr:row>
      <xdr:rowOff>0</xdr:rowOff>
    </xdr:from>
    <xdr:ext cx="184731" cy="264560"/>
    <xdr:sp macro="" textlink="">
      <xdr:nvSpPr>
        <xdr:cNvPr id="1207" name="CaixaDeTexto 1206"/>
        <xdr:cNvSpPr txBox="1"/>
      </xdr:nvSpPr>
      <xdr:spPr>
        <a:xfrm>
          <a:off x="2371725" y="15115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567</xdr:row>
      <xdr:rowOff>0</xdr:rowOff>
    </xdr:from>
    <xdr:ext cx="184731" cy="264560"/>
    <xdr:sp macro="" textlink="">
      <xdr:nvSpPr>
        <xdr:cNvPr id="1208" name="CaixaDeTexto 1207"/>
        <xdr:cNvSpPr txBox="1"/>
      </xdr:nvSpPr>
      <xdr:spPr>
        <a:xfrm>
          <a:off x="2371725" y="15115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573</xdr:row>
      <xdr:rowOff>0</xdr:rowOff>
    </xdr:from>
    <xdr:ext cx="184731" cy="264560"/>
    <xdr:sp macro="" textlink="">
      <xdr:nvSpPr>
        <xdr:cNvPr id="1209" name="CaixaDeTexto 1208"/>
        <xdr:cNvSpPr txBox="1"/>
      </xdr:nvSpPr>
      <xdr:spPr>
        <a:xfrm>
          <a:off x="2371725" y="15228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573</xdr:row>
      <xdr:rowOff>0</xdr:rowOff>
    </xdr:from>
    <xdr:ext cx="184731" cy="264560"/>
    <xdr:sp macro="" textlink="">
      <xdr:nvSpPr>
        <xdr:cNvPr id="1210" name="CaixaDeTexto 1209"/>
        <xdr:cNvSpPr txBox="1"/>
      </xdr:nvSpPr>
      <xdr:spPr>
        <a:xfrm>
          <a:off x="2371725" y="15228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573</xdr:row>
      <xdr:rowOff>0</xdr:rowOff>
    </xdr:from>
    <xdr:ext cx="184731" cy="264560"/>
    <xdr:sp macro="" textlink="">
      <xdr:nvSpPr>
        <xdr:cNvPr id="1211" name="CaixaDeTexto 1210"/>
        <xdr:cNvSpPr txBox="1"/>
      </xdr:nvSpPr>
      <xdr:spPr>
        <a:xfrm>
          <a:off x="2371725" y="152285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579</xdr:row>
      <xdr:rowOff>0</xdr:rowOff>
    </xdr:from>
    <xdr:ext cx="184731" cy="264560"/>
    <xdr:sp macro="" textlink="">
      <xdr:nvSpPr>
        <xdr:cNvPr id="1212" name="CaixaDeTexto 1211"/>
        <xdr:cNvSpPr txBox="1"/>
      </xdr:nvSpPr>
      <xdr:spPr>
        <a:xfrm>
          <a:off x="2371725" y="15341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579</xdr:row>
      <xdr:rowOff>0</xdr:rowOff>
    </xdr:from>
    <xdr:ext cx="184731" cy="264560"/>
    <xdr:sp macro="" textlink="">
      <xdr:nvSpPr>
        <xdr:cNvPr id="1213" name="CaixaDeTexto 1212"/>
        <xdr:cNvSpPr txBox="1"/>
      </xdr:nvSpPr>
      <xdr:spPr>
        <a:xfrm>
          <a:off x="2371725" y="15341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579</xdr:row>
      <xdr:rowOff>0</xdr:rowOff>
    </xdr:from>
    <xdr:ext cx="184731" cy="264560"/>
    <xdr:sp macro="" textlink="">
      <xdr:nvSpPr>
        <xdr:cNvPr id="1214" name="CaixaDeTexto 1213"/>
        <xdr:cNvSpPr txBox="1"/>
      </xdr:nvSpPr>
      <xdr:spPr>
        <a:xfrm>
          <a:off x="2371725" y="15341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579</xdr:row>
      <xdr:rowOff>0</xdr:rowOff>
    </xdr:from>
    <xdr:ext cx="184731" cy="264560"/>
    <xdr:sp macro="" textlink="">
      <xdr:nvSpPr>
        <xdr:cNvPr id="1215" name="CaixaDeTexto 1214"/>
        <xdr:cNvSpPr txBox="1"/>
      </xdr:nvSpPr>
      <xdr:spPr>
        <a:xfrm>
          <a:off x="2371725" y="153419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585</xdr:row>
      <xdr:rowOff>0</xdr:rowOff>
    </xdr:from>
    <xdr:ext cx="184731" cy="264560"/>
    <xdr:sp macro="" textlink="">
      <xdr:nvSpPr>
        <xdr:cNvPr id="1216" name="CaixaDeTexto 1215"/>
        <xdr:cNvSpPr txBox="1"/>
      </xdr:nvSpPr>
      <xdr:spPr>
        <a:xfrm>
          <a:off x="2371725" y="15455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585</xdr:row>
      <xdr:rowOff>0</xdr:rowOff>
    </xdr:from>
    <xdr:ext cx="184731" cy="264560"/>
    <xdr:sp macro="" textlink="">
      <xdr:nvSpPr>
        <xdr:cNvPr id="1217" name="CaixaDeTexto 1216"/>
        <xdr:cNvSpPr txBox="1"/>
      </xdr:nvSpPr>
      <xdr:spPr>
        <a:xfrm>
          <a:off x="2371725" y="15455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585</xdr:row>
      <xdr:rowOff>0</xdr:rowOff>
    </xdr:from>
    <xdr:ext cx="184731" cy="264560"/>
    <xdr:sp macro="" textlink="">
      <xdr:nvSpPr>
        <xdr:cNvPr id="1218" name="CaixaDeTexto 1217"/>
        <xdr:cNvSpPr txBox="1"/>
      </xdr:nvSpPr>
      <xdr:spPr>
        <a:xfrm>
          <a:off x="2371725" y="15455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585</xdr:row>
      <xdr:rowOff>0</xdr:rowOff>
    </xdr:from>
    <xdr:ext cx="184731" cy="264560"/>
    <xdr:sp macro="" textlink="">
      <xdr:nvSpPr>
        <xdr:cNvPr id="1219" name="CaixaDeTexto 1218"/>
        <xdr:cNvSpPr txBox="1"/>
      </xdr:nvSpPr>
      <xdr:spPr>
        <a:xfrm>
          <a:off x="2371725" y="15455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591</xdr:row>
      <xdr:rowOff>0</xdr:rowOff>
    </xdr:from>
    <xdr:ext cx="184731" cy="264560"/>
    <xdr:sp macro="" textlink="">
      <xdr:nvSpPr>
        <xdr:cNvPr id="1220" name="CaixaDeTexto 1219"/>
        <xdr:cNvSpPr txBox="1"/>
      </xdr:nvSpPr>
      <xdr:spPr>
        <a:xfrm>
          <a:off x="2371725" y="15568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591</xdr:row>
      <xdr:rowOff>0</xdr:rowOff>
    </xdr:from>
    <xdr:ext cx="184731" cy="264560"/>
    <xdr:sp macro="" textlink="">
      <xdr:nvSpPr>
        <xdr:cNvPr id="1221" name="CaixaDeTexto 1220"/>
        <xdr:cNvSpPr txBox="1"/>
      </xdr:nvSpPr>
      <xdr:spPr>
        <a:xfrm>
          <a:off x="2371725" y="15568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591</xdr:row>
      <xdr:rowOff>0</xdr:rowOff>
    </xdr:from>
    <xdr:ext cx="184731" cy="264560"/>
    <xdr:sp macro="" textlink="">
      <xdr:nvSpPr>
        <xdr:cNvPr id="1222" name="CaixaDeTexto 1221"/>
        <xdr:cNvSpPr txBox="1"/>
      </xdr:nvSpPr>
      <xdr:spPr>
        <a:xfrm>
          <a:off x="2371725" y="15568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591</xdr:row>
      <xdr:rowOff>0</xdr:rowOff>
    </xdr:from>
    <xdr:ext cx="184731" cy="264560"/>
    <xdr:sp macro="" textlink="">
      <xdr:nvSpPr>
        <xdr:cNvPr id="1223" name="CaixaDeTexto 1222"/>
        <xdr:cNvSpPr txBox="1"/>
      </xdr:nvSpPr>
      <xdr:spPr>
        <a:xfrm>
          <a:off x="2371725" y="15568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591</xdr:row>
      <xdr:rowOff>0</xdr:rowOff>
    </xdr:from>
    <xdr:ext cx="184731" cy="264560"/>
    <xdr:sp macro="" textlink="">
      <xdr:nvSpPr>
        <xdr:cNvPr id="1224" name="CaixaDeTexto 1223"/>
        <xdr:cNvSpPr txBox="1"/>
      </xdr:nvSpPr>
      <xdr:spPr>
        <a:xfrm>
          <a:off x="2371725" y="15568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591</xdr:row>
      <xdr:rowOff>0</xdr:rowOff>
    </xdr:from>
    <xdr:ext cx="184731" cy="264560"/>
    <xdr:sp macro="" textlink="">
      <xdr:nvSpPr>
        <xdr:cNvPr id="1225" name="CaixaDeTexto 1224"/>
        <xdr:cNvSpPr txBox="1"/>
      </xdr:nvSpPr>
      <xdr:spPr>
        <a:xfrm>
          <a:off x="2371725" y="15568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591</xdr:row>
      <xdr:rowOff>0</xdr:rowOff>
    </xdr:from>
    <xdr:ext cx="184731" cy="264560"/>
    <xdr:sp macro="" textlink="">
      <xdr:nvSpPr>
        <xdr:cNvPr id="1226" name="CaixaDeTexto 1225"/>
        <xdr:cNvSpPr txBox="1"/>
      </xdr:nvSpPr>
      <xdr:spPr>
        <a:xfrm>
          <a:off x="2371725" y="15568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oneCellAnchor>
    <xdr:from>
      <xdr:col>2</xdr:col>
      <xdr:colOff>1628775</xdr:colOff>
      <xdr:row>591</xdr:row>
      <xdr:rowOff>0</xdr:rowOff>
    </xdr:from>
    <xdr:ext cx="184731" cy="264560"/>
    <xdr:sp macro="" textlink="">
      <xdr:nvSpPr>
        <xdr:cNvPr id="1227" name="CaixaDeTexto 1226"/>
        <xdr:cNvSpPr txBox="1"/>
      </xdr:nvSpPr>
      <xdr:spPr>
        <a:xfrm>
          <a:off x="2371725" y="15568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t-BR"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xdr:col>
      <xdr:colOff>1567962</xdr:colOff>
      <xdr:row>0</xdr:row>
      <xdr:rowOff>36636</xdr:rowOff>
    </xdr:from>
    <xdr:to>
      <xdr:col>4</xdr:col>
      <xdr:colOff>549520</xdr:colOff>
      <xdr:row>3</xdr:row>
      <xdr:rowOff>6101</xdr:rowOff>
    </xdr:to>
    <xdr:pic>
      <xdr:nvPicPr>
        <xdr:cNvPr id="3" name="Imagem 3" descr="http://hotspot.pmvg.intra/logo.jpg"/>
        <xdr:cNvPicPr>
          <a:picLocks noChangeAspect="1" noChangeArrowheads="1"/>
        </xdr:cNvPicPr>
      </xdr:nvPicPr>
      <xdr:blipFill>
        <a:blip xmlns:r="http://schemas.openxmlformats.org/officeDocument/2006/relationships" r:embed="rId1" cstate="print"/>
        <a:srcRect/>
        <a:stretch>
          <a:fillRect/>
        </a:stretch>
      </xdr:blipFill>
      <xdr:spPr bwMode="auto">
        <a:xfrm>
          <a:off x="4308231" y="36636"/>
          <a:ext cx="1670539" cy="562946"/>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495300</xdr:colOff>
      <xdr:row>0</xdr:row>
      <xdr:rowOff>114299</xdr:rowOff>
    </xdr:from>
    <xdr:to>
      <xdr:col>1</xdr:col>
      <xdr:colOff>3105150</xdr:colOff>
      <xdr:row>3</xdr:row>
      <xdr:rowOff>57149</xdr:rowOff>
    </xdr:to>
    <xdr:pic>
      <xdr:nvPicPr>
        <xdr:cNvPr id="2" name="Imagem 2" descr="LOGO PREF-JPG"/>
        <xdr:cNvPicPr>
          <a:picLocks noChangeAspect="1" noChangeArrowheads="1"/>
        </xdr:cNvPicPr>
      </xdr:nvPicPr>
      <xdr:blipFill>
        <a:blip xmlns:r="http://schemas.openxmlformats.org/officeDocument/2006/relationships" r:embed="rId1" cstate="print"/>
        <a:srcRect/>
        <a:stretch>
          <a:fillRect/>
        </a:stretch>
      </xdr:blipFill>
      <xdr:spPr bwMode="auto">
        <a:xfrm>
          <a:off x="1314450" y="114299"/>
          <a:ext cx="2609850" cy="5238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38099</xdr:colOff>
      <xdr:row>2</xdr:row>
      <xdr:rowOff>48288</xdr:rowOff>
    </xdr:from>
    <xdr:to>
      <xdr:col>12</xdr:col>
      <xdr:colOff>523875</xdr:colOff>
      <xdr:row>6</xdr:row>
      <xdr:rowOff>119586</xdr:rowOff>
    </xdr:to>
    <xdr:pic>
      <xdr:nvPicPr>
        <xdr:cNvPr id="2" name="Imagem 1" descr="Brasão Várzea Grande.PNG"/>
        <xdr:cNvPicPr>
          <a:picLocks noChangeAspect="1"/>
        </xdr:cNvPicPr>
      </xdr:nvPicPr>
      <xdr:blipFill>
        <a:blip xmlns:r="http://schemas.openxmlformats.org/officeDocument/2006/relationships" r:embed="rId1" cstate="print"/>
        <a:stretch>
          <a:fillRect/>
        </a:stretch>
      </xdr:blipFill>
      <xdr:spPr>
        <a:xfrm>
          <a:off x="7924799" y="391188"/>
          <a:ext cx="2495551" cy="7189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3676650</xdr:colOff>
      <xdr:row>0</xdr:row>
      <xdr:rowOff>171450</xdr:rowOff>
    </xdr:from>
    <xdr:to>
      <xdr:col>3</xdr:col>
      <xdr:colOff>6191250</xdr:colOff>
      <xdr:row>1</xdr:row>
      <xdr:rowOff>0</xdr:rowOff>
    </xdr:to>
    <xdr:pic>
      <xdr:nvPicPr>
        <xdr:cNvPr id="2" name="Picture 1"/>
        <xdr:cNvPicPr>
          <a:picLocks noChangeAspect="1" noChangeArrowheads="1"/>
        </xdr:cNvPicPr>
      </xdr:nvPicPr>
      <xdr:blipFill>
        <a:blip xmlns:r="http://schemas.openxmlformats.org/officeDocument/2006/relationships" r:embed="rId1"/>
        <a:srcRect/>
        <a:stretch>
          <a:fillRect/>
        </a:stretch>
      </xdr:blipFill>
      <xdr:spPr bwMode="auto">
        <a:xfrm>
          <a:off x="6753225" y="171450"/>
          <a:ext cx="0" cy="857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MS%20projeto/ARQUIVOS%202016/PROJETOS%202016/UBS/UBS%20CONSTRU&#199;&#195;O/CONSTRUTORA%20STA%20EUNICE/PSF%20NOISE%20CURVO/ATUALIZA&#199;&#195;O%20NOIZE%20CURVO%202016/PLANILHA%20OR&#199;AMENT&#193;RIA%20NOISE%20ATUALIZAD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lants/Desktop/PRONTO%20SOCORRO/MEDI&#199;&#213;ES/Rede%20Cegonha/5&#186;%20MEDI&#199;&#195;O/REDE%20CEGONHA%205&#186;%20MEDI&#199;&#195;O.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omposição"/>
      <sheetName val="Memória de Cálculo"/>
      <sheetName val="Cronograma"/>
      <sheetName val="Resumo"/>
      <sheetName val="BDI"/>
    </sheetNames>
    <sheetDataSet>
      <sheetData sheetId="0" refreshError="1">
        <row r="33">
          <cell r="B33" t="str">
            <v>Porta de PVC, inclusive colocação e acabamento, abertura direita, uma folha em veneziana com travessa, ferragens e trava com chave pelo lado interno e externo.</v>
          </cell>
        </row>
        <row r="39">
          <cell r="B39" t="str">
            <v>COMPACTAÇÃO DO LOCAL DESTINADO A RECEBER O PISO</v>
          </cell>
        </row>
      </sheetData>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PU-001"/>
      <sheetName val="CPU-002"/>
      <sheetName val="CPU-003"/>
      <sheetName val="CPU-004"/>
      <sheetName val="CPU-005-"/>
      <sheetName val="CPU-006-"/>
      <sheetName val="CPU-007"/>
      <sheetName val="CPU-008-"/>
      <sheetName val="CPU-09"/>
      <sheetName val="CPU-010"/>
      <sheetName val="CPU-011"/>
      <sheetName val="CONSOLIDADA"/>
      <sheetName val="PLANILHA"/>
      <sheetName val="memoria de calculo"/>
      <sheetName val="1 MED"/>
      <sheetName val="2 MED"/>
      <sheetName val="3 MED"/>
      <sheetName val="5 MED"/>
      <sheetName val="4 MED"/>
      <sheetName val="CRONO_ATAUALIADO"/>
      <sheetName val="CRONOGRAMA"/>
      <sheetName val="COTAÇÃO DE MERCADO"/>
      <sheetName val="BDI"/>
      <sheetName val="qci"/>
      <sheetName val="Relatório de Compatibilidade"/>
    </sheetNames>
    <sheetDataSet>
      <sheetData sheetId="0"/>
      <sheetData sheetId="1"/>
      <sheetData sheetId="2"/>
      <sheetData sheetId="3"/>
      <sheetData sheetId="4"/>
      <sheetData sheetId="5"/>
      <sheetData sheetId="6"/>
      <sheetData sheetId="7"/>
      <sheetData sheetId="8"/>
      <sheetData sheetId="9"/>
      <sheetData sheetId="10"/>
      <sheetData sheetId="11">
        <row r="12">
          <cell r="A12" t="str">
            <v>1.0</v>
          </cell>
        </row>
        <row r="13">
          <cell r="A13" t="str">
            <v>2.0</v>
          </cell>
        </row>
        <row r="14">
          <cell r="A14" t="str">
            <v>3.0</v>
          </cell>
        </row>
        <row r="15">
          <cell r="A15" t="str">
            <v>4.0</v>
          </cell>
        </row>
        <row r="16">
          <cell r="A16" t="str">
            <v>5.0</v>
          </cell>
        </row>
        <row r="17">
          <cell r="A17" t="str">
            <v>6.0</v>
          </cell>
        </row>
        <row r="18">
          <cell r="A18" t="str">
            <v>7.0</v>
          </cell>
        </row>
        <row r="19">
          <cell r="A19" t="str">
            <v>8.0</v>
          </cell>
        </row>
        <row r="20">
          <cell r="A20" t="str">
            <v>9.0</v>
          </cell>
        </row>
        <row r="21">
          <cell r="A21" t="str">
            <v>10.0</v>
          </cell>
        </row>
        <row r="22">
          <cell r="A22" t="str">
            <v>11.0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C27"/>
  <sheetViews>
    <sheetView view="pageBreakPreview" topLeftCell="A7" zoomScale="80" zoomScaleNormal="80" zoomScaleSheetLayoutView="80" workbookViewId="0">
      <selection activeCell="C7" sqref="C7"/>
    </sheetView>
  </sheetViews>
  <sheetFormatPr defaultRowHeight="12.75"/>
  <cols>
    <col min="1" max="1" width="20" customWidth="1"/>
    <col min="2" max="2" width="77.42578125" customWidth="1"/>
    <col min="3" max="3" width="47.5703125" customWidth="1"/>
  </cols>
  <sheetData>
    <row r="1" spans="1:3" ht="18">
      <c r="A1" s="153" t="s">
        <v>478</v>
      </c>
      <c r="B1" s="154"/>
      <c r="C1" s="155"/>
    </row>
    <row r="2" spans="1:3" ht="18">
      <c r="A2" s="156" t="s">
        <v>479</v>
      </c>
      <c r="B2" s="157"/>
      <c r="C2" s="158"/>
    </row>
    <row r="3" spans="1:3" ht="18">
      <c r="A3" s="156" t="s">
        <v>480</v>
      </c>
      <c r="B3" s="157"/>
      <c r="C3" s="158"/>
    </row>
    <row r="4" spans="1:3" ht="18">
      <c r="A4" s="159" t="s">
        <v>481</v>
      </c>
      <c r="B4" s="160"/>
      <c r="C4" s="161"/>
    </row>
    <row r="5" spans="1:3" ht="15" thickBot="1">
      <c r="A5" s="591" t="s">
        <v>845</v>
      </c>
      <c r="B5" s="592"/>
      <c r="C5" s="593"/>
    </row>
    <row r="6" spans="1:3" ht="15">
      <c r="A6" s="594" t="s">
        <v>844</v>
      </c>
      <c r="B6" s="595"/>
      <c r="C6" s="162" t="s">
        <v>482</v>
      </c>
    </row>
    <row r="7" spans="1:3" ht="18.75" thickBot="1">
      <c r="A7" s="596" t="s">
        <v>483</v>
      </c>
      <c r="B7" s="597"/>
      <c r="C7" s="163" t="s">
        <v>20680</v>
      </c>
    </row>
    <row r="8" spans="1:3">
      <c r="A8" s="598" t="s">
        <v>5</v>
      </c>
      <c r="B8" s="598" t="s">
        <v>484</v>
      </c>
      <c r="C8" s="598" t="s">
        <v>848</v>
      </c>
    </row>
    <row r="9" spans="1:3" ht="13.5" thickBot="1">
      <c r="A9" s="599"/>
      <c r="B9" s="599"/>
      <c r="C9" s="601"/>
    </row>
    <row r="10" spans="1:3" ht="18">
      <c r="A10" s="599"/>
      <c r="B10" s="600"/>
      <c r="C10" s="164" t="s">
        <v>485</v>
      </c>
    </row>
    <row r="11" spans="1:3" ht="18">
      <c r="A11" s="583" t="s">
        <v>486</v>
      </c>
      <c r="B11" s="584"/>
      <c r="C11" s="165"/>
    </row>
    <row r="12" spans="1:3" ht="18">
      <c r="A12" s="166" t="s">
        <v>487</v>
      </c>
      <c r="B12" s="167" t="s">
        <v>27</v>
      </c>
      <c r="C12" s="168">
        <f>ELDORADO!I8</f>
        <v>41647.549999999996</v>
      </c>
    </row>
    <row r="13" spans="1:3" ht="18">
      <c r="A13" s="166" t="s">
        <v>488</v>
      </c>
      <c r="B13" s="169" t="s">
        <v>30</v>
      </c>
      <c r="C13" s="168">
        <f>ELDORADO!I19</f>
        <v>78715.59</v>
      </c>
    </row>
    <row r="14" spans="1:3" ht="18">
      <c r="A14" s="166" t="s">
        <v>489</v>
      </c>
      <c r="B14" s="170" t="s">
        <v>31</v>
      </c>
      <c r="C14" s="171">
        <f>ELDORADO!I29</f>
        <v>186976.95999999996</v>
      </c>
    </row>
    <row r="15" spans="1:3" ht="18">
      <c r="A15" s="166" t="s">
        <v>490</v>
      </c>
      <c r="B15" s="170" t="s">
        <v>406</v>
      </c>
      <c r="C15" s="171">
        <f>ELDORADO!I37</f>
        <v>101604.01999999999</v>
      </c>
    </row>
    <row r="16" spans="1:3" ht="18">
      <c r="A16" s="166" t="s">
        <v>323</v>
      </c>
      <c r="B16" s="170" t="s">
        <v>33</v>
      </c>
      <c r="C16" s="171">
        <f>ELDORADO!I46</f>
        <v>218.89</v>
      </c>
    </row>
    <row r="17" spans="1:3" ht="18">
      <c r="A17" s="166" t="s">
        <v>491</v>
      </c>
      <c r="B17" s="170" t="s">
        <v>35</v>
      </c>
      <c r="C17" s="171">
        <f>ELDORADO!I49</f>
        <v>225142.72000000003</v>
      </c>
    </row>
    <row r="18" spans="1:3" ht="18">
      <c r="A18" s="166" t="s">
        <v>492</v>
      </c>
      <c r="B18" s="170" t="s">
        <v>73</v>
      </c>
      <c r="C18" s="171">
        <f>ELDORADO!I71</f>
        <v>78512.52</v>
      </c>
    </row>
    <row r="19" spans="1:3" ht="18">
      <c r="A19" s="166" t="s">
        <v>493</v>
      </c>
      <c r="B19" s="170" t="s">
        <v>77</v>
      </c>
      <c r="C19" s="171">
        <f>ELDORADO!I86</f>
        <v>93604.459999999992</v>
      </c>
    </row>
    <row r="20" spans="1:3" ht="18">
      <c r="A20" s="166" t="s">
        <v>494</v>
      </c>
      <c r="B20" s="170" t="s">
        <v>498</v>
      </c>
      <c r="C20" s="171">
        <f>ELDORADO!I143</f>
        <v>95271.76999999999</v>
      </c>
    </row>
    <row r="21" spans="1:3" ht="18">
      <c r="A21" s="166" t="s">
        <v>495</v>
      </c>
      <c r="B21" s="170" t="s">
        <v>151</v>
      </c>
      <c r="C21" s="171">
        <f>ELDORADO!I222</f>
        <v>18731.689999999999</v>
      </c>
    </row>
    <row r="22" spans="1:3" ht="18">
      <c r="A22" s="166" t="s">
        <v>496</v>
      </c>
      <c r="B22" s="170" t="s">
        <v>152</v>
      </c>
      <c r="C22" s="171">
        <f>ELDORADO!I229</f>
        <v>6880.6</v>
      </c>
    </row>
    <row r="23" spans="1:3" ht="23.25">
      <c r="A23" s="172"/>
      <c r="B23" s="173" t="s">
        <v>499</v>
      </c>
      <c r="C23" s="174">
        <f>SUM(C12:C22)</f>
        <v>927306.7699999999</v>
      </c>
    </row>
    <row r="24" spans="1:3" ht="15.75" thickBot="1">
      <c r="A24" s="175"/>
      <c r="B24" s="176"/>
      <c r="C24" s="177"/>
    </row>
    <row r="25" spans="1:3" ht="18">
      <c r="A25" s="178" t="s">
        <v>500</v>
      </c>
      <c r="B25" s="179"/>
      <c r="C25" s="180"/>
    </row>
    <row r="26" spans="1:3">
      <c r="A26" s="585" t="s">
        <v>20733</v>
      </c>
      <c r="B26" s="586"/>
      <c r="C26" s="587"/>
    </row>
    <row r="27" spans="1:3" ht="13.5" thickBot="1">
      <c r="A27" s="588"/>
      <c r="B27" s="589"/>
      <c r="C27" s="590"/>
    </row>
  </sheetData>
  <mergeCells count="8">
    <mergeCell ref="A11:B11"/>
    <mergeCell ref="A26:C27"/>
    <mergeCell ref="A5:C5"/>
    <mergeCell ref="A6:B6"/>
    <mergeCell ref="A7:B7"/>
    <mergeCell ref="A8:A10"/>
    <mergeCell ref="B8:B10"/>
    <mergeCell ref="C8:C9"/>
  </mergeCells>
  <pageMargins left="0.511811024" right="0.511811024" top="0.78740157499999996" bottom="0.78740157499999996" header="0.31496062000000002" footer="0.31496062000000002"/>
  <pageSetup paperSize="9" scale="65" orientation="portrait" r:id="rId1"/>
  <drawing r:id="rId2"/>
</worksheet>
</file>

<file path=xl/worksheets/sheet10.xml><?xml version="1.0" encoding="utf-8"?>
<worksheet xmlns="http://schemas.openxmlformats.org/spreadsheetml/2006/main" xmlns:r="http://schemas.openxmlformats.org/officeDocument/2006/relationships">
  <dimension ref="A1:J32"/>
  <sheetViews>
    <sheetView topLeftCell="A7" zoomScale="70" zoomScaleNormal="70" workbookViewId="0">
      <selection activeCell="N7" sqref="N7"/>
    </sheetView>
  </sheetViews>
  <sheetFormatPr defaultRowHeight="12.75"/>
  <cols>
    <col min="2" max="2" width="62.7109375" customWidth="1"/>
    <col min="3" max="3" width="21.85546875" customWidth="1"/>
    <col min="4" max="4" width="12.42578125" bestFit="1" customWidth="1"/>
    <col min="5" max="5" width="19.7109375" bestFit="1" customWidth="1"/>
    <col min="6" max="6" width="11.28515625" customWidth="1"/>
    <col min="7" max="7" width="25.140625" bestFit="1" customWidth="1"/>
    <col min="8" max="8" width="13.28515625" customWidth="1"/>
    <col min="9" max="9" width="18" bestFit="1" customWidth="1"/>
    <col min="10" max="10" width="12.7109375" customWidth="1"/>
  </cols>
  <sheetData>
    <row r="1" spans="1:10" ht="15.75">
      <c r="A1" s="185" t="s">
        <v>478</v>
      </c>
      <c r="B1" s="186"/>
      <c r="C1" s="186"/>
      <c r="D1" s="186"/>
      <c r="E1" s="186"/>
      <c r="F1" s="332"/>
      <c r="G1" s="332"/>
      <c r="H1" s="332"/>
      <c r="I1" s="332"/>
      <c r="J1" s="333"/>
    </row>
    <row r="2" spans="1:10" ht="16.5">
      <c r="A2" s="185" t="s">
        <v>479</v>
      </c>
      <c r="B2" s="186"/>
      <c r="C2" s="186"/>
      <c r="D2" s="186"/>
      <c r="E2" s="186"/>
      <c r="F2" s="334"/>
      <c r="G2" s="785" t="s">
        <v>823</v>
      </c>
      <c r="H2" s="785"/>
      <c r="I2" s="786"/>
      <c r="J2" s="787"/>
    </row>
    <row r="3" spans="1:10" ht="16.5">
      <c r="A3" s="187" t="s">
        <v>480</v>
      </c>
      <c r="B3" s="188"/>
      <c r="C3" s="188"/>
      <c r="D3" s="188"/>
      <c r="E3" s="186"/>
      <c r="F3" s="335"/>
      <c r="G3" s="788" t="s">
        <v>824</v>
      </c>
      <c r="H3" s="788"/>
      <c r="I3" s="789" t="s">
        <v>843</v>
      </c>
      <c r="J3" s="790"/>
    </row>
    <row r="4" spans="1:10" ht="16.5" customHeight="1">
      <c r="A4" s="610" t="s">
        <v>534</v>
      </c>
      <c r="B4" s="610"/>
      <c r="C4" s="610"/>
      <c r="D4" s="610"/>
      <c r="E4" s="610"/>
      <c r="F4" s="335"/>
      <c r="G4" s="768" t="s">
        <v>825</v>
      </c>
      <c r="H4" s="768"/>
      <c r="I4" s="773"/>
      <c r="J4" s="770"/>
    </row>
    <row r="5" spans="1:10" ht="16.5">
      <c r="A5" s="610"/>
      <c r="B5" s="610"/>
      <c r="C5" s="610"/>
      <c r="D5" s="610"/>
      <c r="E5" s="610"/>
      <c r="F5" s="336"/>
      <c r="G5" s="768" t="s">
        <v>826</v>
      </c>
      <c r="H5" s="768"/>
      <c r="I5" s="773"/>
      <c r="J5" s="774"/>
    </row>
    <row r="6" spans="1:10" ht="16.5">
      <c r="A6" s="610" t="s">
        <v>538</v>
      </c>
      <c r="B6" s="610"/>
      <c r="C6" s="610"/>
      <c r="D6" s="610"/>
      <c r="E6" s="611"/>
      <c r="F6" s="336"/>
      <c r="G6" s="768" t="s">
        <v>827</v>
      </c>
      <c r="H6" s="768"/>
      <c r="I6" s="769"/>
      <c r="J6" s="770"/>
    </row>
    <row r="7" spans="1:10" ht="17.25" thickBot="1">
      <c r="A7" s="268" t="s">
        <v>537</v>
      </c>
      <c r="B7" s="268"/>
      <c r="C7" s="268"/>
      <c r="D7" s="268"/>
      <c r="E7" s="268"/>
      <c r="F7" s="336"/>
      <c r="G7" s="768" t="s">
        <v>828</v>
      </c>
      <c r="H7" s="768"/>
      <c r="I7" s="771"/>
      <c r="J7" s="772"/>
    </row>
    <row r="8" spans="1:10">
      <c r="A8" s="777" t="s">
        <v>5</v>
      </c>
      <c r="B8" s="777" t="s">
        <v>484</v>
      </c>
      <c r="C8" s="779" t="s">
        <v>829</v>
      </c>
      <c r="D8" s="779" t="s">
        <v>817</v>
      </c>
      <c r="E8" s="781" t="s">
        <v>830</v>
      </c>
      <c r="F8" s="781" t="s">
        <v>817</v>
      </c>
      <c r="G8" s="779" t="s">
        <v>831</v>
      </c>
      <c r="H8" s="781" t="s">
        <v>817</v>
      </c>
      <c r="I8" s="779" t="s">
        <v>832</v>
      </c>
      <c r="J8" s="779" t="s">
        <v>817</v>
      </c>
    </row>
    <row r="9" spans="1:10">
      <c r="A9" s="778"/>
      <c r="B9" s="778"/>
      <c r="C9" s="780"/>
      <c r="D9" s="780"/>
      <c r="E9" s="782"/>
      <c r="F9" s="782"/>
      <c r="G9" s="780"/>
      <c r="H9" s="782"/>
      <c r="I9" s="780"/>
      <c r="J9" s="780"/>
    </row>
    <row r="10" spans="1:10" ht="13.5" thickBot="1">
      <c r="A10" s="778"/>
      <c r="B10" s="778"/>
      <c r="C10" s="780"/>
      <c r="D10" s="780"/>
      <c r="E10" s="782"/>
      <c r="F10" s="782"/>
      <c r="G10" s="780"/>
      <c r="H10" s="782"/>
      <c r="I10" s="780"/>
      <c r="J10" s="780"/>
    </row>
    <row r="11" spans="1:10" ht="16.5" thickBot="1">
      <c r="A11" s="337"/>
      <c r="B11" s="338" t="s">
        <v>486</v>
      </c>
      <c r="C11" s="339"/>
      <c r="D11" s="339"/>
      <c r="E11" s="339"/>
      <c r="F11" s="339"/>
      <c r="G11" s="339"/>
      <c r="H11" s="339"/>
      <c r="I11" s="339"/>
      <c r="J11" s="340"/>
    </row>
    <row r="12" spans="1:10" ht="18" customHeight="1">
      <c r="A12" s="341" t="str">
        <f>[2]CONSOLIDADA!A12</f>
        <v>1.0</v>
      </c>
      <c r="B12" s="342" t="str">
        <f>CONSOLIDADA!B12</f>
        <v>MOBILIZAÇÃO - CANTEIRO DE OBRAS - DEMOLIÇÕES</v>
      </c>
      <c r="C12" s="343">
        <f>CONSOLIDADA!C12</f>
        <v>41647.549999999996</v>
      </c>
      <c r="D12" s="344">
        <f t="shared" ref="D12:D22" si="0">C12/C$23</f>
        <v>4.4912375653204821E-2</v>
      </c>
      <c r="E12" s="345"/>
      <c r="F12" s="344" t="e">
        <f t="shared" ref="F12:F22" si="1">E12/I$7</f>
        <v>#DIV/0!</v>
      </c>
      <c r="G12" s="345"/>
      <c r="H12" s="344">
        <f t="shared" ref="H12:H22" si="2">G12/C$23</f>
        <v>0</v>
      </c>
      <c r="I12" s="345">
        <f t="shared" ref="I12:I22" si="3">C12-G12</f>
        <v>41647.549999999996</v>
      </c>
      <c r="J12" s="344">
        <f t="shared" ref="J12:J22" si="4">I12/C$23</f>
        <v>4.4912375653204821E-2</v>
      </c>
    </row>
    <row r="13" spans="1:10" ht="18">
      <c r="A13" s="341" t="str">
        <f>[2]CONSOLIDADA!A13</f>
        <v>2.0</v>
      </c>
      <c r="B13" s="342" t="str">
        <f>CONSOLIDADA!B13</f>
        <v>COBERTURA</v>
      </c>
      <c r="C13" s="343">
        <f>CONSOLIDADA!C13</f>
        <v>78715.59</v>
      </c>
      <c r="D13" s="344">
        <f t="shared" si="0"/>
        <v>8.488624535761774E-2</v>
      </c>
      <c r="E13" s="345"/>
      <c r="F13" s="344" t="e">
        <f t="shared" si="1"/>
        <v>#DIV/0!</v>
      </c>
      <c r="G13" s="345"/>
      <c r="H13" s="346">
        <f t="shared" si="2"/>
        <v>0</v>
      </c>
      <c r="I13" s="347">
        <f t="shared" si="3"/>
        <v>78715.59</v>
      </c>
      <c r="J13" s="346">
        <f t="shared" si="4"/>
        <v>8.488624535761774E-2</v>
      </c>
    </row>
    <row r="14" spans="1:10" ht="18">
      <c r="A14" s="341" t="str">
        <f>[2]CONSOLIDADA!A14</f>
        <v>3.0</v>
      </c>
      <c r="B14" s="342" t="str">
        <f>CONSOLIDADA!B14</f>
        <v>ESTRUTURA</v>
      </c>
      <c r="C14" s="343">
        <f>CONSOLIDADA!C14</f>
        <v>186976.95999999996</v>
      </c>
      <c r="D14" s="344">
        <f t="shared" si="0"/>
        <v>0.2016344170548868</v>
      </c>
      <c r="E14" s="345"/>
      <c r="F14" s="344" t="e">
        <f t="shared" si="1"/>
        <v>#DIV/0!</v>
      </c>
      <c r="G14" s="345"/>
      <c r="H14" s="346">
        <f t="shared" si="2"/>
        <v>0</v>
      </c>
      <c r="I14" s="347">
        <f t="shared" si="3"/>
        <v>186976.95999999996</v>
      </c>
      <c r="J14" s="346">
        <f t="shared" si="4"/>
        <v>0.2016344170548868</v>
      </c>
    </row>
    <row r="15" spans="1:10" ht="18">
      <c r="A15" s="348" t="str">
        <f>[2]CONSOLIDADA!A15</f>
        <v>4.0</v>
      </c>
      <c r="B15" s="342" t="str">
        <f>CONSOLIDADA!B15</f>
        <v>ALVENARIA - VEDAÇÃO</v>
      </c>
      <c r="C15" s="343">
        <f>CONSOLIDADA!C15</f>
        <v>101604.01999999999</v>
      </c>
      <c r="D15" s="349">
        <f t="shared" si="0"/>
        <v>0.10956894016852697</v>
      </c>
      <c r="E15" s="343"/>
      <c r="F15" s="349" t="e">
        <f t="shared" si="1"/>
        <v>#DIV/0!</v>
      </c>
      <c r="G15" s="343"/>
      <c r="H15" s="350">
        <f t="shared" si="2"/>
        <v>0</v>
      </c>
      <c r="I15" s="351">
        <f t="shared" si="3"/>
        <v>101604.01999999999</v>
      </c>
      <c r="J15" s="350">
        <f t="shared" si="4"/>
        <v>0.10956894016852697</v>
      </c>
    </row>
    <row r="16" spans="1:10" ht="18">
      <c r="A16" s="348" t="str">
        <f>[2]CONSOLIDADA!A16</f>
        <v>5.0</v>
      </c>
      <c r="B16" s="342" t="str">
        <f>CONSOLIDADA!B16</f>
        <v>IMPERMEABILIZAÇÃO</v>
      </c>
      <c r="C16" s="343">
        <f>CONSOLIDADA!C16</f>
        <v>218.89</v>
      </c>
      <c r="D16" s="349">
        <f t="shared" si="0"/>
        <v>2.3604917712398456E-4</v>
      </c>
      <c r="E16" s="343"/>
      <c r="F16" s="349" t="e">
        <f t="shared" si="1"/>
        <v>#DIV/0!</v>
      </c>
      <c r="G16" s="343"/>
      <c r="H16" s="350">
        <f t="shared" si="2"/>
        <v>0</v>
      </c>
      <c r="I16" s="351">
        <f t="shared" si="3"/>
        <v>218.89</v>
      </c>
      <c r="J16" s="350">
        <f t="shared" si="4"/>
        <v>2.3604917712398456E-4</v>
      </c>
    </row>
    <row r="17" spans="1:10" ht="18" customHeight="1">
      <c r="A17" s="348" t="str">
        <f>[2]CONSOLIDADA!A17</f>
        <v>6.0</v>
      </c>
      <c r="B17" s="342" t="str">
        <f>CONSOLIDADA!B17</f>
        <v>REVESTIMENTOS - PISOS, PAREDES E TETOS</v>
      </c>
      <c r="C17" s="343">
        <f>CONSOLIDADA!C17</f>
        <v>225142.72000000003</v>
      </c>
      <c r="D17" s="349">
        <f t="shared" si="0"/>
        <v>0.24279205898604628</v>
      </c>
      <c r="E17" s="343"/>
      <c r="F17" s="349" t="e">
        <f t="shared" si="1"/>
        <v>#DIV/0!</v>
      </c>
      <c r="G17" s="343"/>
      <c r="H17" s="350">
        <f t="shared" si="2"/>
        <v>0</v>
      </c>
      <c r="I17" s="351">
        <f t="shared" si="3"/>
        <v>225142.72000000003</v>
      </c>
      <c r="J17" s="350">
        <f t="shared" si="4"/>
        <v>0.24279205898604628</v>
      </c>
    </row>
    <row r="18" spans="1:10" ht="18">
      <c r="A18" s="341" t="str">
        <f>[2]CONSOLIDADA!A18</f>
        <v>7.0</v>
      </c>
      <c r="B18" s="342" t="str">
        <f>CONSOLIDADA!B18</f>
        <v>ESQUARIAS</v>
      </c>
      <c r="C18" s="343">
        <f>CONSOLIDADA!C18</f>
        <v>78512.52</v>
      </c>
      <c r="D18" s="344">
        <f t="shared" si="0"/>
        <v>8.4667256338482266E-2</v>
      </c>
      <c r="E18" s="345"/>
      <c r="F18" s="344" t="e">
        <f t="shared" si="1"/>
        <v>#DIV/0!</v>
      </c>
      <c r="G18" s="345"/>
      <c r="H18" s="346">
        <f t="shared" si="2"/>
        <v>0</v>
      </c>
      <c r="I18" s="347">
        <f t="shared" si="3"/>
        <v>78512.52</v>
      </c>
      <c r="J18" s="346">
        <f t="shared" si="4"/>
        <v>8.4667256338482266E-2</v>
      </c>
    </row>
    <row r="19" spans="1:10" ht="18">
      <c r="A19" s="341" t="str">
        <f>[2]CONSOLIDADA!A19</f>
        <v>8.0</v>
      </c>
      <c r="B19" s="342" t="str">
        <f>CONSOLIDADA!B19</f>
        <v>INSTALAÇÕES ELETRICAS</v>
      </c>
      <c r="C19" s="343">
        <f>CONSOLIDADA!C19</f>
        <v>93604.459999999992</v>
      </c>
      <c r="D19" s="344">
        <f t="shared" si="0"/>
        <v>0.10094228040629963</v>
      </c>
      <c r="E19" s="345"/>
      <c r="F19" s="344" t="e">
        <f t="shared" si="1"/>
        <v>#DIV/0!</v>
      </c>
      <c r="G19" s="345"/>
      <c r="H19" s="346">
        <f t="shared" si="2"/>
        <v>0</v>
      </c>
      <c r="I19" s="347">
        <f t="shared" si="3"/>
        <v>93604.459999999992</v>
      </c>
      <c r="J19" s="346">
        <f t="shared" si="4"/>
        <v>0.10094228040629963</v>
      </c>
    </row>
    <row r="20" spans="1:10" ht="18">
      <c r="A20" s="341" t="str">
        <f>[2]CONSOLIDADA!A20</f>
        <v>9.0</v>
      </c>
      <c r="B20" s="342" t="str">
        <f>CONSOLIDADA!B20</f>
        <v>INSTALAÇÕES HIDROSANITARIAS</v>
      </c>
      <c r="C20" s="343">
        <f>CONSOLIDADA!C20</f>
        <v>95271.76999999999</v>
      </c>
      <c r="D20" s="344">
        <f t="shared" si="0"/>
        <v>0.10274029380805663</v>
      </c>
      <c r="E20" s="345"/>
      <c r="F20" s="344" t="e">
        <f t="shared" si="1"/>
        <v>#DIV/0!</v>
      </c>
      <c r="G20" s="345"/>
      <c r="H20" s="346">
        <f t="shared" si="2"/>
        <v>0</v>
      </c>
      <c r="I20" s="347">
        <f t="shared" si="3"/>
        <v>95271.76999999999</v>
      </c>
      <c r="J20" s="346">
        <f t="shared" si="4"/>
        <v>0.10274029380805663</v>
      </c>
    </row>
    <row r="21" spans="1:10" ht="18">
      <c r="A21" s="341" t="str">
        <f>[2]CONSOLIDADA!A21</f>
        <v>10.0</v>
      </c>
      <c r="B21" s="342" t="str">
        <f>CONSOLIDADA!B21</f>
        <v>REDE AR COMPRIMIDO</v>
      </c>
      <c r="C21" s="343">
        <f>CONSOLIDADA!C21</f>
        <v>18731.689999999999</v>
      </c>
      <c r="D21" s="344">
        <f t="shared" si="0"/>
        <v>2.020010055572009E-2</v>
      </c>
      <c r="E21" s="345"/>
      <c r="F21" s="344" t="e">
        <f t="shared" si="1"/>
        <v>#DIV/0!</v>
      </c>
      <c r="G21" s="345"/>
      <c r="H21" s="346">
        <f t="shared" si="2"/>
        <v>0</v>
      </c>
      <c r="I21" s="347">
        <f t="shared" si="3"/>
        <v>18731.689999999999</v>
      </c>
      <c r="J21" s="346">
        <f t="shared" si="4"/>
        <v>2.020010055572009E-2</v>
      </c>
    </row>
    <row r="22" spans="1:10" ht="18.75" thickBot="1">
      <c r="A22" s="341" t="str">
        <f>[2]CONSOLIDADA!A22</f>
        <v>11.0</v>
      </c>
      <c r="B22" s="342" t="str">
        <f>CONSOLIDADA!B22</f>
        <v>DIVERSOS E LIMPEZA DA OBRA</v>
      </c>
      <c r="C22" s="343">
        <f>CONSOLIDADA!C22</f>
        <v>6880.6</v>
      </c>
      <c r="D22" s="344">
        <f t="shared" si="0"/>
        <v>7.4199824940348498E-3</v>
      </c>
      <c r="E22" s="345"/>
      <c r="F22" s="344" t="e">
        <f t="shared" si="1"/>
        <v>#DIV/0!</v>
      </c>
      <c r="G22" s="345"/>
      <c r="H22" s="346">
        <f t="shared" si="2"/>
        <v>0</v>
      </c>
      <c r="I22" s="347">
        <f t="shared" si="3"/>
        <v>6880.6</v>
      </c>
      <c r="J22" s="346">
        <f t="shared" si="4"/>
        <v>7.4199824940348498E-3</v>
      </c>
    </row>
    <row r="23" spans="1:10" ht="18.75" thickBot="1">
      <c r="A23" s="775" t="s">
        <v>307</v>
      </c>
      <c r="B23" s="776"/>
      <c r="C23" s="352">
        <f t="shared" ref="C23:J23" si="5">SUM(C12:C22)</f>
        <v>927306.7699999999</v>
      </c>
      <c r="D23" s="353">
        <f t="shared" si="5"/>
        <v>1</v>
      </c>
      <c r="E23" s="352">
        <f t="shared" si="5"/>
        <v>0</v>
      </c>
      <c r="F23" s="353" t="e">
        <f t="shared" si="5"/>
        <v>#DIV/0!</v>
      </c>
      <c r="G23" s="354">
        <f t="shared" si="5"/>
        <v>0</v>
      </c>
      <c r="H23" s="353">
        <f t="shared" si="5"/>
        <v>0</v>
      </c>
      <c r="I23" s="352">
        <f t="shared" si="5"/>
        <v>927306.7699999999</v>
      </c>
      <c r="J23" s="353">
        <f t="shared" si="5"/>
        <v>1</v>
      </c>
    </row>
    <row r="24" spans="1:10" ht="15.75">
      <c r="A24" s="355"/>
      <c r="B24" s="356" t="s">
        <v>833</v>
      </c>
      <c r="C24" s="357">
        <f>E23</f>
        <v>0</v>
      </c>
      <c r="D24" s="358"/>
      <c r="E24" s="359"/>
      <c r="F24" s="359"/>
      <c r="G24" s="358"/>
      <c r="H24" s="358"/>
      <c r="I24" s="358"/>
      <c r="J24" s="360"/>
    </row>
    <row r="25" spans="1:10" ht="16.5" thickBot="1">
      <c r="A25" s="355"/>
      <c r="B25" s="356"/>
      <c r="C25" s="357"/>
      <c r="D25" s="359"/>
      <c r="E25" s="359"/>
      <c r="F25" s="359"/>
      <c r="G25" s="358"/>
      <c r="H25" s="358"/>
      <c r="I25" s="361"/>
      <c r="J25" s="360"/>
    </row>
    <row r="26" spans="1:10" ht="18.75" thickBot="1">
      <c r="A26" s="355"/>
      <c r="B26" s="362" t="s">
        <v>834</v>
      </c>
      <c r="C26" s="363">
        <f>C24+I23</f>
        <v>927306.7699999999</v>
      </c>
      <c r="D26" s="364">
        <f>C26/C23</f>
        <v>1</v>
      </c>
      <c r="E26" s="359"/>
      <c r="F26" s="359"/>
      <c r="G26" s="358"/>
      <c r="H26" s="358"/>
      <c r="I26" s="358"/>
      <c r="J26" s="360"/>
    </row>
    <row r="27" spans="1:10" ht="15.75">
      <c r="A27" s="355"/>
      <c r="B27" s="365" t="s">
        <v>835</v>
      </c>
      <c r="C27" s="366"/>
      <c r="D27" s="359"/>
      <c r="E27" s="359"/>
      <c r="F27" s="359"/>
      <c r="G27" s="358"/>
      <c r="H27" s="358"/>
      <c r="I27" s="358"/>
      <c r="J27" s="360"/>
    </row>
    <row r="28" spans="1:10" ht="18">
      <c r="A28" s="367"/>
      <c r="B28" s="368"/>
      <c r="C28" s="783"/>
      <c r="D28" s="783"/>
      <c r="E28" s="783"/>
      <c r="F28" s="783"/>
      <c r="G28" s="783"/>
      <c r="H28" s="783"/>
      <c r="I28" s="783"/>
      <c r="J28" s="784"/>
    </row>
    <row r="29" spans="1:10" ht="15.75">
      <c r="A29" s="367"/>
      <c r="B29" s="369" t="s">
        <v>836</v>
      </c>
      <c r="C29" s="359"/>
      <c r="D29" s="764" t="s">
        <v>837</v>
      </c>
      <c r="E29" s="764"/>
      <c r="F29" s="359"/>
      <c r="G29" s="765" t="s">
        <v>838</v>
      </c>
      <c r="H29" s="765"/>
      <c r="I29" s="765"/>
      <c r="J29" s="370"/>
    </row>
    <row r="30" spans="1:10" ht="15.75">
      <c r="A30" s="371"/>
      <c r="B30" s="372" t="s">
        <v>839</v>
      </c>
      <c r="C30" s="358"/>
      <c r="D30" s="766" t="s">
        <v>840</v>
      </c>
      <c r="E30" s="766"/>
      <c r="F30" s="358"/>
      <c r="G30" s="767" t="s">
        <v>841</v>
      </c>
      <c r="H30" s="767"/>
      <c r="I30" s="767"/>
      <c r="J30" s="373"/>
    </row>
    <row r="31" spans="1:10" ht="15.75">
      <c r="A31" s="371"/>
      <c r="B31" s="372"/>
      <c r="C31" s="358"/>
      <c r="D31" s="766"/>
      <c r="E31" s="766"/>
      <c r="F31" s="358"/>
      <c r="G31" s="767" t="s">
        <v>842</v>
      </c>
      <c r="H31" s="767"/>
      <c r="I31" s="767"/>
      <c r="J31" s="373"/>
    </row>
    <row r="32" spans="1:10" ht="16.5" thickBot="1">
      <c r="A32" s="374"/>
      <c r="B32" s="375"/>
      <c r="C32" s="376"/>
      <c r="D32" s="376"/>
      <c r="E32" s="376"/>
      <c r="F32" s="376"/>
      <c r="G32" s="377"/>
      <c r="H32" s="377"/>
      <c r="I32" s="377"/>
      <c r="J32" s="378"/>
    </row>
  </sheetData>
  <mergeCells count="32">
    <mergeCell ref="G2:H2"/>
    <mergeCell ref="I2:J2"/>
    <mergeCell ref="G3:H3"/>
    <mergeCell ref="I3:J3"/>
    <mergeCell ref="J8:J10"/>
    <mergeCell ref="B8:B10"/>
    <mergeCell ref="C8:C10"/>
    <mergeCell ref="D8:D10"/>
    <mergeCell ref="E8:E10"/>
    <mergeCell ref="F8:F10"/>
    <mergeCell ref="D31:E31"/>
    <mergeCell ref="G31:I31"/>
    <mergeCell ref="G8:G10"/>
    <mergeCell ref="H8:H10"/>
    <mergeCell ref="I8:I10"/>
    <mergeCell ref="C28:J28"/>
    <mergeCell ref="A6:E6"/>
    <mergeCell ref="A4:E5"/>
    <mergeCell ref="D29:E29"/>
    <mergeCell ref="G29:I29"/>
    <mergeCell ref="D30:E30"/>
    <mergeCell ref="G30:I30"/>
    <mergeCell ref="G6:H6"/>
    <mergeCell ref="I6:J6"/>
    <mergeCell ref="G7:H7"/>
    <mergeCell ref="I7:J7"/>
    <mergeCell ref="G4:H4"/>
    <mergeCell ref="I4:J4"/>
    <mergeCell ref="G5:H5"/>
    <mergeCell ref="I5:J5"/>
    <mergeCell ref="A23:B23"/>
    <mergeCell ref="A8:A10"/>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dimension ref="A1:P237"/>
  <sheetViews>
    <sheetView view="pageBreakPreview" topLeftCell="A13" zoomScale="85" zoomScaleNormal="90" zoomScaleSheetLayoutView="85" workbookViewId="0">
      <selection activeCell="A6" sqref="A6:E6"/>
    </sheetView>
  </sheetViews>
  <sheetFormatPr defaultRowHeight="18"/>
  <cols>
    <col min="1" max="1" width="7.5703125" style="5" customWidth="1"/>
    <col min="2" max="2" width="11" style="5" customWidth="1"/>
    <col min="3" max="3" width="9.28515625" style="5" customWidth="1"/>
    <col min="4" max="4" width="64.85546875" style="6" customWidth="1"/>
    <col min="5" max="5" width="8.140625" style="5" customWidth="1"/>
    <col min="6" max="6" width="13.7109375" style="534" customWidth="1"/>
    <col min="7" max="7" width="13.85546875" style="535" customWidth="1"/>
    <col min="8" max="9" width="17.7109375" style="535" customWidth="1"/>
    <col min="10" max="10" width="9.140625" style="224"/>
    <col min="11" max="11" width="9.140625" style="1"/>
    <col min="12" max="12" width="9.140625" style="547"/>
    <col min="13" max="13" width="9.140625" style="549"/>
    <col min="14" max="14" width="9.140625" style="544"/>
    <col min="15" max="15" width="14.85546875" style="189" customWidth="1"/>
    <col min="16" max="16384" width="9.140625" style="1"/>
  </cols>
  <sheetData>
    <row r="1" spans="1:15">
      <c r="A1" s="185" t="s">
        <v>478</v>
      </c>
      <c r="B1" s="186"/>
      <c r="C1" s="186"/>
      <c r="D1" s="538"/>
      <c r="E1" s="186"/>
      <c r="F1" s="516"/>
      <c r="G1" s="517"/>
      <c r="H1" s="514"/>
      <c r="I1" s="515"/>
    </row>
    <row r="2" spans="1:15">
      <c r="A2" s="185" t="s">
        <v>479</v>
      </c>
      <c r="B2" s="186"/>
      <c r="C2" s="186"/>
      <c r="D2" s="538"/>
      <c r="E2" s="186"/>
      <c r="F2" s="516"/>
      <c r="G2" s="517"/>
      <c r="H2" s="514"/>
      <c r="I2" s="515"/>
    </row>
    <row r="3" spans="1:15" ht="18.75" thickBot="1">
      <c r="A3" s="187" t="s">
        <v>480</v>
      </c>
      <c r="B3" s="188"/>
      <c r="C3" s="188"/>
      <c r="D3" s="388"/>
      <c r="E3" s="186"/>
      <c r="F3" s="516" t="s">
        <v>533</v>
      </c>
      <c r="G3" s="517">
        <v>0.28239999999999998</v>
      </c>
      <c r="H3" s="514"/>
      <c r="I3" s="515"/>
      <c r="L3" s="547">
        <v>0.28239999999999998</v>
      </c>
    </row>
    <row r="4" spans="1:15" ht="35.25" customHeight="1" thickBot="1">
      <c r="A4" s="610" t="s">
        <v>534</v>
      </c>
      <c r="B4" s="610"/>
      <c r="C4" s="610"/>
      <c r="D4" s="610"/>
      <c r="E4" s="610"/>
      <c r="F4" s="516" t="s">
        <v>535</v>
      </c>
      <c r="G4" s="536">
        <v>43252</v>
      </c>
      <c r="H4" s="518"/>
      <c r="I4" s="518"/>
      <c r="K4" s="513">
        <v>0.28239999999999998</v>
      </c>
      <c r="L4" s="547">
        <v>43009</v>
      </c>
    </row>
    <row r="5" spans="1:15">
      <c r="A5" s="610" t="s">
        <v>538</v>
      </c>
      <c r="B5" s="610"/>
      <c r="C5" s="610"/>
      <c r="D5" s="610"/>
      <c r="E5" s="611"/>
      <c r="F5" s="516"/>
      <c r="G5" s="536"/>
      <c r="H5" s="518"/>
      <c r="I5" s="518" t="s">
        <v>536</v>
      </c>
      <c r="N5" s="544" t="s">
        <v>536</v>
      </c>
    </row>
    <row r="6" spans="1:15">
      <c r="A6" s="612" t="s">
        <v>537</v>
      </c>
      <c r="B6" s="612"/>
      <c r="C6" s="612"/>
      <c r="D6" s="612"/>
      <c r="E6" s="612"/>
      <c r="F6" s="537"/>
      <c r="G6" s="519"/>
      <c r="H6" s="519"/>
      <c r="I6" s="519"/>
    </row>
    <row r="7" spans="1:15" ht="35.25" customHeight="1">
      <c r="A7" s="607"/>
      <c r="B7" s="608"/>
      <c r="C7" s="609"/>
      <c r="D7" s="539" t="s">
        <v>69</v>
      </c>
      <c r="E7" s="7" t="s">
        <v>82</v>
      </c>
      <c r="F7" s="520" t="s">
        <v>85</v>
      </c>
      <c r="G7" s="520" t="s">
        <v>156</v>
      </c>
      <c r="H7" s="521" t="s">
        <v>160</v>
      </c>
      <c r="I7" s="520" t="s">
        <v>157</v>
      </c>
      <c r="L7" s="547" t="s">
        <v>156</v>
      </c>
      <c r="N7" s="544" t="s">
        <v>157</v>
      </c>
    </row>
    <row r="8" spans="1:15" ht="15" customHeight="1">
      <c r="A8" s="9"/>
      <c r="B8" s="8" t="s">
        <v>2</v>
      </c>
      <c r="C8" s="8" t="s">
        <v>487</v>
      </c>
      <c r="D8" s="540" t="s">
        <v>761</v>
      </c>
      <c r="E8" s="8"/>
      <c r="F8" s="522"/>
      <c r="G8" s="523"/>
      <c r="H8" s="523"/>
      <c r="I8" s="524">
        <f>SUM(I9:I18)</f>
        <v>41647.549999999996</v>
      </c>
      <c r="M8" s="549" t="s">
        <v>2</v>
      </c>
      <c r="N8" s="544">
        <v>45311.599865279997</v>
      </c>
      <c r="O8" s="546"/>
    </row>
    <row r="9" spans="1:15" ht="27" customHeight="1">
      <c r="A9" s="181" t="s">
        <v>0</v>
      </c>
      <c r="B9" s="181" t="s">
        <v>1601</v>
      </c>
      <c r="C9" s="181" t="s">
        <v>6</v>
      </c>
      <c r="D9" s="276" t="s">
        <v>28</v>
      </c>
      <c r="E9" s="181" t="s">
        <v>37</v>
      </c>
      <c r="F9" s="525">
        <v>4.5</v>
      </c>
      <c r="G9" s="526" t="s">
        <v>1603</v>
      </c>
      <c r="H9" s="527">
        <f>TRUNC(G9*(1+$K$4),2)</f>
        <v>729.83</v>
      </c>
      <c r="I9" s="528">
        <f>TRUNC(H9*F9,2)</f>
        <v>3284.23</v>
      </c>
      <c r="L9" s="547">
        <v>422.9</v>
      </c>
      <c r="M9" s="549" t="s">
        <v>3</v>
      </c>
      <c r="N9" s="544">
        <v>2440.4713200000001</v>
      </c>
      <c r="O9" s="546">
        <f>N9-I9</f>
        <v>-843.75867999999991</v>
      </c>
    </row>
    <row r="10" spans="1:15" ht="27.75" customHeight="1">
      <c r="A10" s="181" t="s">
        <v>0</v>
      </c>
      <c r="B10" s="181" t="s">
        <v>11822</v>
      </c>
      <c r="C10" s="181" t="s">
        <v>508</v>
      </c>
      <c r="D10" s="276" t="s">
        <v>539</v>
      </c>
      <c r="E10" s="181" t="s">
        <v>37</v>
      </c>
      <c r="F10" s="525">
        <v>357.94</v>
      </c>
      <c r="G10" s="526" t="s">
        <v>11824</v>
      </c>
      <c r="H10" s="527">
        <f t="shared" ref="H10:H48" si="0">TRUNC(G10*(1+$K$4),2)</f>
        <v>59.93</v>
      </c>
      <c r="I10" s="528">
        <f t="shared" ref="I10:I18" si="1">TRUNC(H10*F10,2)</f>
        <v>21451.34</v>
      </c>
      <c r="L10" s="547">
        <v>49.05</v>
      </c>
      <c r="M10" s="549" t="s">
        <v>4</v>
      </c>
      <c r="N10" s="544">
        <v>22515.0416568</v>
      </c>
      <c r="O10" s="546">
        <f t="shared" ref="O10:O73" si="2">N10-I10</f>
        <v>1063.7016567999999</v>
      </c>
    </row>
    <row r="11" spans="1:15" ht="33" customHeight="1">
      <c r="A11" s="181" t="s">
        <v>0</v>
      </c>
      <c r="B11" s="181" t="s">
        <v>11813</v>
      </c>
      <c r="C11" s="181" t="s">
        <v>7</v>
      </c>
      <c r="D11" s="276" t="s">
        <v>540</v>
      </c>
      <c r="E11" s="181" t="s">
        <v>37</v>
      </c>
      <c r="F11" s="525">
        <v>1345.2</v>
      </c>
      <c r="G11" s="526" t="s">
        <v>11555</v>
      </c>
      <c r="H11" s="527">
        <f t="shared" si="0"/>
        <v>0.6</v>
      </c>
      <c r="I11" s="528">
        <f t="shared" si="1"/>
        <v>807.12</v>
      </c>
      <c r="L11" s="547">
        <v>0.51</v>
      </c>
      <c r="M11" s="549">
        <v>73672</v>
      </c>
      <c r="N11" s="544">
        <v>879.79308480000009</v>
      </c>
      <c r="O11" s="546">
        <f t="shared" si="2"/>
        <v>72.673084800000083</v>
      </c>
    </row>
    <row r="12" spans="1:15" ht="27.75" customHeight="1">
      <c r="A12" s="181" t="s">
        <v>1</v>
      </c>
      <c r="B12" s="512" t="s">
        <v>180</v>
      </c>
      <c r="C12" s="181" t="s">
        <v>8</v>
      </c>
      <c r="D12" s="276" t="s">
        <v>541</v>
      </c>
      <c r="E12" s="181" t="s">
        <v>37</v>
      </c>
      <c r="F12" s="525">
        <v>14</v>
      </c>
      <c r="G12" s="526">
        <v>192.22999999999996</v>
      </c>
      <c r="H12" s="527">
        <f t="shared" si="0"/>
        <v>246.51</v>
      </c>
      <c r="I12" s="528">
        <f t="shared" si="1"/>
        <v>3451.14</v>
      </c>
      <c r="L12" s="547">
        <v>162.72810000000001</v>
      </c>
      <c r="M12" s="549" t="s">
        <v>179</v>
      </c>
      <c r="N12" s="544">
        <v>2921.5552161599999</v>
      </c>
      <c r="O12" s="546">
        <f t="shared" si="2"/>
        <v>-529.58478384</v>
      </c>
    </row>
    <row r="13" spans="1:15" ht="23.25" customHeight="1">
      <c r="A13" s="181" t="s">
        <v>1</v>
      </c>
      <c r="B13" s="512" t="s">
        <v>161</v>
      </c>
      <c r="C13" s="181" t="s">
        <v>9</v>
      </c>
      <c r="D13" s="276" t="s">
        <v>29</v>
      </c>
      <c r="E13" s="181" t="s">
        <v>38</v>
      </c>
      <c r="F13" s="525">
        <v>1</v>
      </c>
      <c r="G13" s="526">
        <v>1411.38</v>
      </c>
      <c r="H13" s="527">
        <f t="shared" si="0"/>
        <v>1809.95</v>
      </c>
      <c r="I13" s="528">
        <f t="shared" si="1"/>
        <v>1809.95</v>
      </c>
      <c r="L13" s="547">
        <v>1309.972</v>
      </c>
      <c r="M13" s="549" t="s">
        <v>45</v>
      </c>
      <c r="N13" s="544">
        <v>1679.9080927999998</v>
      </c>
      <c r="O13" s="546">
        <f t="shared" si="2"/>
        <v>-130.0419072000002</v>
      </c>
    </row>
    <row r="14" spans="1:15" ht="38.25">
      <c r="A14" s="181" t="s">
        <v>1</v>
      </c>
      <c r="B14" s="512" t="s">
        <v>175</v>
      </c>
      <c r="C14" s="181" t="s">
        <v>10</v>
      </c>
      <c r="D14" s="276" t="s">
        <v>542</v>
      </c>
      <c r="E14" s="181" t="s">
        <v>38</v>
      </c>
      <c r="F14" s="525">
        <v>1</v>
      </c>
      <c r="G14" s="526">
        <v>1805.0500000000002</v>
      </c>
      <c r="H14" s="527">
        <f t="shared" si="0"/>
        <v>2314.79</v>
      </c>
      <c r="I14" s="528">
        <f t="shared" si="1"/>
        <v>2314.79</v>
      </c>
      <c r="L14" s="547">
        <v>1731.28</v>
      </c>
      <c r="M14" s="549" t="s">
        <v>544</v>
      </c>
      <c r="N14" s="544">
        <v>2220.1934719999999</v>
      </c>
      <c r="O14" s="546">
        <f t="shared" si="2"/>
        <v>-94.596528000000035</v>
      </c>
    </row>
    <row r="15" spans="1:15" ht="51">
      <c r="A15" s="181" t="s">
        <v>0</v>
      </c>
      <c r="B15" s="181">
        <v>73658</v>
      </c>
      <c r="C15" s="181" t="s">
        <v>11</v>
      </c>
      <c r="D15" s="276" t="s">
        <v>364</v>
      </c>
      <c r="E15" s="181" t="s">
        <v>38</v>
      </c>
      <c r="F15" s="525">
        <v>1</v>
      </c>
      <c r="G15" s="526" t="s">
        <v>9578</v>
      </c>
      <c r="H15" s="527">
        <f t="shared" si="0"/>
        <v>597.45000000000005</v>
      </c>
      <c r="I15" s="528">
        <f t="shared" si="1"/>
        <v>597.45000000000005</v>
      </c>
      <c r="L15" s="547">
        <v>483.82</v>
      </c>
      <c r="M15" s="549">
        <v>73658</v>
      </c>
      <c r="N15" s="544">
        <v>620.45076800000004</v>
      </c>
      <c r="O15" s="546">
        <f t="shared" si="2"/>
        <v>23.000767999999994</v>
      </c>
    </row>
    <row r="16" spans="1:15" ht="25.5">
      <c r="A16" s="181" t="s">
        <v>0</v>
      </c>
      <c r="B16" s="181">
        <v>97622</v>
      </c>
      <c r="C16" s="181" t="s">
        <v>509</v>
      </c>
      <c r="D16" s="276" t="s">
        <v>543</v>
      </c>
      <c r="E16" s="181" t="s">
        <v>39</v>
      </c>
      <c r="F16" s="525">
        <v>68.94</v>
      </c>
      <c r="G16" s="526" t="s">
        <v>11841</v>
      </c>
      <c r="H16" s="527">
        <f t="shared" si="0"/>
        <v>47.12</v>
      </c>
      <c r="I16" s="528">
        <f t="shared" si="1"/>
        <v>3248.45</v>
      </c>
      <c r="L16" s="547">
        <v>85.77</v>
      </c>
      <c r="M16" s="549" t="s">
        <v>545</v>
      </c>
      <c r="N16" s="544">
        <v>7582.8104251199993</v>
      </c>
      <c r="O16" s="546">
        <f t="shared" si="2"/>
        <v>4334.3604251199995</v>
      </c>
    </row>
    <row r="17" spans="1:15" ht="25.5">
      <c r="A17" s="277" t="s">
        <v>0</v>
      </c>
      <c r="B17" s="277">
        <v>72895</v>
      </c>
      <c r="C17" s="277" t="s">
        <v>754</v>
      </c>
      <c r="D17" s="278" t="s">
        <v>755</v>
      </c>
      <c r="E17" s="277" t="s">
        <v>39</v>
      </c>
      <c r="F17" s="525">
        <v>68.94</v>
      </c>
      <c r="G17" s="526" t="s">
        <v>9850</v>
      </c>
      <c r="H17" s="527">
        <f t="shared" si="0"/>
        <v>26.53</v>
      </c>
      <c r="I17" s="528">
        <f t="shared" si="1"/>
        <v>1828.97</v>
      </c>
      <c r="L17" s="547">
        <v>19.45</v>
      </c>
      <c r="M17" s="549" t="s">
        <v>753</v>
      </c>
      <c r="N17" s="544">
        <v>1719.5483591999998</v>
      </c>
      <c r="O17" s="546">
        <f t="shared" si="2"/>
        <v>-109.4216408000002</v>
      </c>
    </row>
    <row r="18" spans="1:15" ht="38.25">
      <c r="A18" s="277" t="s">
        <v>0</v>
      </c>
      <c r="B18" s="277">
        <v>97915</v>
      </c>
      <c r="C18" s="277" t="s">
        <v>757</v>
      </c>
      <c r="D18" s="278" t="s">
        <v>9869</v>
      </c>
      <c r="E18" s="277" t="s">
        <v>758</v>
      </c>
      <c r="F18" s="525">
        <v>2068.1999999999998</v>
      </c>
      <c r="G18" s="526" t="s">
        <v>2558</v>
      </c>
      <c r="H18" s="527">
        <f t="shared" si="0"/>
        <v>1.38</v>
      </c>
      <c r="I18" s="528">
        <f t="shared" si="1"/>
        <v>2854.11</v>
      </c>
      <c r="L18" s="547">
        <v>1.03</v>
      </c>
      <c r="M18" s="549" t="s">
        <v>756</v>
      </c>
      <c r="N18" s="544">
        <v>2731.8274704</v>
      </c>
      <c r="O18" s="546">
        <f t="shared" si="2"/>
        <v>-122.28252960000009</v>
      </c>
    </row>
    <row r="19" spans="1:15">
      <c r="A19" s="190"/>
      <c r="B19" s="190"/>
      <c r="C19" s="193" t="s">
        <v>488</v>
      </c>
      <c r="D19" s="541" t="s">
        <v>30</v>
      </c>
      <c r="E19" s="190"/>
      <c r="F19" s="529"/>
      <c r="G19" s="529"/>
      <c r="H19" s="246"/>
      <c r="I19" s="524">
        <f>SUM(I20:I28)</f>
        <v>78715.59</v>
      </c>
      <c r="N19" s="544">
        <v>79204.327617608869</v>
      </c>
      <c r="O19" s="546">
        <f t="shared" si="2"/>
        <v>488.73761760887282</v>
      </c>
    </row>
    <row r="20" spans="1:15" ht="25.5">
      <c r="A20" s="181" t="s">
        <v>1</v>
      </c>
      <c r="B20" s="181" t="s">
        <v>852</v>
      </c>
      <c r="C20" s="181" t="s">
        <v>315</v>
      </c>
      <c r="D20" s="276" t="s">
        <v>546</v>
      </c>
      <c r="E20" s="181" t="s">
        <v>37</v>
      </c>
      <c r="F20" s="525">
        <v>410.23</v>
      </c>
      <c r="G20" s="526">
        <v>66.740000000000009</v>
      </c>
      <c r="H20" s="527">
        <f t="shared" si="0"/>
        <v>85.58</v>
      </c>
      <c r="I20" s="528">
        <f t="shared" ref="I20:I28" si="3">TRUNC(H20*F20,2)</f>
        <v>35107.480000000003</v>
      </c>
      <c r="L20" s="547">
        <v>51.878699999999995</v>
      </c>
      <c r="M20" s="549">
        <v>4</v>
      </c>
      <c r="N20" s="544">
        <v>27292.292127122397</v>
      </c>
      <c r="O20" s="546">
        <f t="shared" si="2"/>
        <v>-7815.1878728776064</v>
      </c>
    </row>
    <row r="21" spans="1:15" ht="25.5">
      <c r="A21" s="181" t="s">
        <v>1</v>
      </c>
      <c r="B21" s="181" t="s">
        <v>854</v>
      </c>
      <c r="C21" s="181" t="s">
        <v>510</v>
      </c>
      <c r="D21" s="276" t="s">
        <v>547</v>
      </c>
      <c r="E21" s="181" t="s">
        <v>37</v>
      </c>
      <c r="F21" s="525">
        <v>410.23</v>
      </c>
      <c r="G21" s="526">
        <v>46.900000000000006</v>
      </c>
      <c r="H21" s="527">
        <f t="shared" si="0"/>
        <v>60.14</v>
      </c>
      <c r="I21" s="528">
        <f t="shared" si="3"/>
        <v>24671.23</v>
      </c>
      <c r="L21" s="547">
        <v>52.854999999999997</v>
      </c>
      <c r="M21" s="549">
        <v>5</v>
      </c>
      <c r="N21" s="544">
        <v>27805.903007959998</v>
      </c>
      <c r="O21" s="546">
        <f t="shared" si="2"/>
        <v>3134.6730079599984</v>
      </c>
    </row>
    <row r="22" spans="1:15" ht="38.25">
      <c r="A22" s="181" t="s">
        <v>0</v>
      </c>
      <c r="B22" s="181">
        <v>94219</v>
      </c>
      <c r="C22" s="181" t="s">
        <v>511</v>
      </c>
      <c r="D22" s="276" t="s">
        <v>548</v>
      </c>
      <c r="E22" s="181" t="s">
        <v>40</v>
      </c>
      <c r="F22" s="525">
        <v>36.380000000000003</v>
      </c>
      <c r="G22" s="526" t="s">
        <v>3276</v>
      </c>
      <c r="H22" s="527">
        <f t="shared" si="0"/>
        <v>30.34</v>
      </c>
      <c r="I22" s="528">
        <f t="shared" si="3"/>
        <v>1103.76</v>
      </c>
      <c r="L22" s="547">
        <v>30.12</v>
      </c>
      <c r="M22" s="549">
        <v>94219</v>
      </c>
      <c r="N22" s="544">
        <v>1405.2098054400003</v>
      </c>
      <c r="O22" s="546">
        <f t="shared" si="2"/>
        <v>301.44980544000032</v>
      </c>
    </row>
    <row r="23" spans="1:15" ht="38.25">
      <c r="A23" s="181" t="s">
        <v>0</v>
      </c>
      <c r="B23" s="181">
        <v>94228</v>
      </c>
      <c r="C23" s="181" t="s">
        <v>12</v>
      </c>
      <c r="D23" s="276" t="s">
        <v>365</v>
      </c>
      <c r="E23" s="181" t="s">
        <v>40</v>
      </c>
      <c r="F23" s="525">
        <v>102.65</v>
      </c>
      <c r="G23" s="526" t="s">
        <v>3294</v>
      </c>
      <c r="H23" s="527">
        <f t="shared" si="0"/>
        <v>59.52</v>
      </c>
      <c r="I23" s="528">
        <f t="shared" si="3"/>
        <v>6109.72</v>
      </c>
      <c r="L23" s="547">
        <v>62.71</v>
      </c>
      <c r="M23" s="549">
        <v>94228</v>
      </c>
      <c r="N23" s="544">
        <v>8255.0415556000007</v>
      </c>
      <c r="O23" s="546">
        <f t="shared" si="2"/>
        <v>2145.3215556000005</v>
      </c>
    </row>
    <row r="24" spans="1:15" ht="25.5">
      <c r="A24" s="181" t="s">
        <v>0</v>
      </c>
      <c r="B24" s="181">
        <v>94231</v>
      </c>
      <c r="C24" s="181" t="s">
        <v>549</v>
      </c>
      <c r="D24" s="276" t="s">
        <v>187</v>
      </c>
      <c r="E24" s="181" t="s">
        <v>40</v>
      </c>
      <c r="F24" s="525">
        <v>235.5</v>
      </c>
      <c r="G24" s="526" t="s">
        <v>3297</v>
      </c>
      <c r="H24" s="527">
        <f t="shared" si="0"/>
        <v>30.79</v>
      </c>
      <c r="I24" s="528">
        <f t="shared" si="3"/>
        <v>7251.04</v>
      </c>
      <c r="L24" s="547">
        <v>34.22</v>
      </c>
      <c r="M24" s="549">
        <v>94231</v>
      </c>
      <c r="N24" s="544">
        <v>10334.617944</v>
      </c>
      <c r="O24" s="546">
        <f t="shared" si="2"/>
        <v>3083.5779439999997</v>
      </c>
    </row>
    <row r="25" spans="1:15" ht="63.75">
      <c r="A25" s="181" t="s">
        <v>0</v>
      </c>
      <c r="B25" s="181">
        <v>72110</v>
      </c>
      <c r="C25" s="181" t="s">
        <v>550</v>
      </c>
      <c r="D25" s="276" t="s">
        <v>554</v>
      </c>
      <c r="E25" s="181" t="s">
        <v>37</v>
      </c>
      <c r="F25" s="525">
        <v>22.76</v>
      </c>
      <c r="G25" s="526" t="s">
        <v>3302</v>
      </c>
      <c r="H25" s="527">
        <f t="shared" si="0"/>
        <v>85.66</v>
      </c>
      <c r="I25" s="528">
        <f t="shared" si="3"/>
        <v>1949.62</v>
      </c>
      <c r="L25" s="547">
        <v>56.74</v>
      </c>
      <c r="M25" s="549">
        <v>72110</v>
      </c>
      <c r="N25" s="544">
        <v>1656.0944377600003</v>
      </c>
      <c r="O25" s="546">
        <f t="shared" si="2"/>
        <v>-293.52556223999954</v>
      </c>
    </row>
    <row r="26" spans="1:15" ht="25.5">
      <c r="A26" s="181" t="s">
        <v>1</v>
      </c>
      <c r="B26" s="181" t="s">
        <v>856</v>
      </c>
      <c r="C26" s="181" t="s">
        <v>551</v>
      </c>
      <c r="D26" s="276" t="s">
        <v>555</v>
      </c>
      <c r="E26" s="181" t="s">
        <v>37</v>
      </c>
      <c r="F26" s="525">
        <v>20.09</v>
      </c>
      <c r="G26" s="526">
        <v>37.940000000000005</v>
      </c>
      <c r="H26" s="527">
        <f t="shared" si="0"/>
        <v>48.65</v>
      </c>
      <c r="I26" s="528">
        <f t="shared" si="3"/>
        <v>977.37</v>
      </c>
      <c r="L26" s="547">
        <v>36.480666999999997</v>
      </c>
      <c r="M26" s="549">
        <v>6</v>
      </c>
      <c r="N26" s="544">
        <v>939.86659987847179</v>
      </c>
      <c r="O26" s="546">
        <f t="shared" si="2"/>
        <v>-37.503400121528216</v>
      </c>
    </row>
    <row r="27" spans="1:15" ht="25.5">
      <c r="A27" s="181" t="s">
        <v>1</v>
      </c>
      <c r="B27" s="181" t="s">
        <v>858</v>
      </c>
      <c r="C27" s="181" t="s">
        <v>552</v>
      </c>
      <c r="D27" s="276" t="s">
        <v>556</v>
      </c>
      <c r="E27" s="181" t="s">
        <v>37</v>
      </c>
      <c r="F27" s="525">
        <v>10</v>
      </c>
      <c r="G27" s="526">
        <v>33.97</v>
      </c>
      <c r="H27" s="527">
        <f t="shared" si="0"/>
        <v>43.56</v>
      </c>
      <c r="I27" s="528">
        <f t="shared" si="3"/>
        <v>435.6</v>
      </c>
      <c r="L27" s="547">
        <v>45.238386999999996</v>
      </c>
      <c r="M27" s="549">
        <v>7</v>
      </c>
      <c r="N27" s="544">
        <v>580.13707488799992</v>
      </c>
      <c r="O27" s="546">
        <f t="shared" si="2"/>
        <v>144.53707488799989</v>
      </c>
    </row>
    <row r="28" spans="1:15" ht="25.5">
      <c r="A28" s="181" t="s">
        <v>0</v>
      </c>
      <c r="B28" s="181">
        <v>96111</v>
      </c>
      <c r="C28" s="181" t="s">
        <v>553</v>
      </c>
      <c r="D28" s="276" t="s">
        <v>557</v>
      </c>
      <c r="E28" s="181" t="s">
        <v>37</v>
      </c>
      <c r="F28" s="525">
        <v>22.76</v>
      </c>
      <c r="G28" s="526" t="s">
        <v>11263</v>
      </c>
      <c r="H28" s="527">
        <f t="shared" si="0"/>
        <v>48.76</v>
      </c>
      <c r="I28" s="528">
        <f t="shared" si="3"/>
        <v>1109.77</v>
      </c>
      <c r="L28" s="547">
        <v>32.04</v>
      </c>
      <c r="M28" s="549">
        <v>96111</v>
      </c>
      <c r="N28" s="544">
        <v>935.16506496000011</v>
      </c>
      <c r="O28" s="546">
        <f t="shared" si="2"/>
        <v>-174.60493503999987</v>
      </c>
    </row>
    <row r="29" spans="1:15">
      <c r="A29" s="190"/>
      <c r="B29" s="190"/>
      <c r="C29" s="190" t="s">
        <v>489</v>
      </c>
      <c r="D29" s="541" t="s">
        <v>31</v>
      </c>
      <c r="E29" s="190"/>
      <c r="F29" s="529"/>
      <c r="G29" s="529"/>
      <c r="H29" s="246"/>
      <c r="I29" s="524">
        <f>SUM(I30:I36)</f>
        <v>186976.95999999996</v>
      </c>
      <c r="N29" s="544">
        <v>136492.61615248001</v>
      </c>
      <c r="O29" s="546">
        <f t="shared" si="2"/>
        <v>-50484.343847519951</v>
      </c>
    </row>
    <row r="30" spans="1:15" ht="63.75">
      <c r="A30" s="181" t="s">
        <v>0</v>
      </c>
      <c r="B30" s="181">
        <v>92414</v>
      </c>
      <c r="C30" s="181" t="s">
        <v>13</v>
      </c>
      <c r="D30" s="278" t="s">
        <v>4700</v>
      </c>
      <c r="E30" s="181" t="s">
        <v>37</v>
      </c>
      <c r="F30" s="525">
        <v>638.59</v>
      </c>
      <c r="G30" s="526" t="s">
        <v>4701</v>
      </c>
      <c r="H30" s="527">
        <f t="shared" si="0"/>
        <v>111.67</v>
      </c>
      <c r="I30" s="528">
        <f t="shared" ref="I30:I36" si="4">TRUNC(H30*F30,2)</f>
        <v>71311.34</v>
      </c>
      <c r="L30" s="547">
        <v>26.17</v>
      </c>
      <c r="M30" s="551">
        <v>1347</v>
      </c>
      <c r="N30" s="544">
        <v>21431.340944720003</v>
      </c>
      <c r="O30" s="546">
        <f t="shared" si="2"/>
        <v>-49879.999055279994</v>
      </c>
    </row>
    <row r="31" spans="1:15" ht="38.25">
      <c r="A31" s="181" t="s">
        <v>0</v>
      </c>
      <c r="B31" s="181">
        <v>92916</v>
      </c>
      <c r="C31" s="181" t="s">
        <v>14</v>
      </c>
      <c r="D31" s="276" t="s">
        <v>366</v>
      </c>
      <c r="E31" s="181" t="s">
        <v>41</v>
      </c>
      <c r="F31" s="525">
        <v>4085.2999999999997</v>
      </c>
      <c r="G31" s="526" t="s">
        <v>5176</v>
      </c>
      <c r="H31" s="527">
        <f t="shared" si="0"/>
        <v>10.88</v>
      </c>
      <c r="I31" s="528">
        <f t="shared" si="4"/>
        <v>44448.06</v>
      </c>
      <c r="L31" s="547">
        <v>8.7100000000000009</v>
      </c>
      <c r="M31" s="549">
        <v>92916</v>
      </c>
      <c r="N31" s="544">
        <v>45631.591751200001</v>
      </c>
      <c r="O31" s="546">
        <f t="shared" si="2"/>
        <v>1183.5317512000038</v>
      </c>
    </row>
    <row r="32" spans="1:15" ht="51">
      <c r="A32" s="181" t="s">
        <v>0</v>
      </c>
      <c r="B32" s="181">
        <v>92775</v>
      </c>
      <c r="C32" s="181" t="s">
        <v>512</v>
      </c>
      <c r="D32" s="276" t="s">
        <v>558</v>
      </c>
      <c r="E32" s="181" t="s">
        <v>41</v>
      </c>
      <c r="F32" s="525">
        <v>749.8</v>
      </c>
      <c r="G32" s="526" t="s">
        <v>5101</v>
      </c>
      <c r="H32" s="527">
        <f t="shared" si="0"/>
        <v>13.74</v>
      </c>
      <c r="I32" s="528">
        <f t="shared" si="4"/>
        <v>10302.25</v>
      </c>
      <c r="L32" s="547">
        <v>11.17</v>
      </c>
      <c r="M32" s="549">
        <v>92775</v>
      </c>
      <c r="N32" s="544">
        <v>10740.4411184</v>
      </c>
      <c r="O32" s="546">
        <f t="shared" si="2"/>
        <v>438.19111840000005</v>
      </c>
    </row>
    <row r="33" spans="1:15" ht="51">
      <c r="A33" s="181" t="s">
        <v>0</v>
      </c>
      <c r="B33" s="181">
        <v>92720</v>
      </c>
      <c r="C33" s="181" t="s">
        <v>15</v>
      </c>
      <c r="D33" s="278" t="s">
        <v>5289</v>
      </c>
      <c r="E33" s="181" t="s">
        <v>39</v>
      </c>
      <c r="F33" s="525">
        <v>35.090000000000003</v>
      </c>
      <c r="G33" s="526" t="s">
        <v>5290</v>
      </c>
      <c r="H33" s="527">
        <f t="shared" si="0"/>
        <v>531.73</v>
      </c>
      <c r="I33" s="528">
        <f t="shared" si="4"/>
        <v>18658.400000000001</v>
      </c>
      <c r="L33" s="547">
        <v>403.54</v>
      </c>
      <c r="M33" s="549">
        <v>34481</v>
      </c>
      <c r="N33" s="544">
        <v>18159.064332640002</v>
      </c>
      <c r="O33" s="546">
        <f t="shared" si="2"/>
        <v>-499.33566735999921</v>
      </c>
    </row>
    <row r="34" spans="1:15" ht="38.25">
      <c r="A34" s="181" t="s">
        <v>159</v>
      </c>
      <c r="B34" s="181">
        <v>92510</v>
      </c>
      <c r="C34" s="181" t="s">
        <v>16</v>
      </c>
      <c r="D34" s="276" t="s">
        <v>559</v>
      </c>
      <c r="E34" s="181" t="s">
        <v>37</v>
      </c>
      <c r="F34" s="525">
        <v>381.53</v>
      </c>
      <c r="G34" s="526" t="s">
        <v>4886</v>
      </c>
      <c r="H34" s="527">
        <f t="shared" si="0"/>
        <v>41.72</v>
      </c>
      <c r="I34" s="528">
        <f t="shared" si="4"/>
        <v>15917.43</v>
      </c>
      <c r="L34" s="547">
        <v>32.75</v>
      </c>
      <c r="M34" s="549">
        <v>92510</v>
      </c>
      <c r="N34" s="544">
        <v>16023.725857999998</v>
      </c>
      <c r="O34" s="546">
        <f t="shared" si="2"/>
        <v>106.29585799999768</v>
      </c>
    </row>
    <row r="35" spans="1:15" ht="51">
      <c r="A35" s="181" t="s">
        <v>159</v>
      </c>
      <c r="B35" s="181">
        <v>92726</v>
      </c>
      <c r="C35" s="181" t="s">
        <v>17</v>
      </c>
      <c r="D35" s="276" t="s">
        <v>560</v>
      </c>
      <c r="E35" s="181" t="s">
        <v>39</v>
      </c>
      <c r="F35" s="525">
        <v>46.23</v>
      </c>
      <c r="G35" s="526" t="s">
        <v>5301</v>
      </c>
      <c r="H35" s="527">
        <f t="shared" si="0"/>
        <v>504.94</v>
      </c>
      <c r="I35" s="528">
        <f t="shared" si="4"/>
        <v>23343.37</v>
      </c>
      <c r="L35" s="547">
        <v>362.26</v>
      </c>
      <c r="M35" s="549">
        <v>92726</v>
      </c>
      <c r="N35" s="544">
        <v>21476.711615519998</v>
      </c>
      <c r="O35" s="546">
        <f t="shared" si="2"/>
        <v>-1866.6583844800007</v>
      </c>
    </row>
    <row r="36" spans="1:15" ht="30.75" customHeight="1">
      <c r="A36" s="181" t="s">
        <v>0</v>
      </c>
      <c r="B36" s="181">
        <v>93182</v>
      </c>
      <c r="C36" s="181" t="s">
        <v>762</v>
      </c>
      <c r="D36" s="276" t="s">
        <v>760</v>
      </c>
      <c r="E36" s="181" t="s">
        <v>40</v>
      </c>
      <c r="F36" s="525">
        <v>123.5</v>
      </c>
      <c r="G36" s="526" t="s">
        <v>3938</v>
      </c>
      <c r="H36" s="527">
        <f t="shared" si="0"/>
        <v>24.26</v>
      </c>
      <c r="I36" s="528">
        <f t="shared" si="4"/>
        <v>2996.11</v>
      </c>
      <c r="L36" s="547">
        <v>19.13</v>
      </c>
      <c r="M36" s="549">
        <v>93182</v>
      </c>
      <c r="N36" s="544">
        <v>3029.7405319999998</v>
      </c>
      <c r="O36" s="546">
        <f t="shared" si="2"/>
        <v>33.630531999999675</v>
      </c>
    </row>
    <row r="37" spans="1:15">
      <c r="A37" s="190"/>
      <c r="B37" s="190"/>
      <c r="C37" s="190" t="s">
        <v>490</v>
      </c>
      <c r="D37" s="541" t="s">
        <v>406</v>
      </c>
      <c r="E37" s="190"/>
      <c r="F37" s="529"/>
      <c r="G37" s="529"/>
      <c r="H37" s="246"/>
      <c r="I37" s="524">
        <f>SUM(I38:I45)</f>
        <v>101604.01999999999</v>
      </c>
      <c r="N37" s="544">
        <v>120731.24278879998</v>
      </c>
      <c r="O37" s="546">
        <f t="shared" si="2"/>
        <v>19127.222788799991</v>
      </c>
    </row>
    <row r="38" spans="1:15" ht="51">
      <c r="A38" s="181" t="s">
        <v>0</v>
      </c>
      <c r="B38" s="181">
        <v>87504</v>
      </c>
      <c r="C38" s="181" t="s">
        <v>321</v>
      </c>
      <c r="D38" s="276" t="s">
        <v>397</v>
      </c>
      <c r="E38" s="181" t="s">
        <v>37</v>
      </c>
      <c r="F38" s="525">
        <v>909.14499999999987</v>
      </c>
      <c r="G38" s="526" t="s">
        <v>9995</v>
      </c>
      <c r="H38" s="527">
        <f t="shared" si="0"/>
        <v>67.95</v>
      </c>
      <c r="I38" s="528">
        <f t="shared" ref="I38" si="5">TRUNC(H38*F38,2)</f>
        <v>61776.4</v>
      </c>
      <c r="L38" s="547">
        <v>56.9</v>
      </c>
      <c r="M38" s="549">
        <v>87504</v>
      </c>
      <c r="N38" s="544">
        <v>66339.001481199986</v>
      </c>
      <c r="O38" s="546">
        <f t="shared" si="2"/>
        <v>4562.6014811999848</v>
      </c>
    </row>
    <row r="39" spans="1:15">
      <c r="A39" s="190"/>
      <c r="B39" s="190"/>
      <c r="C39" s="190"/>
      <c r="D39" s="541" t="s">
        <v>32</v>
      </c>
      <c r="E39" s="190"/>
      <c r="F39" s="529"/>
      <c r="G39" s="529"/>
      <c r="H39" s="246"/>
      <c r="I39" s="524"/>
      <c r="O39" s="546">
        <f t="shared" si="2"/>
        <v>0</v>
      </c>
    </row>
    <row r="40" spans="1:15" s="280" customFormat="1" ht="51">
      <c r="A40" s="181" t="s">
        <v>0</v>
      </c>
      <c r="B40" s="181">
        <v>87453</v>
      </c>
      <c r="C40" s="181" t="s">
        <v>513</v>
      </c>
      <c r="D40" s="278" t="s">
        <v>10116</v>
      </c>
      <c r="E40" s="181" t="s">
        <v>37</v>
      </c>
      <c r="F40" s="525">
        <v>95.1</v>
      </c>
      <c r="G40" s="526" t="s">
        <v>10117</v>
      </c>
      <c r="H40" s="527">
        <f t="shared" si="0"/>
        <v>55.05</v>
      </c>
      <c r="I40" s="528">
        <f t="shared" ref="I40:I45" si="6">TRUNC(H40*F40,2)</f>
        <v>5235.25</v>
      </c>
      <c r="J40" s="279"/>
      <c r="L40" s="548">
        <v>132.81980000000001</v>
      </c>
      <c r="M40" s="550">
        <v>35</v>
      </c>
      <c r="N40" s="545">
        <v>26997.005675920005</v>
      </c>
      <c r="O40" s="546">
        <f t="shared" si="2"/>
        <v>21761.755675920005</v>
      </c>
    </row>
    <row r="41" spans="1:15" s="280" customFormat="1" ht="25.5">
      <c r="A41" s="181" t="s">
        <v>0</v>
      </c>
      <c r="B41" s="181">
        <v>98522</v>
      </c>
      <c r="C41" s="181" t="s">
        <v>514</v>
      </c>
      <c r="D41" s="278" t="s">
        <v>12175</v>
      </c>
      <c r="E41" s="181" t="s">
        <v>40</v>
      </c>
      <c r="F41" s="525">
        <v>158.5</v>
      </c>
      <c r="G41" s="526" t="s">
        <v>4991</v>
      </c>
      <c r="H41" s="527">
        <f t="shared" si="0"/>
        <v>149.87</v>
      </c>
      <c r="I41" s="528">
        <f t="shared" si="6"/>
        <v>23754.39</v>
      </c>
      <c r="J41" s="279"/>
      <c r="L41" s="548">
        <v>100.7</v>
      </c>
      <c r="M41" s="550" t="s">
        <v>399</v>
      </c>
      <c r="N41" s="545">
        <v>20468.322279999997</v>
      </c>
      <c r="O41" s="546">
        <f t="shared" si="2"/>
        <v>-3286.0677200000027</v>
      </c>
    </row>
    <row r="42" spans="1:15" s="280" customFormat="1">
      <c r="A42" s="181" t="s">
        <v>0</v>
      </c>
      <c r="B42" s="181" t="s">
        <v>4331</v>
      </c>
      <c r="C42" s="181" t="s">
        <v>515</v>
      </c>
      <c r="D42" s="276" t="s">
        <v>400</v>
      </c>
      <c r="E42" s="181" t="s">
        <v>37</v>
      </c>
      <c r="F42" s="525">
        <v>2.4</v>
      </c>
      <c r="G42" s="526" t="s">
        <v>4332</v>
      </c>
      <c r="H42" s="527">
        <f t="shared" si="0"/>
        <v>926.14</v>
      </c>
      <c r="I42" s="528">
        <f t="shared" si="6"/>
        <v>2222.73</v>
      </c>
      <c r="J42" s="279"/>
      <c r="L42" s="548">
        <v>383.34</v>
      </c>
      <c r="M42" s="550" t="s">
        <v>401</v>
      </c>
      <c r="N42" s="545">
        <v>1179.8285183999999</v>
      </c>
      <c r="O42" s="546">
        <f t="shared" si="2"/>
        <v>-1042.9014816000001</v>
      </c>
    </row>
    <row r="43" spans="1:15" s="280" customFormat="1">
      <c r="A43" s="181" t="s">
        <v>0</v>
      </c>
      <c r="B43" s="181" t="s">
        <v>4331</v>
      </c>
      <c r="C43" s="181" t="s">
        <v>516</v>
      </c>
      <c r="D43" s="276" t="s">
        <v>400</v>
      </c>
      <c r="E43" s="181" t="s">
        <v>37</v>
      </c>
      <c r="F43" s="525">
        <v>6</v>
      </c>
      <c r="G43" s="526" t="s">
        <v>4332</v>
      </c>
      <c r="H43" s="527">
        <f t="shared" si="0"/>
        <v>926.14</v>
      </c>
      <c r="I43" s="528">
        <f t="shared" si="6"/>
        <v>5556.84</v>
      </c>
      <c r="J43" s="279"/>
      <c r="L43" s="548">
        <v>383.34</v>
      </c>
      <c r="M43" s="550" t="s">
        <v>401</v>
      </c>
      <c r="N43" s="545">
        <v>2949.5712959999996</v>
      </c>
      <c r="O43" s="546">
        <f t="shared" si="2"/>
        <v>-2607.2687040000005</v>
      </c>
    </row>
    <row r="44" spans="1:15" s="280" customFormat="1" ht="51">
      <c r="A44" s="181" t="s">
        <v>0</v>
      </c>
      <c r="B44" s="181">
        <v>87893</v>
      </c>
      <c r="C44" s="181" t="s">
        <v>517</v>
      </c>
      <c r="D44" s="276" t="s">
        <v>403</v>
      </c>
      <c r="E44" s="181" t="s">
        <v>37</v>
      </c>
      <c r="F44" s="525">
        <v>253.6</v>
      </c>
      <c r="G44" s="526" t="s">
        <v>7134</v>
      </c>
      <c r="H44" s="527">
        <f t="shared" si="0"/>
        <v>6.09</v>
      </c>
      <c r="I44" s="528">
        <f t="shared" si="6"/>
        <v>1544.42</v>
      </c>
      <c r="J44" s="279"/>
      <c r="L44" s="548">
        <v>5.05</v>
      </c>
      <c r="M44" s="550" t="s">
        <v>402</v>
      </c>
      <c r="N44" s="545">
        <v>1642.344032</v>
      </c>
      <c r="O44" s="546">
        <f t="shared" si="2"/>
        <v>97.924031999999897</v>
      </c>
    </row>
    <row r="45" spans="1:15" s="280" customFormat="1" ht="26.25" customHeight="1">
      <c r="A45" s="181" t="s">
        <v>383</v>
      </c>
      <c r="B45" s="181" t="s">
        <v>867</v>
      </c>
      <c r="C45" s="181" t="s">
        <v>518</v>
      </c>
      <c r="D45" s="276" t="s">
        <v>404</v>
      </c>
      <c r="E45" s="181" t="s">
        <v>37</v>
      </c>
      <c r="F45" s="525">
        <v>253.6</v>
      </c>
      <c r="G45" s="526">
        <v>4.66</v>
      </c>
      <c r="H45" s="527">
        <f t="shared" si="0"/>
        <v>5.97</v>
      </c>
      <c r="I45" s="528">
        <f t="shared" si="6"/>
        <v>1513.99</v>
      </c>
      <c r="J45" s="279"/>
      <c r="L45" s="548">
        <v>3.5519999999999996</v>
      </c>
      <c r="M45" s="550">
        <v>36</v>
      </c>
      <c r="N45" s="545">
        <v>1155.1695052799998</v>
      </c>
      <c r="O45" s="546">
        <f t="shared" si="2"/>
        <v>-358.82049472000017</v>
      </c>
    </row>
    <row r="46" spans="1:15">
      <c r="A46" s="190"/>
      <c r="B46" s="190"/>
      <c r="C46" s="190" t="s">
        <v>323</v>
      </c>
      <c r="D46" s="541" t="s">
        <v>33</v>
      </c>
      <c r="E46" s="190"/>
      <c r="F46" s="529"/>
      <c r="G46" s="529"/>
      <c r="H46" s="246"/>
      <c r="I46" s="524">
        <f>SUM(I47:I48)</f>
        <v>218.89</v>
      </c>
      <c r="N46" s="544">
        <v>171.46098368</v>
      </c>
      <c r="O46" s="546">
        <f t="shared" si="2"/>
        <v>-47.429016319999988</v>
      </c>
    </row>
    <row r="47" spans="1:15" s="280" customFormat="1" ht="25.5">
      <c r="A47" s="181" t="s">
        <v>0</v>
      </c>
      <c r="B47" s="181">
        <v>98546</v>
      </c>
      <c r="C47" s="181" t="s">
        <v>19</v>
      </c>
      <c r="D47" s="276" t="s">
        <v>367</v>
      </c>
      <c r="E47" s="181" t="s">
        <v>37</v>
      </c>
      <c r="F47" s="525" t="s">
        <v>44</v>
      </c>
      <c r="G47" s="526" t="s">
        <v>5543</v>
      </c>
      <c r="H47" s="527">
        <f t="shared" si="0"/>
        <v>97.39</v>
      </c>
      <c r="I47" s="528">
        <f t="shared" ref="I47:I48" si="7">TRUNC(H47*F47,2)</f>
        <v>155.82</v>
      </c>
      <c r="J47" s="279"/>
      <c r="L47" s="548">
        <v>58.64</v>
      </c>
      <c r="M47" s="550">
        <v>83737</v>
      </c>
      <c r="N47" s="545">
        <v>120.31989759999999</v>
      </c>
      <c r="O47" s="546">
        <f t="shared" si="2"/>
        <v>-35.500102400000003</v>
      </c>
    </row>
    <row r="48" spans="1:15" s="280" customFormat="1" ht="25.5">
      <c r="A48" s="181" t="s">
        <v>1</v>
      </c>
      <c r="B48" s="181" t="s">
        <v>376</v>
      </c>
      <c r="C48" s="181" t="s">
        <v>398</v>
      </c>
      <c r="D48" s="276" t="s">
        <v>34</v>
      </c>
      <c r="E48" s="181" t="s">
        <v>37</v>
      </c>
      <c r="F48" s="525" t="s">
        <v>44</v>
      </c>
      <c r="G48" s="526">
        <v>30.740000000000002</v>
      </c>
      <c r="H48" s="527">
        <f t="shared" si="0"/>
        <v>39.42</v>
      </c>
      <c r="I48" s="528">
        <f t="shared" si="7"/>
        <v>63.07</v>
      </c>
      <c r="J48" s="279"/>
      <c r="L48" s="548">
        <v>24.924499999999998</v>
      </c>
      <c r="M48" s="550">
        <v>10</v>
      </c>
      <c r="N48" s="545">
        <v>51.141086080000001</v>
      </c>
      <c r="O48" s="546">
        <f t="shared" si="2"/>
        <v>-11.928913919999999</v>
      </c>
    </row>
    <row r="49" spans="1:15">
      <c r="A49" s="191"/>
      <c r="B49" s="190"/>
      <c r="C49" s="193" t="s">
        <v>491</v>
      </c>
      <c r="D49" s="541" t="s">
        <v>35</v>
      </c>
      <c r="E49" s="190"/>
      <c r="F49" s="529"/>
      <c r="G49" s="529"/>
      <c r="H49" s="246"/>
      <c r="I49" s="524">
        <f>SUM(I50:I70)</f>
        <v>225142.72000000003</v>
      </c>
      <c r="N49" s="544">
        <v>229391.98795848998</v>
      </c>
      <c r="O49" s="546">
        <f t="shared" si="2"/>
        <v>4249.2679584899452</v>
      </c>
    </row>
    <row r="50" spans="1:15">
      <c r="A50" s="190"/>
      <c r="B50" s="190"/>
      <c r="C50" s="190"/>
      <c r="D50" s="541" t="s">
        <v>36</v>
      </c>
      <c r="E50" s="190"/>
      <c r="F50" s="529"/>
      <c r="G50" s="529"/>
      <c r="H50" s="246"/>
      <c r="I50" s="529"/>
      <c r="O50" s="546">
        <f t="shared" si="2"/>
        <v>0</v>
      </c>
    </row>
    <row r="51" spans="1:15" s="280" customFormat="1" ht="38.25">
      <c r="A51" s="181" t="s">
        <v>0</v>
      </c>
      <c r="B51" s="181">
        <v>94993</v>
      </c>
      <c r="C51" s="181" t="s">
        <v>20</v>
      </c>
      <c r="D51" s="276" t="s">
        <v>735</v>
      </c>
      <c r="E51" s="181" t="s">
        <v>37</v>
      </c>
      <c r="F51" s="525">
        <v>355.1785000000001</v>
      </c>
      <c r="G51" s="526" t="s">
        <v>10758</v>
      </c>
      <c r="H51" s="527">
        <f t="shared" ref="H51:H70" si="8">TRUNC(G51*(1+$K$4),2)</f>
        <v>60.22</v>
      </c>
      <c r="I51" s="528">
        <f t="shared" ref="I51:I55" si="9">TRUNC(H51*F51,2)</f>
        <v>21388.84</v>
      </c>
      <c r="J51" s="279"/>
      <c r="L51" s="548">
        <v>50.81</v>
      </c>
      <c r="M51" s="550">
        <v>94993</v>
      </c>
      <c r="N51" s="545">
        <v>23142.984955804008</v>
      </c>
      <c r="O51" s="546">
        <f t="shared" si="2"/>
        <v>1754.1449558040076</v>
      </c>
    </row>
    <row r="52" spans="1:15" s="280" customFormat="1" ht="38.25">
      <c r="A52" s="181" t="s">
        <v>0</v>
      </c>
      <c r="B52" s="181">
        <v>94993</v>
      </c>
      <c r="C52" s="181" t="s">
        <v>21</v>
      </c>
      <c r="D52" s="276" t="s">
        <v>561</v>
      </c>
      <c r="E52" s="181" t="s">
        <v>37</v>
      </c>
      <c r="F52" s="525">
        <v>321.27</v>
      </c>
      <c r="G52" s="526" t="s">
        <v>10758</v>
      </c>
      <c r="H52" s="527">
        <f t="shared" si="8"/>
        <v>60.22</v>
      </c>
      <c r="I52" s="528">
        <f t="shared" si="9"/>
        <v>19346.87</v>
      </c>
      <c r="J52" s="279"/>
      <c r="L52" s="548">
        <v>50.81</v>
      </c>
      <c r="M52" s="550">
        <v>94993</v>
      </c>
      <c r="N52" s="545">
        <v>20933.549684879999</v>
      </c>
      <c r="O52" s="546">
        <f t="shared" si="2"/>
        <v>1586.6796848800004</v>
      </c>
    </row>
    <row r="53" spans="1:15" s="280" customFormat="1" ht="38.25">
      <c r="A53" s="181" t="s">
        <v>383</v>
      </c>
      <c r="B53" s="181" t="s">
        <v>899</v>
      </c>
      <c r="C53" s="181" t="s">
        <v>22</v>
      </c>
      <c r="D53" s="276" t="s">
        <v>562</v>
      </c>
      <c r="E53" s="181" t="s">
        <v>39</v>
      </c>
      <c r="F53" s="525" t="s">
        <v>519</v>
      </c>
      <c r="G53" s="526">
        <v>58.42</v>
      </c>
      <c r="H53" s="527">
        <f t="shared" si="8"/>
        <v>74.91</v>
      </c>
      <c r="I53" s="528">
        <f t="shared" si="9"/>
        <v>1029.26</v>
      </c>
      <c r="J53" s="279"/>
      <c r="L53" s="548">
        <v>63.46</v>
      </c>
      <c r="M53" s="550">
        <v>4720</v>
      </c>
      <c r="N53" s="545">
        <v>1118.17636896</v>
      </c>
      <c r="O53" s="546">
        <f t="shared" si="2"/>
        <v>88.91636896</v>
      </c>
    </row>
    <row r="54" spans="1:15" s="280" customFormat="1" ht="25.5">
      <c r="A54" s="181" t="s">
        <v>0</v>
      </c>
      <c r="B54" s="181">
        <v>84191</v>
      </c>
      <c r="C54" s="181" t="s">
        <v>563</v>
      </c>
      <c r="D54" s="276" t="s">
        <v>368</v>
      </c>
      <c r="E54" s="181" t="s">
        <v>37</v>
      </c>
      <c r="F54" s="525">
        <v>325.32</v>
      </c>
      <c r="G54" s="526" t="s">
        <v>10724</v>
      </c>
      <c r="H54" s="527">
        <f t="shared" si="8"/>
        <v>134.69999999999999</v>
      </c>
      <c r="I54" s="528">
        <f t="shared" si="9"/>
        <v>43820.6</v>
      </c>
      <c r="J54" s="279"/>
      <c r="L54" s="548">
        <v>107.3</v>
      </c>
      <c r="M54" s="550">
        <v>84191</v>
      </c>
      <c r="N54" s="545">
        <v>44764.526486399998</v>
      </c>
      <c r="O54" s="546">
        <f t="shared" si="2"/>
        <v>943.9264863999997</v>
      </c>
    </row>
    <row r="55" spans="1:15" s="280" customFormat="1">
      <c r="A55" s="181" t="s">
        <v>0</v>
      </c>
      <c r="B55" s="181" t="s">
        <v>10741</v>
      </c>
      <c r="C55" s="181" t="s">
        <v>565</v>
      </c>
      <c r="D55" s="276" t="s">
        <v>396</v>
      </c>
      <c r="E55" s="181" t="s">
        <v>40</v>
      </c>
      <c r="F55" s="525">
        <v>343.51</v>
      </c>
      <c r="G55" s="526" t="s">
        <v>2849</v>
      </c>
      <c r="H55" s="527">
        <f t="shared" si="8"/>
        <v>28.08</v>
      </c>
      <c r="I55" s="528">
        <f t="shared" si="9"/>
        <v>9645.76</v>
      </c>
      <c r="J55" s="279"/>
      <c r="L55" s="548">
        <v>22.88</v>
      </c>
      <c r="M55" s="550" t="s">
        <v>564</v>
      </c>
      <c r="N55" s="545">
        <v>10079.03408512</v>
      </c>
      <c r="O55" s="546">
        <f t="shared" si="2"/>
        <v>433.27408511999965</v>
      </c>
    </row>
    <row r="56" spans="1:15">
      <c r="A56" s="190"/>
      <c r="B56" s="190"/>
      <c r="C56" s="190"/>
      <c r="D56" s="541" t="s">
        <v>70</v>
      </c>
      <c r="E56" s="190"/>
      <c r="F56" s="529"/>
      <c r="G56" s="529"/>
      <c r="H56" s="246"/>
      <c r="I56" s="529"/>
      <c r="O56" s="546">
        <f t="shared" si="2"/>
        <v>0</v>
      </c>
    </row>
    <row r="57" spans="1:15" s="280" customFormat="1" ht="39.75" customHeight="1">
      <c r="A57" s="181" t="s">
        <v>0</v>
      </c>
      <c r="B57" s="181">
        <v>87879</v>
      </c>
      <c r="C57" s="181" t="s">
        <v>566</v>
      </c>
      <c r="D57" s="276" t="s">
        <v>394</v>
      </c>
      <c r="E57" s="181" t="s">
        <v>37</v>
      </c>
      <c r="F57" s="525">
        <v>1818.2899999999997</v>
      </c>
      <c r="G57" s="526" t="s">
        <v>2095</v>
      </c>
      <c r="H57" s="527">
        <f t="shared" si="8"/>
        <v>3.37</v>
      </c>
      <c r="I57" s="528">
        <f t="shared" ref="I57:I64" si="10">TRUNC(H57*F57,2)</f>
        <v>6127.63</v>
      </c>
      <c r="J57" s="279"/>
      <c r="L57" s="548">
        <v>2.82</v>
      </c>
      <c r="M57" s="550">
        <v>87879</v>
      </c>
      <c r="N57" s="545">
        <v>6575.605770719998</v>
      </c>
      <c r="O57" s="546">
        <f t="shared" si="2"/>
        <v>447.97577071999785</v>
      </c>
    </row>
    <row r="58" spans="1:15" s="280" customFormat="1" ht="63.75">
      <c r="A58" s="181" t="s">
        <v>0</v>
      </c>
      <c r="B58" s="181">
        <v>87535</v>
      </c>
      <c r="C58" s="181" t="s">
        <v>567</v>
      </c>
      <c r="D58" s="276" t="s">
        <v>759</v>
      </c>
      <c r="E58" s="181" t="s">
        <v>37</v>
      </c>
      <c r="F58" s="525">
        <v>1818.2899999999997</v>
      </c>
      <c r="G58" s="526" t="s">
        <v>5902</v>
      </c>
      <c r="H58" s="527">
        <f t="shared" si="8"/>
        <v>26.01</v>
      </c>
      <c r="I58" s="528">
        <f t="shared" si="10"/>
        <v>47293.72</v>
      </c>
      <c r="J58" s="279"/>
      <c r="L58" s="548">
        <v>21.18</v>
      </c>
      <c r="M58" s="550">
        <v>87535</v>
      </c>
      <c r="N58" s="545">
        <v>49386.996533279991</v>
      </c>
      <c r="O58" s="546">
        <f t="shared" si="2"/>
        <v>2093.27653327999</v>
      </c>
    </row>
    <row r="59" spans="1:15" s="280" customFormat="1" ht="51">
      <c r="A59" s="181" t="s">
        <v>0</v>
      </c>
      <c r="B59" s="181">
        <v>87269</v>
      </c>
      <c r="C59" s="181" t="s">
        <v>568</v>
      </c>
      <c r="D59" s="276" t="s">
        <v>11204</v>
      </c>
      <c r="E59" s="181" t="s">
        <v>37</v>
      </c>
      <c r="F59" s="525">
        <v>112.89999999999998</v>
      </c>
      <c r="G59" s="526" t="s">
        <v>11205</v>
      </c>
      <c r="H59" s="527">
        <f t="shared" si="8"/>
        <v>63.54</v>
      </c>
      <c r="I59" s="528">
        <f t="shared" si="10"/>
        <v>7173.66</v>
      </c>
      <c r="J59" s="279"/>
      <c r="L59" s="548">
        <v>45.668499999999995</v>
      </c>
      <c r="M59" s="550" t="s">
        <v>776</v>
      </c>
      <c r="N59" s="545">
        <v>6612.0206087599972</v>
      </c>
      <c r="O59" s="546">
        <f t="shared" si="2"/>
        <v>-561.63939124000262</v>
      </c>
    </row>
    <row r="60" spans="1:15" s="280" customFormat="1" ht="23.25" customHeight="1">
      <c r="A60" s="181" t="s">
        <v>383</v>
      </c>
      <c r="B60" s="181" t="s">
        <v>260</v>
      </c>
      <c r="C60" s="181" t="s">
        <v>569</v>
      </c>
      <c r="D60" s="276" t="s">
        <v>72</v>
      </c>
      <c r="E60" s="181" t="s">
        <v>37</v>
      </c>
      <c r="F60" s="525">
        <v>1384.3139999999999</v>
      </c>
      <c r="G60" s="526">
        <v>10.57</v>
      </c>
      <c r="H60" s="527">
        <f t="shared" si="8"/>
        <v>13.55</v>
      </c>
      <c r="I60" s="528">
        <f t="shared" si="10"/>
        <v>18757.45</v>
      </c>
      <c r="J60" s="279"/>
      <c r="L60" s="548">
        <v>9.3309999999999995</v>
      </c>
      <c r="M60" s="550" t="s">
        <v>590</v>
      </c>
      <c r="N60" s="545">
        <v>16564.804316961599</v>
      </c>
      <c r="O60" s="546">
        <f t="shared" si="2"/>
        <v>-2192.6456830384013</v>
      </c>
    </row>
    <row r="61" spans="1:15" s="280" customFormat="1" ht="25.5">
      <c r="A61" s="181" t="s">
        <v>0</v>
      </c>
      <c r="B61" s="181">
        <v>88489</v>
      </c>
      <c r="C61" s="181" t="s">
        <v>570</v>
      </c>
      <c r="D61" s="276" t="s">
        <v>571</v>
      </c>
      <c r="E61" s="181" t="s">
        <v>37</v>
      </c>
      <c r="F61" s="525">
        <v>623.20399999999995</v>
      </c>
      <c r="G61" s="526" t="s">
        <v>5755</v>
      </c>
      <c r="H61" s="527">
        <f t="shared" si="8"/>
        <v>12.37</v>
      </c>
      <c r="I61" s="528">
        <f t="shared" si="10"/>
        <v>7709.03</v>
      </c>
      <c r="J61" s="279"/>
      <c r="L61" s="548">
        <v>9.86</v>
      </c>
      <c r="M61" s="550">
        <v>88489</v>
      </c>
      <c r="N61" s="545">
        <v>7880.0805426559991</v>
      </c>
      <c r="O61" s="546">
        <f t="shared" si="2"/>
        <v>171.05054265599938</v>
      </c>
    </row>
    <row r="62" spans="1:15" s="280" customFormat="1" ht="38.25">
      <c r="A62" s="181" t="s">
        <v>0</v>
      </c>
      <c r="B62" s="181">
        <v>84088</v>
      </c>
      <c r="C62" s="181" t="s">
        <v>572</v>
      </c>
      <c r="D62" s="276" t="s">
        <v>188</v>
      </c>
      <c r="E62" s="181" t="s">
        <v>40</v>
      </c>
      <c r="F62" s="525">
        <v>26</v>
      </c>
      <c r="G62" s="526" t="s">
        <v>11236</v>
      </c>
      <c r="H62" s="527">
        <f t="shared" si="8"/>
        <v>112.17</v>
      </c>
      <c r="I62" s="528">
        <f t="shared" si="10"/>
        <v>2916.42</v>
      </c>
      <c r="J62" s="279"/>
      <c r="L62" s="548">
        <v>64.959999999999994</v>
      </c>
      <c r="M62" s="550">
        <v>84088</v>
      </c>
      <c r="N62" s="545">
        <v>2165.9223039999997</v>
      </c>
      <c r="O62" s="546">
        <f t="shared" si="2"/>
        <v>-750.49769600000036</v>
      </c>
    </row>
    <row r="63" spans="1:15" s="280" customFormat="1" ht="38.25">
      <c r="A63" s="181" t="s">
        <v>0</v>
      </c>
      <c r="B63" s="181">
        <v>88423</v>
      </c>
      <c r="C63" s="181" t="s">
        <v>573</v>
      </c>
      <c r="D63" s="276" t="s">
        <v>369</v>
      </c>
      <c r="E63" s="181" t="s">
        <v>37</v>
      </c>
      <c r="F63" s="525">
        <v>622.12</v>
      </c>
      <c r="G63" s="526" t="s">
        <v>7615</v>
      </c>
      <c r="H63" s="527">
        <f t="shared" si="8"/>
        <v>17.32</v>
      </c>
      <c r="I63" s="528">
        <f t="shared" si="10"/>
        <v>10775.11</v>
      </c>
      <c r="J63" s="279"/>
      <c r="L63" s="548">
        <v>13.56</v>
      </c>
      <c r="M63" s="550">
        <v>88423</v>
      </c>
      <c r="N63" s="545">
        <v>10818.258689280001</v>
      </c>
      <c r="O63" s="546">
        <f t="shared" si="2"/>
        <v>43.148689280000326</v>
      </c>
    </row>
    <row r="64" spans="1:15" s="280" customFormat="1">
      <c r="A64" s="181" t="s">
        <v>0</v>
      </c>
      <c r="B64" s="181">
        <v>79460</v>
      </c>
      <c r="C64" s="181" t="s">
        <v>574</v>
      </c>
      <c r="D64" s="276" t="s">
        <v>408</v>
      </c>
      <c r="E64" s="181" t="s">
        <v>37</v>
      </c>
      <c r="F64" s="525">
        <v>138.98999999999998</v>
      </c>
      <c r="G64" s="526" t="s">
        <v>10532</v>
      </c>
      <c r="H64" s="527">
        <f t="shared" si="8"/>
        <v>46.07</v>
      </c>
      <c r="I64" s="528">
        <f t="shared" si="10"/>
        <v>6403.26</v>
      </c>
      <c r="J64" s="279"/>
      <c r="L64" s="548">
        <v>35.03</v>
      </c>
      <c r="M64" s="550">
        <v>79460</v>
      </c>
      <c r="N64" s="545">
        <v>6243.7743832799988</v>
      </c>
      <c r="O64" s="546">
        <f t="shared" si="2"/>
        <v>-159.48561672000142</v>
      </c>
    </row>
    <row r="65" spans="1:15">
      <c r="A65" s="190"/>
      <c r="B65" s="190"/>
      <c r="C65" s="194"/>
      <c r="D65" s="541" t="s">
        <v>71</v>
      </c>
      <c r="E65" s="190"/>
      <c r="F65" s="529"/>
      <c r="G65" s="529"/>
      <c r="H65" s="246"/>
      <c r="I65" s="529"/>
      <c r="O65" s="546">
        <f t="shared" si="2"/>
        <v>0</v>
      </c>
    </row>
    <row r="66" spans="1:15" s="280" customFormat="1" ht="38.25">
      <c r="A66" s="181" t="s">
        <v>0</v>
      </c>
      <c r="B66" s="181">
        <v>87885</v>
      </c>
      <c r="C66" s="181" t="s">
        <v>575</v>
      </c>
      <c r="D66" s="276" t="s">
        <v>576</v>
      </c>
      <c r="E66" s="181" t="s">
        <v>37</v>
      </c>
      <c r="F66" s="525">
        <v>355.1785000000001</v>
      </c>
      <c r="G66" s="526" t="s">
        <v>9430</v>
      </c>
      <c r="H66" s="527">
        <f t="shared" si="8"/>
        <v>10.18</v>
      </c>
      <c r="I66" s="528">
        <f t="shared" ref="I66:I70" si="11">TRUNC(H66*F66,2)</f>
        <v>3615.71</v>
      </c>
      <c r="J66" s="279"/>
      <c r="L66" s="548">
        <v>8.75</v>
      </c>
      <c r="M66" s="550">
        <v>87885</v>
      </c>
      <c r="N66" s="545">
        <v>3985.4579485000013</v>
      </c>
      <c r="O66" s="546">
        <f t="shared" si="2"/>
        <v>369.74794850000126</v>
      </c>
    </row>
    <row r="67" spans="1:15" s="280" customFormat="1" ht="63.75">
      <c r="A67" s="181" t="s">
        <v>0</v>
      </c>
      <c r="B67" s="181">
        <v>87535</v>
      </c>
      <c r="C67" s="181" t="s">
        <v>577</v>
      </c>
      <c r="D67" s="276" t="s">
        <v>759</v>
      </c>
      <c r="E67" s="181" t="s">
        <v>37</v>
      </c>
      <c r="F67" s="525">
        <v>355.1785000000001</v>
      </c>
      <c r="G67" s="526" t="s">
        <v>5902</v>
      </c>
      <c r="H67" s="527">
        <f t="shared" si="8"/>
        <v>26.01</v>
      </c>
      <c r="I67" s="528">
        <f t="shared" si="11"/>
        <v>9238.19</v>
      </c>
      <c r="J67" s="279"/>
      <c r="L67" s="548">
        <v>21.18</v>
      </c>
      <c r="M67" s="550">
        <v>87535</v>
      </c>
      <c r="N67" s="545">
        <v>9647.0856399120021</v>
      </c>
      <c r="O67" s="546">
        <f t="shared" si="2"/>
        <v>408.89563991200157</v>
      </c>
    </row>
    <row r="68" spans="1:15" s="280" customFormat="1" ht="25.5">
      <c r="A68" s="181" t="s">
        <v>383</v>
      </c>
      <c r="B68" s="181" t="s">
        <v>260</v>
      </c>
      <c r="C68" s="181" t="s">
        <v>578</v>
      </c>
      <c r="D68" s="276" t="s">
        <v>72</v>
      </c>
      <c r="E68" s="181" t="s">
        <v>37</v>
      </c>
      <c r="F68" s="525">
        <v>355.1785000000001</v>
      </c>
      <c r="G68" s="526">
        <v>10.57</v>
      </c>
      <c r="H68" s="527">
        <f t="shared" si="8"/>
        <v>13.55</v>
      </c>
      <c r="I68" s="528">
        <f t="shared" si="11"/>
        <v>4812.66</v>
      </c>
      <c r="J68" s="279"/>
      <c r="L68" s="548">
        <v>9.3309999999999995</v>
      </c>
      <c r="M68" s="550" t="s">
        <v>590</v>
      </c>
      <c r="N68" s="545">
        <v>4250.092356280401</v>
      </c>
      <c r="O68" s="546">
        <f t="shared" si="2"/>
        <v>-562.56764371959889</v>
      </c>
    </row>
    <row r="69" spans="1:15" s="280" customFormat="1" ht="25.5">
      <c r="A69" s="181" t="s">
        <v>0</v>
      </c>
      <c r="B69" s="181">
        <v>88488</v>
      </c>
      <c r="C69" s="181" t="s">
        <v>579</v>
      </c>
      <c r="D69" s="276" t="s">
        <v>580</v>
      </c>
      <c r="E69" s="181" t="s">
        <v>37</v>
      </c>
      <c r="F69" s="525">
        <v>320.21850000000012</v>
      </c>
      <c r="G69" s="526" t="s">
        <v>10495</v>
      </c>
      <c r="H69" s="527">
        <f t="shared" si="8"/>
        <v>14</v>
      </c>
      <c r="I69" s="528">
        <f t="shared" si="11"/>
        <v>4483.05</v>
      </c>
      <c r="J69" s="279"/>
      <c r="L69" s="548">
        <v>11.24</v>
      </c>
      <c r="M69" s="550">
        <v>88488</v>
      </c>
      <c r="N69" s="545">
        <v>4615.6858174560011</v>
      </c>
      <c r="O69" s="546">
        <f t="shared" si="2"/>
        <v>132.63581745600095</v>
      </c>
    </row>
    <row r="70" spans="1:15" s="280" customFormat="1">
      <c r="A70" s="181" t="s">
        <v>0</v>
      </c>
      <c r="B70" s="181">
        <v>88423</v>
      </c>
      <c r="C70" s="181" t="s">
        <v>581</v>
      </c>
      <c r="D70" s="276" t="s">
        <v>520</v>
      </c>
      <c r="E70" s="181" t="s">
        <v>37</v>
      </c>
      <c r="F70" s="525">
        <v>34.96</v>
      </c>
      <c r="G70" s="526" t="s">
        <v>7615</v>
      </c>
      <c r="H70" s="527">
        <f t="shared" si="8"/>
        <v>17.32</v>
      </c>
      <c r="I70" s="528">
        <f t="shared" si="11"/>
        <v>605.5</v>
      </c>
      <c r="J70" s="279"/>
      <c r="L70" s="548">
        <v>13.56</v>
      </c>
      <c r="M70" s="550">
        <v>88423</v>
      </c>
      <c r="N70" s="545">
        <v>607.93146624000008</v>
      </c>
      <c r="O70" s="546">
        <f t="shared" si="2"/>
        <v>2.4314662400000771</v>
      </c>
    </row>
    <row r="71" spans="1:15">
      <c r="A71" s="190"/>
      <c r="B71" s="190"/>
      <c r="C71" s="193" t="s">
        <v>492</v>
      </c>
      <c r="D71" s="541" t="s">
        <v>73</v>
      </c>
      <c r="E71" s="190"/>
      <c r="F71" s="529"/>
      <c r="G71" s="529"/>
      <c r="H71" s="246"/>
      <c r="I71" s="524">
        <f>SUM(I72:I85)</f>
        <v>78512.52</v>
      </c>
      <c r="N71" s="544">
        <v>97895.596811722644</v>
      </c>
      <c r="O71" s="546">
        <f t="shared" si="2"/>
        <v>19383.07681172264</v>
      </c>
    </row>
    <row r="72" spans="1:15">
      <c r="A72" s="190"/>
      <c r="B72" s="190"/>
      <c r="C72" s="190"/>
      <c r="D72" s="541" t="s">
        <v>74</v>
      </c>
      <c r="E72" s="190"/>
      <c r="F72" s="529"/>
      <c r="G72" s="529"/>
      <c r="H72" s="246"/>
      <c r="I72" s="529"/>
      <c r="O72" s="546">
        <f t="shared" si="2"/>
        <v>0</v>
      </c>
    </row>
    <row r="73" spans="1:15" s="280" customFormat="1" ht="38.25">
      <c r="A73" s="181" t="s">
        <v>0</v>
      </c>
      <c r="B73" s="181">
        <v>90822</v>
      </c>
      <c r="C73" s="181" t="s">
        <v>23</v>
      </c>
      <c r="D73" s="276" t="s">
        <v>582</v>
      </c>
      <c r="E73" s="181" t="s">
        <v>38</v>
      </c>
      <c r="F73" s="525" t="s">
        <v>522</v>
      </c>
      <c r="G73" s="526" t="s">
        <v>4032</v>
      </c>
      <c r="H73" s="527">
        <f t="shared" ref="H73:H85" si="12">TRUNC(G73*(1+$K$4),2)</f>
        <v>386.55</v>
      </c>
      <c r="I73" s="528">
        <f t="shared" ref="I73:I78" si="13">TRUNC(H73*F73,2)</f>
        <v>2705.85</v>
      </c>
      <c r="J73" s="281"/>
      <c r="K73" s="281"/>
      <c r="L73" s="548">
        <v>278.85000000000002</v>
      </c>
      <c r="M73" s="550">
        <v>90822</v>
      </c>
      <c r="N73" s="545">
        <v>2503.1806799999999</v>
      </c>
      <c r="O73" s="546">
        <f t="shared" si="2"/>
        <v>-202.66931999999997</v>
      </c>
    </row>
    <row r="74" spans="1:15" s="280" customFormat="1" ht="38.25">
      <c r="A74" s="181" t="s">
        <v>0</v>
      </c>
      <c r="B74" s="181">
        <v>90823</v>
      </c>
      <c r="C74" s="181" t="s">
        <v>24</v>
      </c>
      <c r="D74" s="276" t="s">
        <v>583</v>
      </c>
      <c r="E74" s="181" t="s">
        <v>38</v>
      </c>
      <c r="F74" s="525" t="s">
        <v>523</v>
      </c>
      <c r="G74" s="526" t="s">
        <v>4034</v>
      </c>
      <c r="H74" s="527">
        <f t="shared" si="12"/>
        <v>408.57</v>
      </c>
      <c r="I74" s="528">
        <f t="shared" si="13"/>
        <v>6128.55</v>
      </c>
      <c r="J74" s="281"/>
      <c r="K74" s="281"/>
      <c r="L74" s="548">
        <v>295.44</v>
      </c>
      <c r="M74" s="550">
        <v>90823</v>
      </c>
      <c r="N74" s="545">
        <v>5683.0838400000002</v>
      </c>
      <c r="O74" s="546">
        <f t="shared" ref="O74:O154" si="14">N74-I74</f>
        <v>-445.46615999999995</v>
      </c>
    </row>
    <row r="75" spans="1:15" s="280" customFormat="1" ht="38.25">
      <c r="A75" s="181" t="s">
        <v>383</v>
      </c>
      <c r="B75" s="181" t="s">
        <v>261</v>
      </c>
      <c r="C75" s="181" t="s">
        <v>25</v>
      </c>
      <c r="D75" s="276" t="s">
        <v>584</v>
      </c>
      <c r="E75" s="181" t="s">
        <v>38</v>
      </c>
      <c r="F75" s="525">
        <v>2</v>
      </c>
      <c r="G75" s="526">
        <v>482.69</v>
      </c>
      <c r="H75" s="527">
        <f t="shared" si="12"/>
        <v>619</v>
      </c>
      <c r="I75" s="528">
        <f t="shared" si="13"/>
        <v>1238</v>
      </c>
      <c r="J75" s="281"/>
      <c r="K75" s="281"/>
      <c r="L75" s="548">
        <v>436.80838</v>
      </c>
      <c r="M75" s="550">
        <v>13</v>
      </c>
      <c r="N75" s="545">
        <v>1120.326133024</v>
      </c>
      <c r="O75" s="546">
        <f t="shared" si="14"/>
        <v>-117.673866976</v>
      </c>
    </row>
    <row r="76" spans="1:15" s="280" customFormat="1" ht="51">
      <c r="A76" s="181" t="s">
        <v>0</v>
      </c>
      <c r="B76" s="181">
        <v>91307</v>
      </c>
      <c r="C76" s="181" t="s">
        <v>26</v>
      </c>
      <c r="D76" s="276" t="s">
        <v>585</v>
      </c>
      <c r="E76" s="181" t="s">
        <v>38</v>
      </c>
      <c r="F76" s="525">
        <v>24</v>
      </c>
      <c r="G76" s="526" t="s">
        <v>2165</v>
      </c>
      <c r="H76" s="527">
        <f t="shared" si="12"/>
        <v>71.31</v>
      </c>
      <c r="I76" s="528">
        <f t="shared" si="13"/>
        <v>1711.44</v>
      </c>
      <c r="J76" s="279"/>
      <c r="L76" s="548">
        <v>52.51</v>
      </c>
      <c r="M76" s="550">
        <v>91307</v>
      </c>
      <c r="N76" s="545">
        <v>1616.1317760000002</v>
      </c>
      <c r="O76" s="546">
        <f t="shared" si="14"/>
        <v>-95.308223999999882</v>
      </c>
    </row>
    <row r="77" spans="1:15" s="280" customFormat="1" ht="25.5">
      <c r="A77" s="181" t="s">
        <v>383</v>
      </c>
      <c r="B77" s="181" t="s">
        <v>263</v>
      </c>
      <c r="C77" s="181" t="s">
        <v>46</v>
      </c>
      <c r="D77" s="276" t="s">
        <v>426</v>
      </c>
      <c r="E77" s="181" t="s">
        <v>193</v>
      </c>
      <c r="F77" s="525">
        <v>6.3</v>
      </c>
      <c r="G77" s="526">
        <v>375.62000000000006</v>
      </c>
      <c r="H77" s="527">
        <f t="shared" si="12"/>
        <v>481.69</v>
      </c>
      <c r="I77" s="528">
        <f t="shared" si="13"/>
        <v>3034.64</v>
      </c>
      <c r="J77" s="279"/>
      <c r="L77" s="548">
        <v>268.81369699999993</v>
      </c>
      <c r="M77" s="550" t="s">
        <v>777</v>
      </c>
      <c r="N77" s="545">
        <v>2171.7781157066397</v>
      </c>
      <c r="O77" s="546">
        <f t="shared" si="14"/>
        <v>-862.86188429336016</v>
      </c>
    </row>
    <row r="78" spans="1:15" s="280" customFormat="1" ht="25.5">
      <c r="A78" s="181" t="s">
        <v>0</v>
      </c>
      <c r="B78" s="181" t="s">
        <v>10555</v>
      </c>
      <c r="C78" s="181" t="s">
        <v>47</v>
      </c>
      <c r="D78" s="276" t="s">
        <v>370</v>
      </c>
      <c r="E78" s="181" t="s">
        <v>37</v>
      </c>
      <c r="F78" s="525">
        <v>136.32</v>
      </c>
      <c r="G78" s="526" t="s">
        <v>10556</v>
      </c>
      <c r="H78" s="527">
        <f t="shared" si="12"/>
        <v>24.4</v>
      </c>
      <c r="I78" s="528">
        <f t="shared" si="13"/>
        <v>3326.2</v>
      </c>
      <c r="J78" s="279"/>
      <c r="L78" s="548">
        <v>20.34</v>
      </c>
      <c r="M78" s="550" t="s">
        <v>189</v>
      </c>
      <c r="N78" s="545">
        <v>3555.7730611199995</v>
      </c>
      <c r="O78" s="546">
        <f t="shared" si="14"/>
        <v>229.57306111999969</v>
      </c>
    </row>
    <row r="79" spans="1:15">
      <c r="A79" s="190"/>
      <c r="B79" s="190"/>
      <c r="C79" s="190"/>
      <c r="D79" s="541" t="s">
        <v>75</v>
      </c>
      <c r="E79" s="190"/>
      <c r="F79" s="529"/>
      <c r="G79" s="529"/>
      <c r="H79" s="246"/>
      <c r="I79" s="529"/>
      <c r="O79" s="546">
        <f t="shared" si="14"/>
        <v>0</v>
      </c>
    </row>
    <row r="80" spans="1:15" s="280" customFormat="1" ht="38.25">
      <c r="A80" s="181" t="s">
        <v>0</v>
      </c>
      <c r="B80" s="181">
        <v>94569</v>
      </c>
      <c r="C80" s="181" t="s">
        <v>48</v>
      </c>
      <c r="D80" s="282" t="s">
        <v>4343</v>
      </c>
      <c r="E80" s="181" t="s">
        <v>37</v>
      </c>
      <c r="F80" s="525">
        <v>39.9</v>
      </c>
      <c r="G80" s="526" t="s">
        <v>4344</v>
      </c>
      <c r="H80" s="527">
        <f t="shared" si="12"/>
        <v>822.06</v>
      </c>
      <c r="I80" s="528">
        <f t="shared" ref="I80:I83" si="15">TRUNC(H80*F80,2)</f>
        <v>32800.19</v>
      </c>
      <c r="J80" s="279"/>
      <c r="L80" s="548">
        <v>731.63020000000006</v>
      </c>
      <c r="M80" s="550">
        <v>15</v>
      </c>
      <c r="N80" s="545">
        <v>37435.878482352004</v>
      </c>
      <c r="O80" s="546">
        <f t="shared" si="14"/>
        <v>4635.6884823520013</v>
      </c>
    </row>
    <row r="81" spans="1:15" s="280" customFormat="1">
      <c r="A81" s="181" t="s">
        <v>0</v>
      </c>
      <c r="B81" s="181">
        <v>85010</v>
      </c>
      <c r="C81" s="181" t="s">
        <v>392</v>
      </c>
      <c r="D81" s="276" t="s">
        <v>415</v>
      </c>
      <c r="E81" s="181" t="s">
        <v>37</v>
      </c>
      <c r="F81" s="525">
        <v>17.95</v>
      </c>
      <c r="G81" s="526" t="s">
        <v>4340</v>
      </c>
      <c r="H81" s="527">
        <f t="shared" si="12"/>
        <v>605.29</v>
      </c>
      <c r="I81" s="528">
        <f t="shared" si="15"/>
        <v>10864.95</v>
      </c>
      <c r="J81" s="279"/>
      <c r="L81" s="548">
        <v>739.55</v>
      </c>
      <c r="M81" s="550" t="s">
        <v>586</v>
      </c>
      <c r="N81" s="545">
        <v>17023.760613999999</v>
      </c>
      <c r="O81" s="546">
        <f t="shared" si="14"/>
        <v>6158.8106139999982</v>
      </c>
    </row>
    <row r="82" spans="1:15" s="280" customFormat="1" ht="25.5">
      <c r="A82" s="181" t="s">
        <v>0</v>
      </c>
      <c r="B82" s="181">
        <v>91338</v>
      </c>
      <c r="C82" s="181" t="s">
        <v>49</v>
      </c>
      <c r="D82" s="276" t="s">
        <v>587</v>
      </c>
      <c r="E82" s="181" t="s">
        <v>37</v>
      </c>
      <c r="F82" s="525">
        <v>9.1199999999999992</v>
      </c>
      <c r="G82" s="526" t="s">
        <v>4252</v>
      </c>
      <c r="H82" s="527">
        <f t="shared" si="12"/>
        <v>1064.43</v>
      </c>
      <c r="I82" s="528">
        <f t="shared" si="15"/>
        <v>9707.6</v>
      </c>
      <c r="J82" s="279"/>
      <c r="L82" s="548">
        <v>1422.02</v>
      </c>
      <c r="M82" s="550">
        <v>91338</v>
      </c>
      <c r="N82" s="545">
        <v>16631.217845759998</v>
      </c>
      <c r="O82" s="546">
        <f t="shared" si="14"/>
        <v>6923.6178457599981</v>
      </c>
    </row>
    <row r="83" spans="1:15" s="280" customFormat="1" ht="25.5">
      <c r="A83" s="181" t="s">
        <v>383</v>
      </c>
      <c r="B83" s="181" t="s">
        <v>270</v>
      </c>
      <c r="C83" s="181" t="s">
        <v>588</v>
      </c>
      <c r="D83" s="276" t="s">
        <v>389</v>
      </c>
      <c r="E83" s="181" t="s">
        <v>164</v>
      </c>
      <c r="F83" s="525">
        <v>1</v>
      </c>
      <c r="G83" s="526">
        <v>3816.61</v>
      </c>
      <c r="H83" s="527">
        <f t="shared" si="12"/>
        <v>4894.42</v>
      </c>
      <c r="I83" s="528">
        <f t="shared" si="15"/>
        <v>4894.42</v>
      </c>
      <c r="J83" s="279"/>
      <c r="L83" s="548">
        <v>2121.1813999999999</v>
      </c>
      <c r="M83" s="550">
        <v>16</v>
      </c>
      <c r="N83" s="545">
        <v>2720.2030273599999</v>
      </c>
      <c r="O83" s="546">
        <f t="shared" si="14"/>
        <v>-2174.2169726400002</v>
      </c>
    </row>
    <row r="84" spans="1:15">
      <c r="A84" s="190"/>
      <c r="B84" s="190"/>
      <c r="C84" s="190"/>
      <c r="D84" s="541" t="s">
        <v>345</v>
      </c>
      <c r="E84" s="190"/>
      <c r="F84" s="529"/>
      <c r="G84" s="529"/>
      <c r="H84" s="246"/>
      <c r="I84" s="529"/>
      <c r="O84" s="546">
        <f t="shared" si="14"/>
        <v>0</v>
      </c>
    </row>
    <row r="85" spans="1:15" s="280" customFormat="1">
      <c r="A85" s="181" t="s">
        <v>0</v>
      </c>
      <c r="B85" s="181">
        <v>72116</v>
      </c>
      <c r="C85" s="181" t="s">
        <v>50</v>
      </c>
      <c r="D85" s="276" t="s">
        <v>76</v>
      </c>
      <c r="E85" s="181" t="s">
        <v>37</v>
      </c>
      <c r="F85" s="525">
        <v>17.950000000000003</v>
      </c>
      <c r="G85" s="526" t="s">
        <v>4295</v>
      </c>
      <c r="H85" s="527">
        <f t="shared" si="12"/>
        <v>117.03</v>
      </c>
      <c r="I85" s="528">
        <f t="shared" ref="I85" si="16">TRUNC(H85*F85,2)</f>
        <v>2100.6799999999998</v>
      </c>
      <c r="J85" s="279"/>
      <c r="L85" s="548">
        <v>100.21</v>
      </c>
      <c r="M85" s="550">
        <v>72116</v>
      </c>
      <c r="N85" s="545">
        <v>7434.2632363999992</v>
      </c>
      <c r="O85" s="546">
        <f t="shared" si="14"/>
        <v>5333.5832363999998</v>
      </c>
    </row>
    <row r="86" spans="1:15">
      <c r="A86" s="190"/>
      <c r="B86" s="190"/>
      <c r="C86" s="193" t="s">
        <v>493</v>
      </c>
      <c r="D86" s="541" t="s">
        <v>77</v>
      </c>
      <c r="E86" s="190"/>
      <c r="F86" s="529"/>
      <c r="G86" s="529"/>
      <c r="H86" s="246"/>
      <c r="I86" s="524">
        <f>SUM(I87:I142)</f>
        <v>93604.459999999992</v>
      </c>
      <c r="N86" s="544">
        <v>58258.117539999992</v>
      </c>
      <c r="O86" s="546">
        <f t="shared" si="14"/>
        <v>-35346.34246</v>
      </c>
    </row>
    <row r="87" spans="1:15">
      <c r="A87" s="190"/>
      <c r="B87" s="190"/>
      <c r="C87" s="190"/>
      <c r="D87" s="541" t="s">
        <v>20685</v>
      </c>
      <c r="E87" s="190"/>
      <c r="F87" s="529"/>
      <c r="G87" s="529"/>
      <c r="H87" s="246"/>
      <c r="I87" s="529"/>
      <c r="O87" s="546">
        <f t="shared" si="14"/>
        <v>0</v>
      </c>
    </row>
    <row r="88" spans="1:15" s="554" customFormat="1" ht="25.5">
      <c r="A88" s="181" t="s">
        <v>383</v>
      </c>
      <c r="B88" s="181" t="s">
        <v>271</v>
      </c>
      <c r="C88" s="181" t="s">
        <v>51</v>
      </c>
      <c r="D88" s="276" t="s">
        <v>20681</v>
      </c>
      <c r="E88" s="181" t="s">
        <v>83</v>
      </c>
      <c r="F88" s="525" t="s">
        <v>42</v>
      </c>
      <c r="G88" s="526">
        <v>778.39</v>
      </c>
      <c r="H88" s="527">
        <f t="shared" ref="H88:H123" si="17">TRUNC(G88*(1+$K$4),2)</f>
        <v>998.2</v>
      </c>
      <c r="I88" s="528">
        <f t="shared" ref="I88" si="18">TRUNC(H88*F88,2)</f>
        <v>998.2</v>
      </c>
      <c r="J88" s="553"/>
      <c r="L88" s="555">
        <v>944.54</v>
      </c>
      <c r="M88" s="556">
        <v>17</v>
      </c>
      <c r="N88" s="557">
        <v>1211.278096</v>
      </c>
      <c r="O88" s="558">
        <f t="shared" si="14"/>
        <v>213.07809599999996</v>
      </c>
    </row>
    <row r="89" spans="1:15">
      <c r="A89" s="190"/>
      <c r="B89" s="190"/>
      <c r="C89" s="190"/>
      <c r="D89" s="541" t="s">
        <v>78</v>
      </c>
      <c r="E89" s="190"/>
      <c r="F89" s="529"/>
      <c r="G89" s="529"/>
      <c r="H89" s="246"/>
      <c r="I89" s="529"/>
      <c r="O89" s="546">
        <f t="shared" si="14"/>
        <v>0</v>
      </c>
    </row>
    <row r="90" spans="1:15" s="280" customFormat="1" ht="38.25">
      <c r="A90" s="181" t="s">
        <v>0</v>
      </c>
      <c r="B90" s="181" t="s">
        <v>6240</v>
      </c>
      <c r="C90" s="181" t="s">
        <v>52</v>
      </c>
      <c r="D90" s="276" t="s">
        <v>589</v>
      </c>
      <c r="E90" s="181" t="s">
        <v>38</v>
      </c>
      <c r="F90" s="525" t="s">
        <v>524</v>
      </c>
      <c r="G90" s="526" t="s">
        <v>6242</v>
      </c>
      <c r="H90" s="527">
        <f t="shared" si="17"/>
        <v>156.33000000000001</v>
      </c>
      <c r="I90" s="528">
        <f t="shared" ref="I90:I107" si="19">TRUNC(H90*F90,2)</f>
        <v>7503.84</v>
      </c>
      <c r="J90" s="279"/>
      <c r="L90" s="548">
        <v>106.48</v>
      </c>
      <c r="M90" s="550" t="s">
        <v>204</v>
      </c>
      <c r="N90" s="545">
        <v>6554.397696</v>
      </c>
      <c r="O90" s="546">
        <f t="shared" si="14"/>
        <v>-949.44230400000015</v>
      </c>
    </row>
    <row r="91" spans="1:15" s="280" customFormat="1" ht="38.25">
      <c r="A91" s="181" t="s">
        <v>0</v>
      </c>
      <c r="B91" s="181" t="s">
        <v>901</v>
      </c>
      <c r="C91" s="181" t="s">
        <v>53</v>
      </c>
      <c r="D91" s="276" t="s">
        <v>407</v>
      </c>
      <c r="E91" s="181" t="s">
        <v>38</v>
      </c>
      <c r="F91" s="525" t="s">
        <v>88</v>
      </c>
      <c r="G91" s="526">
        <v>132.54</v>
      </c>
      <c r="H91" s="527">
        <f t="shared" si="17"/>
        <v>169.96</v>
      </c>
      <c r="I91" s="528">
        <f t="shared" si="19"/>
        <v>1869.56</v>
      </c>
      <c r="J91" s="279"/>
      <c r="L91" s="548">
        <v>80.58</v>
      </c>
      <c r="M91" s="550" t="s">
        <v>205</v>
      </c>
      <c r="N91" s="545">
        <v>1136.693712</v>
      </c>
      <c r="O91" s="546">
        <f t="shared" si="14"/>
        <v>-732.86628799999994</v>
      </c>
    </row>
    <row r="92" spans="1:15" s="280" customFormat="1" ht="25.5">
      <c r="A92" s="181" t="s">
        <v>0</v>
      </c>
      <c r="B92" s="181">
        <v>97607</v>
      </c>
      <c r="C92" s="181" t="s">
        <v>54</v>
      </c>
      <c r="D92" s="276" t="s">
        <v>6469</v>
      </c>
      <c r="E92" s="181" t="s">
        <v>38</v>
      </c>
      <c r="F92" s="525" t="s">
        <v>86</v>
      </c>
      <c r="G92" s="526" t="s">
        <v>6470</v>
      </c>
      <c r="H92" s="527">
        <f t="shared" si="17"/>
        <v>104.99</v>
      </c>
      <c r="I92" s="528">
        <f t="shared" si="19"/>
        <v>2414.77</v>
      </c>
      <c r="J92" s="279"/>
      <c r="L92" s="548">
        <v>54.73</v>
      </c>
      <c r="M92" s="550" t="s">
        <v>778</v>
      </c>
      <c r="N92" s="545">
        <v>1614.2722959999999</v>
      </c>
      <c r="O92" s="546">
        <f t="shared" si="14"/>
        <v>-800.49770400000011</v>
      </c>
    </row>
    <row r="93" spans="1:15" s="280" customFormat="1" ht="25.5">
      <c r="A93" s="181" t="s">
        <v>0</v>
      </c>
      <c r="B93" s="181">
        <v>97599</v>
      </c>
      <c r="C93" s="181" t="s">
        <v>521</v>
      </c>
      <c r="D93" s="276" t="s">
        <v>6295</v>
      </c>
      <c r="E93" s="181" t="s">
        <v>38</v>
      </c>
      <c r="F93" s="525" t="s">
        <v>89</v>
      </c>
      <c r="G93" s="526" t="s">
        <v>6296</v>
      </c>
      <c r="H93" s="527">
        <f t="shared" si="17"/>
        <v>42.04</v>
      </c>
      <c r="I93" s="528">
        <f t="shared" si="19"/>
        <v>126.12</v>
      </c>
      <c r="J93" s="279"/>
      <c r="L93" s="548">
        <v>33.79</v>
      </c>
      <c r="M93" s="550" t="s">
        <v>779</v>
      </c>
      <c r="N93" s="545">
        <v>129.99688800000001</v>
      </c>
      <c r="O93" s="546">
        <f t="shared" si="14"/>
        <v>3.8768880000000081</v>
      </c>
    </row>
    <row r="94" spans="1:15" s="554" customFormat="1" ht="25.5">
      <c r="A94" s="181" t="s">
        <v>383</v>
      </c>
      <c r="B94" s="181" t="s">
        <v>504</v>
      </c>
      <c r="C94" s="181" t="s">
        <v>55</v>
      </c>
      <c r="D94" s="276" t="s">
        <v>80</v>
      </c>
      <c r="E94" s="181" t="s">
        <v>38</v>
      </c>
      <c r="F94" s="525" t="s">
        <v>87</v>
      </c>
      <c r="G94" s="526">
        <v>228.95</v>
      </c>
      <c r="H94" s="527">
        <f t="shared" si="17"/>
        <v>293.60000000000002</v>
      </c>
      <c r="I94" s="528">
        <f t="shared" si="19"/>
        <v>587.20000000000005</v>
      </c>
      <c r="J94" s="553"/>
      <c r="L94" s="555">
        <v>163.44</v>
      </c>
      <c r="M94" s="556">
        <v>20</v>
      </c>
      <c r="N94" s="557">
        <v>419.19091199999997</v>
      </c>
      <c r="O94" s="558">
        <f t="shared" si="14"/>
        <v>-168.00908800000008</v>
      </c>
    </row>
    <row r="95" spans="1:15" s="280" customFormat="1">
      <c r="A95" s="181" t="s">
        <v>0</v>
      </c>
      <c r="B95" s="181">
        <v>83399</v>
      </c>
      <c r="C95" s="181" t="s">
        <v>591</v>
      </c>
      <c r="D95" s="276" t="s">
        <v>592</v>
      </c>
      <c r="E95" s="181" t="s">
        <v>38</v>
      </c>
      <c r="F95" s="525" t="s">
        <v>87</v>
      </c>
      <c r="G95" s="526" t="s">
        <v>6446</v>
      </c>
      <c r="H95" s="527">
        <f t="shared" si="17"/>
        <v>34.020000000000003</v>
      </c>
      <c r="I95" s="528">
        <f t="shared" si="19"/>
        <v>68.040000000000006</v>
      </c>
      <c r="J95" s="279"/>
      <c r="L95" s="548">
        <v>24.06</v>
      </c>
      <c r="M95" s="550">
        <v>83399</v>
      </c>
      <c r="N95" s="545">
        <v>61.709087999999994</v>
      </c>
      <c r="O95" s="546">
        <f t="shared" si="14"/>
        <v>-6.3309120000000121</v>
      </c>
    </row>
    <row r="96" spans="1:15" s="280" customFormat="1">
      <c r="A96" s="181" t="s">
        <v>383</v>
      </c>
      <c r="B96" s="181" t="s">
        <v>503</v>
      </c>
      <c r="C96" s="181" t="s">
        <v>56</v>
      </c>
      <c r="D96" s="276" t="s">
        <v>81</v>
      </c>
      <c r="E96" s="181" t="s">
        <v>84</v>
      </c>
      <c r="F96" s="525" t="s">
        <v>525</v>
      </c>
      <c r="G96" s="526">
        <v>186.83000000000004</v>
      </c>
      <c r="H96" s="527">
        <f t="shared" si="17"/>
        <v>239.59</v>
      </c>
      <c r="I96" s="528">
        <f t="shared" si="19"/>
        <v>20844.330000000002</v>
      </c>
      <c r="J96" s="279"/>
      <c r="L96" s="548">
        <v>158.30500000000001</v>
      </c>
      <c r="M96" s="550">
        <v>21</v>
      </c>
      <c r="N96" s="545">
        <v>17661.898884000002</v>
      </c>
      <c r="O96" s="546">
        <f t="shared" si="14"/>
        <v>-3182.4311159999997</v>
      </c>
    </row>
    <row r="97" spans="1:15" s="280" customFormat="1" ht="38.25">
      <c r="A97" s="181" t="s">
        <v>0</v>
      </c>
      <c r="B97" s="181">
        <v>91945</v>
      </c>
      <c r="C97" s="181" t="s">
        <v>593</v>
      </c>
      <c r="D97" s="276" t="s">
        <v>371</v>
      </c>
      <c r="E97" s="181" t="s">
        <v>38</v>
      </c>
      <c r="F97" s="525" t="s">
        <v>89</v>
      </c>
      <c r="G97" s="526" t="s">
        <v>5071</v>
      </c>
      <c r="H97" s="527">
        <f t="shared" si="17"/>
        <v>7.47</v>
      </c>
      <c r="I97" s="528">
        <f t="shared" si="19"/>
        <v>22.41</v>
      </c>
      <c r="J97" s="279"/>
      <c r="L97" s="548">
        <v>6.02</v>
      </c>
      <c r="M97" s="550">
        <v>91945</v>
      </c>
      <c r="N97" s="545">
        <v>23.160143999999999</v>
      </c>
      <c r="O97" s="546">
        <f t="shared" si="14"/>
        <v>0.75014399999999881</v>
      </c>
    </row>
    <row r="98" spans="1:15" s="280" customFormat="1" ht="38.25">
      <c r="A98" s="181" t="s">
        <v>0</v>
      </c>
      <c r="B98" s="181">
        <v>91995</v>
      </c>
      <c r="C98" s="181" t="s">
        <v>57</v>
      </c>
      <c r="D98" s="276" t="s">
        <v>372</v>
      </c>
      <c r="E98" s="181" t="s">
        <v>38</v>
      </c>
      <c r="F98" s="525" t="s">
        <v>594</v>
      </c>
      <c r="G98" s="526" t="s">
        <v>6160</v>
      </c>
      <c r="H98" s="527">
        <f t="shared" si="17"/>
        <v>20.04</v>
      </c>
      <c r="I98" s="528">
        <f t="shared" si="19"/>
        <v>1282.56</v>
      </c>
      <c r="J98" s="279"/>
      <c r="L98" s="548">
        <v>16.47</v>
      </c>
      <c r="M98" s="550">
        <v>91995</v>
      </c>
      <c r="N98" s="545">
        <v>1351.7521919999999</v>
      </c>
      <c r="O98" s="546">
        <f t="shared" si="14"/>
        <v>69.192191999999977</v>
      </c>
    </row>
    <row r="99" spans="1:15" s="280" customFormat="1" ht="25.5">
      <c r="A99" s="181" t="s">
        <v>0</v>
      </c>
      <c r="B99" s="181">
        <v>91993</v>
      </c>
      <c r="C99" s="181" t="s">
        <v>58</v>
      </c>
      <c r="D99" s="276" t="s">
        <v>595</v>
      </c>
      <c r="E99" s="181" t="s">
        <v>38</v>
      </c>
      <c r="F99" s="525" t="s">
        <v>137</v>
      </c>
      <c r="G99" s="526" t="s">
        <v>6157</v>
      </c>
      <c r="H99" s="527">
        <f t="shared" si="17"/>
        <v>33.89</v>
      </c>
      <c r="I99" s="528">
        <f t="shared" si="19"/>
        <v>135.56</v>
      </c>
      <c r="J99" s="279"/>
      <c r="L99" s="548">
        <v>28.03</v>
      </c>
      <c r="M99" s="550">
        <v>91993</v>
      </c>
      <c r="N99" s="545">
        <v>143.78268800000001</v>
      </c>
      <c r="O99" s="546">
        <f t="shared" si="14"/>
        <v>8.2226880000000051</v>
      </c>
    </row>
    <row r="100" spans="1:15" s="280" customFormat="1">
      <c r="A100" s="181" t="s">
        <v>383</v>
      </c>
      <c r="B100" s="181" t="s">
        <v>502</v>
      </c>
      <c r="C100" s="181" t="s">
        <v>59</v>
      </c>
      <c r="D100" s="276" t="s">
        <v>128</v>
      </c>
      <c r="E100" s="181" t="s">
        <v>38</v>
      </c>
      <c r="F100" s="525" t="s">
        <v>88</v>
      </c>
      <c r="G100" s="526">
        <v>50.820000000000007</v>
      </c>
      <c r="H100" s="527">
        <f t="shared" si="17"/>
        <v>65.17</v>
      </c>
      <c r="I100" s="528">
        <f t="shared" si="19"/>
        <v>716.87</v>
      </c>
      <c r="J100" s="279"/>
      <c r="L100" s="548">
        <v>50.599999999999994</v>
      </c>
      <c r="M100" s="550">
        <v>22</v>
      </c>
      <c r="N100" s="545">
        <v>713.78383999999994</v>
      </c>
      <c r="O100" s="546">
        <f t="shared" si="14"/>
        <v>-3.0861600000000635</v>
      </c>
    </row>
    <row r="101" spans="1:15" s="280" customFormat="1" ht="38.25">
      <c r="A101" s="181" t="s">
        <v>0</v>
      </c>
      <c r="B101" s="181">
        <v>93141</v>
      </c>
      <c r="C101" s="181" t="s">
        <v>596</v>
      </c>
      <c r="D101" s="276" t="s">
        <v>414</v>
      </c>
      <c r="E101" s="181" t="s">
        <v>84</v>
      </c>
      <c r="F101" s="525" t="s">
        <v>597</v>
      </c>
      <c r="G101" s="526" t="s">
        <v>6514</v>
      </c>
      <c r="H101" s="527">
        <f t="shared" si="17"/>
        <v>144.47</v>
      </c>
      <c r="I101" s="528">
        <f t="shared" si="19"/>
        <v>11846.54</v>
      </c>
      <c r="J101" s="279"/>
      <c r="L101" s="548">
        <v>117.13</v>
      </c>
      <c r="M101" s="550">
        <v>93141</v>
      </c>
      <c r="N101" s="545">
        <v>12317.015983999998</v>
      </c>
      <c r="O101" s="546">
        <f t="shared" si="14"/>
        <v>470.47598399999697</v>
      </c>
    </row>
    <row r="102" spans="1:15" s="280" customFormat="1" ht="38.25">
      <c r="A102" s="181" t="s">
        <v>0</v>
      </c>
      <c r="B102" s="181">
        <v>91953</v>
      </c>
      <c r="C102" s="181" t="s">
        <v>598</v>
      </c>
      <c r="D102" s="276" t="s">
        <v>599</v>
      </c>
      <c r="E102" s="181" t="s">
        <v>38</v>
      </c>
      <c r="F102" s="525" t="s">
        <v>600</v>
      </c>
      <c r="G102" s="526" t="s">
        <v>6087</v>
      </c>
      <c r="H102" s="527">
        <f t="shared" si="17"/>
        <v>20.440000000000001</v>
      </c>
      <c r="I102" s="528">
        <f t="shared" si="19"/>
        <v>388.36</v>
      </c>
      <c r="J102" s="279"/>
      <c r="L102" s="548">
        <v>16.670000000000002</v>
      </c>
      <c r="M102" s="550">
        <v>91953</v>
      </c>
      <c r="N102" s="545">
        <v>406.17455200000006</v>
      </c>
      <c r="O102" s="546">
        <f t="shared" si="14"/>
        <v>17.814552000000049</v>
      </c>
    </row>
    <row r="103" spans="1:15" s="280" customFormat="1" ht="38.25">
      <c r="A103" s="181" t="s">
        <v>0</v>
      </c>
      <c r="B103" s="181">
        <v>91965</v>
      </c>
      <c r="C103" s="181" t="s">
        <v>60</v>
      </c>
      <c r="D103" s="276" t="s">
        <v>413</v>
      </c>
      <c r="E103" s="181" t="s">
        <v>38</v>
      </c>
      <c r="F103" s="525" t="s">
        <v>88</v>
      </c>
      <c r="G103" s="526" t="s">
        <v>4727</v>
      </c>
      <c r="H103" s="527">
        <f t="shared" si="17"/>
        <v>49.07</v>
      </c>
      <c r="I103" s="528">
        <f t="shared" si="19"/>
        <v>539.77</v>
      </c>
      <c r="J103" s="279"/>
      <c r="L103" s="548">
        <v>40.06</v>
      </c>
      <c r="M103" s="550">
        <v>91965</v>
      </c>
      <c r="N103" s="545">
        <v>565.10238400000003</v>
      </c>
      <c r="O103" s="546">
        <f t="shared" si="14"/>
        <v>25.332384000000047</v>
      </c>
    </row>
    <row r="104" spans="1:15" s="280" customFormat="1" ht="25.5">
      <c r="A104" s="181" t="s">
        <v>0</v>
      </c>
      <c r="B104" s="181">
        <v>91966</v>
      </c>
      <c r="C104" s="181" t="s">
        <v>158</v>
      </c>
      <c r="D104" s="276" t="s">
        <v>601</v>
      </c>
      <c r="E104" s="181" t="s">
        <v>38</v>
      </c>
      <c r="F104" s="525" t="s">
        <v>137</v>
      </c>
      <c r="G104" s="526" t="s">
        <v>6108</v>
      </c>
      <c r="H104" s="527">
        <f t="shared" si="17"/>
        <v>38.03</v>
      </c>
      <c r="I104" s="528">
        <f t="shared" si="19"/>
        <v>152.12</v>
      </c>
      <c r="J104" s="279"/>
      <c r="L104" s="548">
        <v>31.12</v>
      </c>
      <c r="M104" s="550">
        <v>91966</v>
      </c>
      <c r="N104" s="545">
        <v>159.633152</v>
      </c>
      <c r="O104" s="546">
        <f t="shared" si="14"/>
        <v>7.5131519999999909</v>
      </c>
    </row>
    <row r="105" spans="1:15" s="280" customFormat="1" ht="25.5">
      <c r="A105" s="181" t="s">
        <v>0</v>
      </c>
      <c r="B105" s="181">
        <v>91975</v>
      </c>
      <c r="C105" s="181" t="s">
        <v>388</v>
      </c>
      <c r="D105" s="276" t="s">
        <v>412</v>
      </c>
      <c r="E105" s="181" t="s">
        <v>38</v>
      </c>
      <c r="F105" s="525" t="s">
        <v>42</v>
      </c>
      <c r="G105" s="526" t="s">
        <v>6125</v>
      </c>
      <c r="H105" s="527">
        <f t="shared" si="17"/>
        <v>59.7</v>
      </c>
      <c r="I105" s="528">
        <f t="shared" si="19"/>
        <v>59.7</v>
      </c>
      <c r="J105" s="279"/>
      <c r="L105" s="548">
        <v>48.52</v>
      </c>
      <c r="M105" s="550">
        <v>91975</v>
      </c>
      <c r="N105" s="545">
        <v>62.222048000000001</v>
      </c>
      <c r="O105" s="546">
        <f t="shared" si="14"/>
        <v>2.5220479999999981</v>
      </c>
    </row>
    <row r="106" spans="1:15" s="280" customFormat="1" ht="38.25">
      <c r="A106" s="181" t="s">
        <v>0</v>
      </c>
      <c r="B106" s="181">
        <v>91953</v>
      </c>
      <c r="C106" s="181" t="s">
        <v>602</v>
      </c>
      <c r="D106" s="276" t="s">
        <v>599</v>
      </c>
      <c r="E106" s="181" t="s">
        <v>38</v>
      </c>
      <c r="F106" s="525" t="s">
        <v>87</v>
      </c>
      <c r="G106" s="526" t="s">
        <v>6087</v>
      </c>
      <c r="H106" s="527">
        <f t="shared" si="17"/>
        <v>20.440000000000001</v>
      </c>
      <c r="I106" s="528">
        <f t="shared" si="19"/>
        <v>40.880000000000003</v>
      </c>
      <c r="J106" s="279"/>
      <c r="L106" s="548">
        <v>16.670000000000002</v>
      </c>
      <c r="M106" s="550">
        <v>91953</v>
      </c>
      <c r="N106" s="545">
        <v>42.755216000000004</v>
      </c>
      <c r="O106" s="546">
        <f t="shared" si="14"/>
        <v>1.8752160000000018</v>
      </c>
    </row>
    <row r="107" spans="1:15" s="280" customFormat="1">
      <c r="A107" s="181" t="s">
        <v>383</v>
      </c>
      <c r="B107" s="181" t="s">
        <v>501</v>
      </c>
      <c r="C107" s="181" t="s">
        <v>603</v>
      </c>
      <c r="D107" s="276" t="s">
        <v>129</v>
      </c>
      <c r="E107" s="181" t="s">
        <v>84</v>
      </c>
      <c r="F107" s="525" t="s">
        <v>604</v>
      </c>
      <c r="G107" s="526">
        <v>130.18</v>
      </c>
      <c r="H107" s="527">
        <f t="shared" si="17"/>
        <v>166.94</v>
      </c>
      <c r="I107" s="528">
        <f t="shared" si="19"/>
        <v>6176.78</v>
      </c>
      <c r="J107" s="279"/>
      <c r="L107" s="548">
        <v>114.25999999999999</v>
      </c>
      <c r="M107" s="550">
        <v>23</v>
      </c>
      <c r="N107" s="545">
        <v>5421.4998879999994</v>
      </c>
      <c r="O107" s="546">
        <f t="shared" si="14"/>
        <v>-755.28011200000037</v>
      </c>
    </row>
    <row r="108" spans="1:15">
      <c r="A108" s="190"/>
      <c r="B108" s="190"/>
      <c r="C108" s="190"/>
      <c r="D108" s="541" t="s">
        <v>130</v>
      </c>
      <c r="E108" s="190"/>
      <c r="F108" s="529"/>
      <c r="G108" s="529"/>
      <c r="H108" s="246"/>
      <c r="I108" s="529"/>
      <c r="O108" s="546">
        <f t="shared" si="14"/>
        <v>0</v>
      </c>
    </row>
    <row r="109" spans="1:15" s="554" customFormat="1" ht="42" customHeight="1">
      <c r="A109" s="181" t="s">
        <v>0</v>
      </c>
      <c r="B109" s="181" t="s">
        <v>6026</v>
      </c>
      <c r="C109" s="181" t="s">
        <v>605</v>
      </c>
      <c r="D109" s="278" t="s">
        <v>6027</v>
      </c>
      <c r="E109" s="181" t="s">
        <v>38</v>
      </c>
      <c r="F109" s="525" t="s">
        <v>42</v>
      </c>
      <c r="G109" s="526" t="s">
        <v>6028</v>
      </c>
      <c r="H109" s="527">
        <f t="shared" si="17"/>
        <v>1495.97</v>
      </c>
      <c r="I109" s="528">
        <f t="shared" ref="I109:I111" si="20">TRUNC(H109*F109,2)</f>
        <v>1495.97</v>
      </c>
      <c r="J109" s="553"/>
      <c r="L109" s="555">
        <v>418.51</v>
      </c>
      <c r="M109" s="556" t="s">
        <v>90</v>
      </c>
      <c r="N109" s="557">
        <v>536.69722400000001</v>
      </c>
      <c r="O109" s="558">
        <f t="shared" si="14"/>
        <v>-959.27277600000002</v>
      </c>
    </row>
    <row r="110" spans="1:15" s="554" customFormat="1" ht="25.5">
      <c r="A110" s="181" t="s">
        <v>0</v>
      </c>
      <c r="B110" s="181" t="s">
        <v>5993</v>
      </c>
      <c r="C110" s="181" t="s">
        <v>610</v>
      </c>
      <c r="D110" s="278" t="s">
        <v>5994</v>
      </c>
      <c r="E110" s="181" t="s">
        <v>38</v>
      </c>
      <c r="F110" s="525">
        <v>4</v>
      </c>
      <c r="G110" s="526" t="s">
        <v>5995</v>
      </c>
      <c r="H110" s="527">
        <f>TRUNC(G110*(1+$K$4),2)</f>
        <v>120.12</v>
      </c>
      <c r="I110" s="528">
        <f>TRUNC(H110*F110,2)</f>
        <v>480.48</v>
      </c>
      <c r="J110" s="553"/>
      <c r="L110" s="555">
        <v>87.48</v>
      </c>
      <c r="M110" s="556" t="s">
        <v>91</v>
      </c>
      <c r="N110" s="557">
        <v>224.36870400000001</v>
      </c>
      <c r="O110" s="558">
        <f>N110-I110</f>
        <v>-256.11129600000004</v>
      </c>
    </row>
    <row r="111" spans="1:15" s="554" customFormat="1" ht="25.5">
      <c r="A111" s="181" t="s">
        <v>0</v>
      </c>
      <c r="B111" s="181" t="s">
        <v>902</v>
      </c>
      <c r="C111" s="181" t="s">
        <v>606</v>
      </c>
      <c r="D111" s="276" t="s">
        <v>903</v>
      </c>
      <c r="E111" s="181" t="s">
        <v>38</v>
      </c>
      <c r="F111" s="525">
        <v>4</v>
      </c>
      <c r="G111" s="526">
        <v>70.36</v>
      </c>
      <c r="H111" s="527">
        <f t="shared" si="17"/>
        <v>90.22</v>
      </c>
      <c r="I111" s="528">
        <f t="shared" si="20"/>
        <v>360.88</v>
      </c>
      <c r="J111" s="553"/>
      <c r="L111" s="555">
        <v>420.86</v>
      </c>
      <c r="M111" s="556">
        <v>83641</v>
      </c>
      <c r="N111" s="557">
        <v>539.71086400000002</v>
      </c>
      <c r="O111" s="558">
        <f t="shared" si="14"/>
        <v>178.83086400000002</v>
      </c>
    </row>
    <row r="112" spans="1:15">
      <c r="A112" s="190"/>
      <c r="B112" s="190"/>
      <c r="C112" s="190"/>
      <c r="D112" s="541" t="s">
        <v>131</v>
      </c>
      <c r="E112" s="190"/>
      <c r="F112" s="529"/>
      <c r="G112" s="529"/>
      <c r="H112" s="246"/>
      <c r="I112" s="529"/>
      <c r="O112" s="546">
        <f t="shared" si="14"/>
        <v>0</v>
      </c>
    </row>
    <row r="113" spans="1:15" s="554" customFormat="1" ht="51">
      <c r="A113" s="181" t="s">
        <v>0</v>
      </c>
      <c r="B113" s="181" t="s">
        <v>6023</v>
      </c>
      <c r="C113" s="181" t="s">
        <v>607</v>
      </c>
      <c r="D113" s="278" t="s">
        <v>6024</v>
      </c>
      <c r="E113" s="181" t="s">
        <v>38</v>
      </c>
      <c r="F113" s="525" t="s">
        <v>87</v>
      </c>
      <c r="G113" s="526" t="s">
        <v>6025</v>
      </c>
      <c r="H113" s="527">
        <f t="shared" si="17"/>
        <v>1008.71</v>
      </c>
      <c r="I113" s="528">
        <f t="shared" ref="I113:I117" si="21">TRUNC(H113*F113,2)</f>
        <v>2017.42</v>
      </c>
      <c r="J113" s="553">
        <v>23</v>
      </c>
      <c r="L113" s="555">
        <v>418.51</v>
      </c>
      <c r="M113" s="556" t="s">
        <v>90</v>
      </c>
      <c r="N113" s="557">
        <v>1073.394448</v>
      </c>
      <c r="O113" s="558">
        <f t="shared" si="14"/>
        <v>-944.02555200000006</v>
      </c>
    </row>
    <row r="114" spans="1:15" s="554" customFormat="1" ht="25.5">
      <c r="A114" s="181" t="s">
        <v>383</v>
      </c>
      <c r="B114" s="181" t="s">
        <v>378</v>
      </c>
      <c r="C114" s="181" t="s">
        <v>609</v>
      </c>
      <c r="D114" s="276" t="s">
        <v>20684</v>
      </c>
      <c r="E114" s="181" t="s">
        <v>38</v>
      </c>
      <c r="F114" s="525">
        <v>6</v>
      </c>
      <c r="G114" s="526">
        <v>120.88</v>
      </c>
      <c r="H114" s="527">
        <f t="shared" si="17"/>
        <v>155.01</v>
      </c>
      <c r="I114" s="528">
        <f t="shared" si="21"/>
        <v>930.06</v>
      </c>
      <c r="J114" s="553"/>
      <c r="L114" s="555">
        <v>107.46</v>
      </c>
      <c r="M114" s="556" t="s">
        <v>780</v>
      </c>
      <c r="N114" s="557">
        <v>275.61340799999999</v>
      </c>
      <c r="O114" s="558">
        <f t="shared" si="14"/>
        <v>-654.44659200000001</v>
      </c>
    </row>
    <row r="115" spans="1:15" s="554" customFormat="1" ht="25.5">
      <c r="A115" s="181" t="s">
        <v>0</v>
      </c>
      <c r="B115" s="181" t="s">
        <v>5990</v>
      </c>
      <c r="C115" s="181" t="s">
        <v>610</v>
      </c>
      <c r="D115" s="278" t="s">
        <v>5991</v>
      </c>
      <c r="E115" s="181" t="s">
        <v>38</v>
      </c>
      <c r="F115" s="525">
        <v>1</v>
      </c>
      <c r="G115" s="526" t="s">
        <v>5992</v>
      </c>
      <c r="H115" s="527">
        <f t="shared" ref="H115" si="22">TRUNC(G115*(1+$K$4),2)</f>
        <v>90.02</v>
      </c>
      <c r="I115" s="528">
        <f t="shared" ref="I115" si="23">TRUNC(H115*F115,2)</f>
        <v>90.02</v>
      </c>
      <c r="J115" s="553"/>
      <c r="L115" s="555">
        <v>87.48</v>
      </c>
      <c r="M115" s="556" t="s">
        <v>91</v>
      </c>
      <c r="N115" s="557">
        <v>224.36870400000001</v>
      </c>
      <c r="O115" s="558">
        <f t="shared" ref="O115" si="24">N115-I115</f>
        <v>134.348704</v>
      </c>
    </row>
    <row r="116" spans="1:15" s="554" customFormat="1" ht="25.5">
      <c r="A116" s="181" t="s">
        <v>0</v>
      </c>
      <c r="B116" s="181" t="s">
        <v>5982</v>
      </c>
      <c r="C116" s="181" t="s">
        <v>611</v>
      </c>
      <c r="D116" s="276" t="s">
        <v>612</v>
      </c>
      <c r="E116" s="181" t="s">
        <v>38</v>
      </c>
      <c r="F116" s="525">
        <v>30</v>
      </c>
      <c r="G116" s="526" t="s">
        <v>5445</v>
      </c>
      <c r="H116" s="527">
        <f t="shared" si="17"/>
        <v>13.84</v>
      </c>
      <c r="I116" s="528">
        <f t="shared" si="21"/>
        <v>415.2</v>
      </c>
      <c r="J116" s="553"/>
      <c r="L116" s="555">
        <v>10.199999999999999</v>
      </c>
      <c r="M116" s="556" t="s">
        <v>92</v>
      </c>
      <c r="N116" s="557">
        <v>130.8048</v>
      </c>
      <c r="O116" s="558">
        <f t="shared" si="14"/>
        <v>-284.39519999999999</v>
      </c>
    </row>
    <row r="117" spans="1:15" s="554" customFormat="1" ht="25.5">
      <c r="A117" s="181" t="s">
        <v>0</v>
      </c>
      <c r="B117" s="181" t="s">
        <v>5987</v>
      </c>
      <c r="C117" s="181" t="s">
        <v>613</v>
      </c>
      <c r="D117" s="278" t="s">
        <v>5988</v>
      </c>
      <c r="E117" s="181" t="s">
        <v>38</v>
      </c>
      <c r="F117" s="525">
        <v>24</v>
      </c>
      <c r="G117" s="526" t="s">
        <v>5989</v>
      </c>
      <c r="H117" s="527">
        <f t="shared" si="17"/>
        <v>62.46</v>
      </c>
      <c r="I117" s="528">
        <f t="shared" si="21"/>
        <v>1499.04</v>
      </c>
      <c r="J117" s="553"/>
      <c r="L117" s="555">
        <v>44.65</v>
      </c>
      <c r="M117" s="556" t="s">
        <v>93</v>
      </c>
      <c r="N117" s="557">
        <v>572.59159999999997</v>
      </c>
      <c r="O117" s="558">
        <f t="shared" si="14"/>
        <v>-926.44839999999999</v>
      </c>
    </row>
    <row r="118" spans="1:15">
      <c r="A118" s="190"/>
      <c r="B118" s="190"/>
      <c r="C118" s="190"/>
      <c r="D118" s="541" t="s">
        <v>132</v>
      </c>
      <c r="E118" s="190"/>
      <c r="F118" s="529"/>
      <c r="G118" s="529"/>
      <c r="H118" s="246"/>
      <c r="I118" s="529"/>
      <c r="O118" s="546">
        <f t="shared" si="14"/>
        <v>0</v>
      </c>
    </row>
    <row r="119" spans="1:15" s="280" customFormat="1">
      <c r="A119" s="181" t="s">
        <v>383</v>
      </c>
      <c r="B119" s="181" t="s">
        <v>379</v>
      </c>
      <c r="C119" s="181" t="s">
        <v>614</v>
      </c>
      <c r="D119" s="276" t="s">
        <v>417</v>
      </c>
      <c r="E119" s="181" t="s">
        <v>38</v>
      </c>
      <c r="F119" s="525" t="s">
        <v>139</v>
      </c>
      <c r="G119" s="526">
        <v>107.44</v>
      </c>
      <c r="H119" s="527">
        <f t="shared" si="17"/>
        <v>137.78</v>
      </c>
      <c r="I119" s="528">
        <f t="shared" ref="I119:I123" si="25">TRUNC(H119*F119,2)</f>
        <v>1653.36</v>
      </c>
      <c r="J119" s="279"/>
      <c r="L119" s="548">
        <v>91.995000000000005</v>
      </c>
      <c r="M119" s="550">
        <v>25</v>
      </c>
      <c r="N119" s="545">
        <v>1415.6926560000002</v>
      </c>
      <c r="O119" s="546">
        <f t="shared" si="14"/>
        <v>-237.66734399999973</v>
      </c>
    </row>
    <row r="120" spans="1:15" s="280" customFormat="1" ht="25.5">
      <c r="A120" s="181" t="s">
        <v>0</v>
      </c>
      <c r="B120" s="181">
        <v>72337</v>
      </c>
      <c r="C120" s="181" t="s">
        <v>615</v>
      </c>
      <c r="D120" s="276" t="s">
        <v>373</v>
      </c>
      <c r="E120" s="181" t="s">
        <v>38</v>
      </c>
      <c r="F120" s="525" t="s">
        <v>616</v>
      </c>
      <c r="G120" s="526" t="s">
        <v>6620</v>
      </c>
      <c r="H120" s="527">
        <f t="shared" si="17"/>
        <v>22.42</v>
      </c>
      <c r="I120" s="528">
        <f t="shared" si="25"/>
        <v>201.78</v>
      </c>
      <c r="J120" s="279"/>
      <c r="L120" s="548">
        <v>17.98</v>
      </c>
      <c r="M120" s="550">
        <v>72337</v>
      </c>
      <c r="N120" s="545">
        <v>207.517968</v>
      </c>
      <c r="O120" s="546">
        <f t="shared" si="14"/>
        <v>5.7379679999999951</v>
      </c>
    </row>
    <row r="121" spans="1:15" s="280" customFormat="1" ht="25.5">
      <c r="A121" s="181" t="s">
        <v>383</v>
      </c>
      <c r="B121" s="181" t="s">
        <v>948</v>
      </c>
      <c r="C121" s="181" t="s">
        <v>617</v>
      </c>
      <c r="D121" s="276" t="s">
        <v>427</v>
      </c>
      <c r="E121" s="181" t="s">
        <v>38</v>
      </c>
      <c r="F121" s="525" t="s">
        <v>42</v>
      </c>
      <c r="G121" s="526">
        <v>541.1</v>
      </c>
      <c r="H121" s="527">
        <f t="shared" si="17"/>
        <v>693.9</v>
      </c>
      <c r="I121" s="528">
        <f t="shared" si="25"/>
        <v>693.9</v>
      </c>
      <c r="J121" s="279"/>
      <c r="L121" s="548">
        <v>477</v>
      </c>
      <c r="M121" s="550" t="s">
        <v>781</v>
      </c>
      <c r="N121" s="545">
        <v>611.70479999999998</v>
      </c>
      <c r="O121" s="546">
        <f t="shared" si="14"/>
        <v>-82.1952</v>
      </c>
    </row>
    <row r="122" spans="1:15" s="280" customFormat="1" ht="38.25">
      <c r="A122" s="181" t="s">
        <v>0</v>
      </c>
      <c r="B122" s="181">
        <v>83370</v>
      </c>
      <c r="C122" s="181" t="s">
        <v>618</v>
      </c>
      <c r="D122" s="276" t="s">
        <v>374</v>
      </c>
      <c r="E122" s="181" t="s">
        <v>38</v>
      </c>
      <c r="F122" s="525" t="s">
        <v>42</v>
      </c>
      <c r="G122" s="526" t="s">
        <v>6641</v>
      </c>
      <c r="H122" s="527">
        <f t="shared" si="17"/>
        <v>217.82</v>
      </c>
      <c r="I122" s="528">
        <f t="shared" si="25"/>
        <v>217.82</v>
      </c>
      <c r="J122" s="279"/>
      <c r="L122" s="548">
        <v>175.07</v>
      </c>
      <c r="M122" s="550">
        <v>83370</v>
      </c>
      <c r="N122" s="545">
        <v>224.50976799999998</v>
      </c>
      <c r="O122" s="546">
        <f t="shared" si="14"/>
        <v>6.6897679999999866</v>
      </c>
    </row>
    <row r="123" spans="1:15" s="280" customFormat="1" ht="25.5">
      <c r="A123" s="181" t="s">
        <v>0</v>
      </c>
      <c r="B123" s="181">
        <v>83366</v>
      </c>
      <c r="C123" s="181" t="s">
        <v>619</v>
      </c>
      <c r="D123" s="276" t="s">
        <v>620</v>
      </c>
      <c r="E123" s="181" t="s">
        <v>38</v>
      </c>
      <c r="F123" s="525" t="s">
        <v>89</v>
      </c>
      <c r="G123" s="526" t="s">
        <v>6634</v>
      </c>
      <c r="H123" s="527">
        <f t="shared" si="17"/>
        <v>71.849999999999994</v>
      </c>
      <c r="I123" s="528">
        <f t="shared" si="25"/>
        <v>215.55</v>
      </c>
      <c r="J123" s="279"/>
      <c r="L123" s="548">
        <v>53.96</v>
      </c>
      <c r="M123" s="550">
        <v>83366</v>
      </c>
      <c r="N123" s="545">
        <v>207.59491199999997</v>
      </c>
      <c r="O123" s="546">
        <f t="shared" si="14"/>
        <v>-7.9550880000000461</v>
      </c>
    </row>
    <row r="124" spans="1:15" s="280" customFormat="1" ht="25.5">
      <c r="A124" s="559"/>
      <c r="B124" s="559"/>
      <c r="C124" s="560"/>
      <c r="D124" s="561" t="s">
        <v>20686</v>
      </c>
      <c r="E124" s="559"/>
      <c r="F124" s="562"/>
      <c r="G124" s="563"/>
      <c r="H124" s="564"/>
      <c r="I124" s="565"/>
      <c r="J124" s="279"/>
      <c r="L124" s="548"/>
      <c r="M124" s="550"/>
      <c r="N124" s="545"/>
      <c r="O124" s="546"/>
    </row>
    <row r="125" spans="1:15" s="280" customFormat="1">
      <c r="A125" s="566" t="s">
        <v>0</v>
      </c>
      <c r="B125" s="567">
        <v>72253</v>
      </c>
      <c r="C125" s="568" t="s">
        <v>619</v>
      </c>
      <c r="D125" s="569" t="s">
        <v>20687</v>
      </c>
      <c r="E125" s="570" t="s">
        <v>169</v>
      </c>
      <c r="F125" s="571">
        <v>219.06</v>
      </c>
      <c r="G125" s="572">
        <v>24.08</v>
      </c>
      <c r="H125" s="573">
        <f t="shared" ref="H125:H142" si="26">TRUNC(G125*1.2824,2)</f>
        <v>30.88</v>
      </c>
      <c r="I125" s="574">
        <f t="shared" ref="I125:I142" si="27">TRUNC(H125*F125,2)</f>
        <v>6764.57</v>
      </c>
      <c r="J125" s="279"/>
      <c r="L125" s="548"/>
      <c r="M125" s="550"/>
      <c r="N125" s="545"/>
      <c r="O125" s="546"/>
    </row>
    <row r="126" spans="1:15" s="280" customFormat="1">
      <c r="A126" s="566" t="s">
        <v>0</v>
      </c>
      <c r="B126" s="567">
        <v>96977</v>
      </c>
      <c r="C126" s="568" t="s">
        <v>20688</v>
      </c>
      <c r="D126" s="569" t="s">
        <v>20689</v>
      </c>
      <c r="E126" s="570" t="s">
        <v>169</v>
      </c>
      <c r="F126" s="571">
        <v>168.75</v>
      </c>
      <c r="G126" s="572">
        <v>27.15</v>
      </c>
      <c r="H126" s="573">
        <f t="shared" si="26"/>
        <v>34.81</v>
      </c>
      <c r="I126" s="574">
        <f t="shared" si="27"/>
        <v>5874.18</v>
      </c>
      <c r="J126" s="279"/>
      <c r="L126" s="548"/>
      <c r="M126" s="550"/>
      <c r="N126" s="545"/>
      <c r="O126" s="546"/>
    </row>
    <row r="127" spans="1:15" s="280" customFormat="1" ht="25.5">
      <c r="A127" s="566" t="s">
        <v>20690</v>
      </c>
      <c r="B127" s="567">
        <v>96984</v>
      </c>
      <c r="C127" s="568" t="s">
        <v>20691</v>
      </c>
      <c r="D127" s="569" t="s">
        <v>20692</v>
      </c>
      <c r="E127" s="570" t="s">
        <v>20693</v>
      </c>
      <c r="F127" s="571">
        <v>10</v>
      </c>
      <c r="G127" s="572">
        <v>35.28</v>
      </c>
      <c r="H127" s="573">
        <f t="shared" si="26"/>
        <v>45.24</v>
      </c>
      <c r="I127" s="574">
        <f t="shared" si="27"/>
        <v>452.4</v>
      </c>
      <c r="J127" s="279"/>
      <c r="L127" s="548"/>
      <c r="M127" s="550"/>
      <c r="N127" s="545"/>
      <c r="O127" s="546"/>
    </row>
    <row r="128" spans="1:15" s="280" customFormat="1">
      <c r="A128" s="566" t="s">
        <v>0</v>
      </c>
      <c r="B128" s="567">
        <v>96985</v>
      </c>
      <c r="C128" s="568" t="s">
        <v>20694</v>
      </c>
      <c r="D128" s="569" t="s">
        <v>20695</v>
      </c>
      <c r="E128" s="570" t="s">
        <v>20693</v>
      </c>
      <c r="F128" s="571">
        <v>30</v>
      </c>
      <c r="G128" s="572">
        <v>38.979999999999997</v>
      </c>
      <c r="H128" s="573">
        <f t="shared" si="26"/>
        <v>49.98</v>
      </c>
      <c r="I128" s="574">
        <f t="shared" si="27"/>
        <v>1499.4</v>
      </c>
      <c r="J128" s="279"/>
      <c r="L128" s="548"/>
      <c r="M128" s="550"/>
      <c r="N128" s="545"/>
      <c r="O128" s="546"/>
    </row>
    <row r="129" spans="1:15" s="280" customFormat="1">
      <c r="A129" s="566" t="s">
        <v>0</v>
      </c>
      <c r="B129" s="567">
        <v>98463</v>
      </c>
      <c r="C129" s="568" t="s">
        <v>20696</v>
      </c>
      <c r="D129" s="569" t="s">
        <v>20697</v>
      </c>
      <c r="E129" s="570" t="s">
        <v>20693</v>
      </c>
      <c r="F129" s="571">
        <v>40</v>
      </c>
      <c r="G129" s="572">
        <v>17.3</v>
      </c>
      <c r="H129" s="573">
        <f t="shared" si="26"/>
        <v>22.18</v>
      </c>
      <c r="I129" s="574">
        <f t="shared" si="27"/>
        <v>887.2</v>
      </c>
      <c r="J129" s="279"/>
      <c r="L129" s="548"/>
      <c r="M129" s="550"/>
      <c r="N129" s="545"/>
      <c r="O129" s="546"/>
    </row>
    <row r="130" spans="1:15" s="280" customFormat="1">
      <c r="A130" s="566" t="s">
        <v>383</v>
      </c>
      <c r="B130" s="567" t="s">
        <v>20698</v>
      </c>
      <c r="C130" s="568" t="s">
        <v>20699</v>
      </c>
      <c r="D130" s="569" t="s">
        <v>20700</v>
      </c>
      <c r="E130" s="570" t="s">
        <v>20693</v>
      </c>
      <c r="F130" s="571">
        <v>10</v>
      </c>
      <c r="G130" s="572">
        <v>42.76</v>
      </c>
      <c r="H130" s="573">
        <f t="shared" si="26"/>
        <v>54.83</v>
      </c>
      <c r="I130" s="574">
        <f t="shared" si="27"/>
        <v>548.29999999999995</v>
      </c>
      <c r="J130" s="279"/>
      <c r="L130" s="548"/>
      <c r="M130" s="550"/>
      <c r="N130" s="545"/>
      <c r="O130" s="546"/>
    </row>
    <row r="131" spans="1:15" s="280" customFormat="1">
      <c r="A131" s="566" t="s">
        <v>0</v>
      </c>
      <c r="B131" s="567">
        <v>72315</v>
      </c>
      <c r="C131" s="568" t="s">
        <v>20701</v>
      </c>
      <c r="D131" s="569" t="s">
        <v>20702</v>
      </c>
      <c r="E131" s="570" t="s">
        <v>20693</v>
      </c>
      <c r="F131" s="571">
        <v>10</v>
      </c>
      <c r="G131" s="572">
        <v>24.48</v>
      </c>
      <c r="H131" s="573">
        <f t="shared" si="26"/>
        <v>31.39</v>
      </c>
      <c r="I131" s="574">
        <f t="shared" si="27"/>
        <v>313.89999999999998</v>
      </c>
      <c r="J131" s="279"/>
      <c r="L131" s="548"/>
      <c r="M131" s="550"/>
      <c r="N131" s="545"/>
      <c r="O131" s="546"/>
    </row>
    <row r="132" spans="1:15" s="280" customFormat="1">
      <c r="A132" s="566" t="s">
        <v>0</v>
      </c>
      <c r="B132" s="567">
        <v>98463</v>
      </c>
      <c r="C132" s="568" t="s">
        <v>20703</v>
      </c>
      <c r="D132" s="569" t="s">
        <v>20704</v>
      </c>
      <c r="E132" s="570" t="s">
        <v>20693</v>
      </c>
      <c r="F132" s="571">
        <v>10</v>
      </c>
      <c r="G132" s="572">
        <v>17.3</v>
      </c>
      <c r="H132" s="573">
        <f t="shared" si="26"/>
        <v>22.18</v>
      </c>
      <c r="I132" s="574">
        <f t="shared" si="27"/>
        <v>221.8</v>
      </c>
      <c r="J132" s="279"/>
      <c r="L132" s="548"/>
      <c r="M132" s="550"/>
      <c r="N132" s="545"/>
      <c r="O132" s="546"/>
    </row>
    <row r="133" spans="1:15" s="280" customFormat="1">
      <c r="A133" s="566" t="s">
        <v>0</v>
      </c>
      <c r="B133" s="567">
        <v>72315</v>
      </c>
      <c r="C133" s="568" t="s">
        <v>20705</v>
      </c>
      <c r="D133" s="569" t="s">
        <v>20706</v>
      </c>
      <c r="E133" s="570" t="s">
        <v>20693</v>
      </c>
      <c r="F133" s="571">
        <v>64</v>
      </c>
      <c r="G133" s="572">
        <v>24.48</v>
      </c>
      <c r="H133" s="573">
        <f t="shared" si="26"/>
        <v>31.39</v>
      </c>
      <c r="I133" s="574">
        <f t="shared" si="27"/>
        <v>2008.96</v>
      </c>
      <c r="J133" s="279"/>
      <c r="L133" s="548"/>
      <c r="M133" s="550"/>
      <c r="N133" s="545"/>
      <c r="O133" s="546"/>
    </row>
    <row r="134" spans="1:15" s="280" customFormat="1">
      <c r="A134" s="566" t="s">
        <v>0</v>
      </c>
      <c r="B134" s="567">
        <v>98463</v>
      </c>
      <c r="C134" s="568" t="s">
        <v>20707</v>
      </c>
      <c r="D134" s="569" t="s">
        <v>20708</v>
      </c>
      <c r="E134" s="570" t="s">
        <v>20693</v>
      </c>
      <c r="F134" s="571">
        <v>64</v>
      </c>
      <c r="G134" s="572">
        <v>17.3</v>
      </c>
      <c r="H134" s="573">
        <f t="shared" si="26"/>
        <v>22.18</v>
      </c>
      <c r="I134" s="574">
        <f t="shared" si="27"/>
        <v>1419.52</v>
      </c>
      <c r="J134" s="279"/>
      <c r="L134" s="548"/>
      <c r="M134" s="550"/>
      <c r="N134" s="545"/>
      <c r="O134" s="546"/>
    </row>
    <row r="135" spans="1:15" s="280" customFormat="1">
      <c r="A135" s="566" t="s">
        <v>0</v>
      </c>
      <c r="B135" s="567" t="s">
        <v>20709</v>
      </c>
      <c r="C135" s="568" t="s">
        <v>20710</v>
      </c>
      <c r="D135" s="569" t="s">
        <v>20711</v>
      </c>
      <c r="E135" s="570" t="s">
        <v>20693</v>
      </c>
      <c r="F135" s="571">
        <v>15</v>
      </c>
      <c r="G135" s="572">
        <v>17.350000000000001</v>
      </c>
      <c r="H135" s="573">
        <f t="shared" si="26"/>
        <v>22.24</v>
      </c>
      <c r="I135" s="574">
        <f t="shared" si="27"/>
        <v>333.6</v>
      </c>
      <c r="J135" s="279"/>
      <c r="L135" s="548"/>
      <c r="M135" s="550"/>
      <c r="N135" s="545"/>
      <c r="O135" s="546"/>
    </row>
    <row r="136" spans="1:15" s="280" customFormat="1">
      <c r="A136" s="566" t="s">
        <v>0</v>
      </c>
      <c r="B136" s="567" t="s">
        <v>20712</v>
      </c>
      <c r="C136" s="568" t="s">
        <v>20713</v>
      </c>
      <c r="D136" s="569" t="s">
        <v>20714</v>
      </c>
      <c r="E136" s="570"/>
      <c r="F136" s="571">
        <v>30</v>
      </c>
      <c r="G136" s="572">
        <v>29.21</v>
      </c>
      <c r="H136" s="573">
        <f t="shared" si="26"/>
        <v>37.450000000000003</v>
      </c>
      <c r="I136" s="574">
        <f t="shared" si="27"/>
        <v>1123.5</v>
      </c>
      <c r="J136" s="279"/>
      <c r="L136" s="548"/>
      <c r="M136" s="550"/>
      <c r="N136" s="545"/>
      <c r="O136" s="546"/>
    </row>
    <row r="137" spans="1:15" s="280" customFormat="1">
      <c r="A137" s="566" t="s">
        <v>0</v>
      </c>
      <c r="B137" s="567" t="s">
        <v>20715</v>
      </c>
      <c r="C137" s="568" t="s">
        <v>20716</v>
      </c>
      <c r="D137" s="569" t="s">
        <v>20717</v>
      </c>
      <c r="E137" s="570" t="s">
        <v>20693</v>
      </c>
      <c r="F137" s="571">
        <v>14</v>
      </c>
      <c r="G137" s="572">
        <v>31.91</v>
      </c>
      <c r="H137" s="573">
        <f t="shared" si="26"/>
        <v>40.92</v>
      </c>
      <c r="I137" s="574">
        <f t="shared" si="27"/>
        <v>572.88</v>
      </c>
      <c r="J137" s="279"/>
      <c r="L137" s="548"/>
      <c r="M137" s="550"/>
      <c r="N137" s="545"/>
      <c r="O137" s="546"/>
    </row>
    <row r="138" spans="1:15" s="280" customFormat="1">
      <c r="A138" s="566" t="s">
        <v>0</v>
      </c>
      <c r="B138" s="567" t="s">
        <v>20718</v>
      </c>
      <c r="C138" s="568" t="s">
        <v>20719</v>
      </c>
      <c r="D138" s="569" t="s">
        <v>20720</v>
      </c>
      <c r="E138" s="570" t="s">
        <v>20693</v>
      </c>
      <c r="F138" s="571">
        <v>10</v>
      </c>
      <c r="G138" s="572">
        <v>42.35</v>
      </c>
      <c r="H138" s="573">
        <f t="shared" si="26"/>
        <v>54.3</v>
      </c>
      <c r="I138" s="574">
        <f t="shared" si="27"/>
        <v>543</v>
      </c>
      <c r="J138" s="279"/>
      <c r="L138" s="548"/>
      <c r="M138" s="550"/>
      <c r="N138" s="545"/>
      <c r="O138" s="546"/>
    </row>
    <row r="139" spans="1:15" s="280" customFormat="1">
      <c r="A139" s="566" t="s">
        <v>0</v>
      </c>
      <c r="B139" s="567" t="s">
        <v>20721</v>
      </c>
      <c r="C139" s="568" t="s">
        <v>20722</v>
      </c>
      <c r="D139" s="569" t="s">
        <v>20723</v>
      </c>
      <c r="E139" s="570" t="s">
        <v>20693</v>
      </c>
      <c r="F139" s="571">
        <v>20</v>
      </c>
      <c r="G139" s="572">
        <v>9.9600000000000009</v>
      </c>
      <c r="H139" s="573">
        <f t="shared" si="26"/>
        <v>12.77</v>
      </c>
      <c r="I139" s="574">
        <f t="shared" si="27"/>
        <v>255.4</v>
      </c>
      <c r="J139" s="279"/>
      <c r="L139" s="548"/>
      <c r="M139" s="550"/>
      <c r="N139" s="545"/>
      <c r="O139" s="546"/>
    </row>
    <row r="140" spans="1:15" s="280" customFormat="1">
      <c r="A140" s="566" t="s">
        <v>0</v>
      </c>
      <c r="B140" s="567" t="s">
        <v>20724</v>
      </c>
      <c r="C140" s="568" t="s">
        <v>20725</v>
      </c>
      <c r="D140" s="569" t="s">
        <v>20726</v>
      </c>
      <c r="E140" s="570" t="s">
        <v>20693</v>
      </c>
      <c r="F140" s="571">
        <v>1</v>
      </c>
      <c r="G140" s="572">
        <v>255.15</v>
      </c>
      <c r="H140" s="573">
        <f t="shared" si="26"/>
        <v>327.2</v>
      </c>
      <c r="I140" s="574">
        <f t="shared" si="27"/>
        <v>327.2</v>
      </c>
      <c r="J140" s="279"/>
      <c r="L140" s="548"/>
      <c r="M140" s="550"/>
      <c r="N140" s="545"/>
      <c r="O140" s="546"/>
    </row>
    <row r="141" spans="1:15" s="280" customFormat="1">
      <c r="A141" s="566" t="s">
        <v>0</v>
      </c>
      <c r="B141" s="567">
        <v>93358</v>
      </c>
      <c r="C141" s="568" t="s">
        <v>20727</v>
      </c>
      <c r="D141" s="569" t="s">
        <v>20728</v>
      </c>
      <c r="E141" s="570" t="s">
        <v>20729</v>
      </c>
      <c r="F141" s="571">
        <v>38.335499999999996</v>
      </c>
      <c r="G141" s="572">
        <v>55.89</v>
      </c>
      <c r="H141" s="573">
        <f t="shared" si="26"/>
        <v>71.67</v>
      </c>
      <c r="I141" s="574">
        <f t="shared" si="27"/>
        <v>2747.5</v>
      </c>
      <c r="J141" s="279"/>
      <c r="L141" s="548"/>
      <c r="M141" s="550"/>
      <c r="N141" s="545"/>
      <c r="O141" s="546"/>
    </row>
    <row r="142" spans="1:15" s="280" customFormat="1">
      <c r="A142" s="566" t="s">
        <v>0</v>
      </c>
      <c r="B142" s="567">
        <v>96995</v>
      </c>
      <c r="C142" s="568" t="s">
        <v>20730</v>
      </c>
      <c r="D142" s="569" t="s">
        <v>20731</v>
      </c>
      <c r="E142" s="570" t="s">
        <v>20729</v>
      </c>
      <c r="F142" s="571">
        <v>38.335499999999996</v>
      </c>
      <c r="G142" s="572">
        <v>33.89</v>
      </c>
      <c r="H142" s="573">
        <f t="shared" si="26"/>
        <v>43.46</v>
      </c>
      <c r="I142" s="574">
        <f t="shared" si="27"/>
        <v>1666.06</v>
      </c>
      <c r="J142" s="279"/>
      <c r="L142" s="548"/>
      <c r="M142" s="550"/>
      <c r="N142" s="545"/>
      <c r="O142" s="546"/>
    </row>
    <row r="143" spans="1:15" s="280" customFormat="1">
      <c r="A143" s="575"/>
      <c r="B143" s="575"/>
      <c r="C143" s="576">
        <v>9</v>
      </c>
      <c r="D143" s="577" t="s">
        <v>20732</v>
      </c>
      <c r="E143" s="575"/>
      <c r="F143" s="578"/>
      <c r="G143" s="579"/>
      <c r="H143" s="579"/>
      <c r="I143" s="580">
        <f>SUM(I144:I221)</f>
        <v>95271.76999999999</v>
      </c>
      <c r="J143" s="279"/>
      <c r="L143" s="548"/>
      <c r="M143" s="550"/>
      <c r="N143" s="545"/>
      <c r="O143" s="546"/>
    </row>
    <row r="144" spans="1:15">
      <c r="A144" s="190"/>
      <c r="B144" s="190"/>
      <c r="C144" s="193" t="s">
        <v>494</v>
      </c>
      <c r="D144" s="541" t="s">
        <v>621</v>
      </c>
      <c r="E144" s="190"/>
      <c r="F144" s="529"/>
      <c r="G144" s="529"/>
      <c r="H144" s="246"/>
      <c r="I144" s="524"/>
      <c r="N144" s="544">
        <v>83415.131174485345</v>
      </c>
      <c r="O144" s="546">
        <f t="shared" si="14"/>
        <v>83415.131174485345</v>
      </c>
    </row>
    <row r="145" spans="1:15">
      <c r="A145" s="190"/>
      <c r="B145" s="190"/>
      <c r="C145" s="190"/>
      <c r="D145" s="541" t="s">
        <v>133</v>
      </c>
      <c r="E145" s="190"/>
      <c r="F145" s="529"/>
      <c r="G145" s="529"/>
      <c r="H145" s="246"/>
      <c r="I145" s="529"/>
      <c r="O145" s="546">
        <f t="shared" si="14"/>
        <v>0</v>
      </c>
    </row>
    <row r="146" spans="1:15" s="280" customFormat="1" ht="38.25">
      <c r="A146" s="181" t="s">
        <v>0</v>
      </c>
      <c r="B146" s="181">
        <v>95470</v>
      </c>
      <c r="C146" s="181" t="s">
        <v>61</v>
      </c>
      <c r="D146" s="276" t="s">
        <v>9079</v>
      </c>
      <c r="E146" s="181" t="s">
        <v>38</v>
      </c>
      <c r="F146" s="525">
        <v>4</v>
      </c>
      <c r="G146" s="526" t="s">
        <v>9080</v>
      </c>
      <c r="H146" s="527">
        <f t="shared" ref="H146:H211" si="28">TRUNC(G146*(1+$K$4),2)</f>
        <v>211.15</v>
      </c>
      <c r="I146" s="528">
        <f t="shared" ref="I146:I162" si="29">TRUNC(H146*F146,2)</f>
        <v>844.6</v>
      </c>
      <c r="J146" s="279"/>
      <c r="L146" s="548">
        <v>166.29</v>
      </c>
      <c r="M146" s="550">
        <v>95469</v>
      </c>
      <c r="N146" s="545">
        <v>853.00118399999997</v>
      </c>
      <c r="O146" s="546">
        <f t="shared" si="14"/>
        <v>8.4011839999999438</v>
      </c>
    </row>
    <row r="147" spans="1:15" s="280" customFormat="1">
      <c r="A147" s="181" t="s">
        <v>383</v>
      </c>
      <c r="B147" s="181" t="s">
        <v>907</v>
      </c>
      <c r="C147" s="181" t="s">
        <v>62</v>
      </c>
      <c r="D147" s="276" t="s">
        <v>622</v>
      </c>
      <c r="E147" s="181" t="s">
        <v>38</v>
      </c>
      <c r="F147" s="525">
        <v>8</v>
      </c>
      <c r="G147" s="526">
        <v>31.78</v>
      </c>
      <c r="H147" s="527">
        <f t="shared" si="28"/>
        <v>40.75</v>
      </c>
      <c r="I147" s="528">
        <f t="shared" si="29"/>
        <v>326</v>
      </c>
      <c r="J147" s="279"/>
      <c r="L147" s="548">
        <v>21.95</v>
      </c>
      <c r="M147" s="550">
        <v>377</v>
      </c>
      <c r="N147" s="545">
        <v>84.446039999999996</v>
      </c>
      <c r="O147" s="546">
        <f t="shared" si="14"/>
        <v>-241.55396000000002</v>
      </c>
    </row>
    <row r="148" spans="1:15" s="280" customFormat="1" ht="51">
      <c r="A148" s="181" t="s">
        <v>0</v>
      </c>
      <c r="B148" s="181">
        <v>95472</v>
      </c>
      <c r="C148" s="181" t="s">
        <v>63</v>
      </c>
      <c r="D148" s="276" t="s">
        <v>9083</v>
      </c>
      <c r="E148" s="181" t="s">
        <v>38</v>
      </c>
      <c r="F148" s="525" t="s">
        <v>137</v>
      </c>
      <c r="G148" s="526" t="s">
        <v>9084</v>
      </c>
      <c r="H148" s="527">
        <f t="shared" si="28"/>
        <v>772.88</v>
      </c>
      <c r="I148" s="528">
        <f t="shared" si="29"/>
        <v>3091.52</v>
      </c>
      <c r="J148" s="279"/>
      <c r="L148" s="548">
        <v>626.17999999999995</v>
      </c>
      <c r="M148" s="550">
        <v>36519</v>
      </c>
      <c r="N148" s="545">
        <v>3212.0529279999996</v>
      </c>
      <c r="O148" s="546">
        <f t="shared" si="14"/>
        <v>120.53292799999963</v>
      </c>
    </row>
    <row r="149" spans="1:15" s="280" customFormat="1" ht="25.5">
      <c r="A149" s="181" t="s">
        <v>383</v>
      </c>
      <c r="B149" s="181" t="s">
        <v>380</v>
      </c>
      <c r="C149" s="181" t="s">
        <v>64</v>
      </c>
      <c r="D149" s="276" t="s">
        <v>221</v>
      </c>
      <c r="E149" s="181" t="s">
        <v>38</v>
      </c>
      <c r="F149" s="525" t="s">
        <v>522</v>
      </c>
      <c r="G149" s="526">
        <v>55.9</v>
      </c>
      <c r="H149" s="527">
        <f t="shared" si="28"/>
        <v>71.680000000000007</v>
      </c>
      <c r="I149" s="528">
        <f t="shared" si="29"/>
        <v>501.76</v>
      </c>
      <c r="J149" s="279"/>
      <c r="L149" s="548">
        <v>33.817</v>
      </c>
      <c r="M149" s="550">
        <v>26</v>
      </c>
      <c r="N149" s="545">
        <v>303.56844560000002</v>
      </c>
      <c r="O149" s="546">
        <f t="shared" si="14"/>
        <v>-198.19155439999997</v>
      </c>
    </row>
    <row r="150" spans="1:15" s="280" customFormat="1" ht="38.25">
      <c r="A150" s="181" t="s">
        <v>0</v>
      </c>
      <c r="B150" s="181">
        <v>86904</v>
      </c>
      <c r="C150" s="181" t="s">
        <v>65</v>
      </c>
      <c r="D150" s="276" t="s">
        <v>623</v>
      </c>
      <c r="E150" s="181" t="s">
        <v>38</v>
      </c>
      <c r="F150" s="525" t="s">
        <v>140</v>
      </c>
      <c r="G150" s="526" t="s">
        <v>8997</v>
      </c>
      <c r="H150" s="527">
        <f t="shared" si="28"/>
        <v>127.11</v>
      </c>
      <c r="I150" s="528">
        <f t="shared" si="29"/>
        <v>2160.87</v>
      </c>
      <c r="J150" s="279"/>
      <c r="L150" s="548">
        <v>103.15</v>
      </c>
      <c r="M150" s="550">
        <v>86904</v>
      </c>
      <c r="N150" s="545">
        <v>2248.75252</v>
      </c>
      <c r="O150" s="546">
        <f t="shared" si="14"/>
        <v>87.882520000000113</v>
      </c>
    </row>
    <row r="151" spans="1:15" s="280" customFormat="1" ht="63.75">
      <c r="A151" s="181" t="s">
        <v>0</v>
      </c>
      <c r="B151" s="181">
        <v>93441</v>
      </c>
      <c r="C151" s="181" t="s">
        <v>66</v>
      </c>
      <c r="D151" s="276" t="s">
        <v>444</v>
      </c>
      <c r="E151" s="181" t="s">
        <v>38</v>
      </c>
      <c r="F151" s="525">
        <v>5</v>
      </c>
      <c r="G151" s="526" t="s">
        <v>9074</v>
      </c>
      <c r="H151" s="527">
        <f t="shared" si="28"/>
        <v>1101.17</v>
      </c>
      <c r="I151" s="528">
        <f t="shared" si="29"/>
        <v>5505.85</v>
      </c>
      <c r="J151" s="279"/>
      <c r="L151" s="548">
        <v>752.92</v>
      </c>
      <c r="M151" s="550">
        <v>93441</v>
      </c>
      <c r="N151" s="545">
        <v>4827.7230399999999</v>
      </c>
      <c r="O151" s="546">
        <f t="shared" si="14"/>
        <v>-678.12696000000051</v>
      </c>
    </row>
    <row r="152" spans="1:15" s="280" customFormat="1" ht="38.25">
      <c r="A152" s="181" t="s">
        <v>0</v>
      </c>
      <c r="B152" s="181">
        <v>95547</v>
      </c>
      <c r="C152" s="181" t="s">
        <v>67</v>
      </c>
      <c r="D152" s="276" t="s">
        <v>9094</v>
      </c>
      <c r="E152" s="181" t="s">
        <v>38</v>
      </c>
      <c r="F152" s="525" t="s">
        <v>141</v>
      </c>
      <c r="G152" s="526" t="s">
        <v>9095</v>
      </c>
      <c r="H152" s="527">
        <f t="shared" si="28"/>
        <v>71.84</v>
      </c>
      <c r="I152" s="528">
        <f t="shared" si="29"/>
        <v>1293.1199999999999</v>
      </c>
      <c r="J152" s="279"/>
      <c r="L152" s="548">
        <v>32.606999999999999</v>
      </c>
      <c r="M152" s="550">
        <v>27</v>
      </c>
      <c r="N152" s="545">
        <v>752.67390240000009</v>
      </c>
      <c r="O152" s="546">
        <f t="shared" si="14"/>
        <v>-540.4460975999998</v>
      </c>
    </row>
    <row r="153" spans="1:15" s="280" customFormat="1" ht="25.5">
      <c r="A153" s="181" t="s">
        <v>383</v>
      </c>
      <c r="B153" s="181" t="s">
        <v>381</v>
      </c>
      <c r="C153" s="181" t="s">
        <v>68</v>
      </c>
      <c r="D153" s="276" t="s">
        <v>624</v>
      </c>
      <c r="E153" s="181" t="s">
        <v>38</v>
      </c>
      <c r="F153" s="525" t="s">
        <v>141</v>
      </c>
      <c r="G153" s="526">
        <v>55.9</v>
      </c>
      <c r="H153" s="527">
        <f t="shared" si="28"/>
        <v>71.680000000000007</v>
      </c>
      <c r="I153" s="528">
        <f t="shared" si="29"/>
        <v>1290.24</v>
      </c>
      <c r="J153" s="279"/>
      <c r="L153" s="548">
        <v>33.817</v>
      </c>
      <c r="M153" s="550">
        <v>28</v>
      </c>
      <c r="N153" s="545">
        <v>780.60457440000005</v>
      </c>
      <c r="O153" s="546">
        <f t="shared" si="14"/>
        <v>-509.63542559999996</v>
      </c>
    </row>
    <row r="154" spans="1:15" s="280" customFormat="1" ht="38.25">
      <c r="A154" s="181" t="s">
        <v>0</v>
      </c>
      <c r="B154" s="181">
        <v>86921</v>
      </c>
      <c r="C154" s="181" t="s">
        <v>95</v>
      </c>
      <c r="D154" s="276" t="s">
        <v>625</v>
      </c>
      <c r="E154" s="181" t="s">
        <v>38</v>
      </c>
      <c r="F154" s="525" t="s">
        <v>42</v>
      </c>
      <c r="G154" s="526" t="s">
        <v>9022</v>
      </c>
      <c r="H154" s="527">
        <f t="shared" si="28"/>
        <v>783.64</v>
      </c>
      <c r="I154" s="528">
        <f t="shared" si="29"/>
        <v>783.64</v>
      </c>
      <c r="J154" s="279"/>
      <c r="L154" s="548">
        <v>641.26</v>
      </c>
      <c r="M154" s="550">
        <v>86921</v>
      </c>
      <c r="N154" s="545">
        <v>822.35182399999997</v>
      </c>
      <c r="O154" s="546">
        <f t="shared" si="14"/>
        <v>38.711823999999979</v>
      </c>
    </row>
    <row r="155" spans="1:15" s="280" customFormat="1" ht="38.25">
      <c r="A155" s="181" t="s">
        <v>383</v>
      </c>
      <c r="B155" s="181" t="s">
        <v>386</v>
      </c>
      <c r="C155" s="181" t="s">
        <v>96</v>
      </c>
      <c r="D155" s="276" t="s">
        <v>847</v>
      </c>
      <c r="E155" s="181" t="s">
        <v>37</v>
      </c>
      <c r="F155" s="525">
        <v>3.24</v>
      </c>
      <c r="G155" s="526">
        <v>524.76</v>
      </c>
      <c r="H155" s="527">
        <f t="shared" si="28"/>
        <v>672.95</v>
      </c>
      <c r="I155" s="528">
        <f t="shared" si="29"/>
        <v>2180.35</v>
      </c>
      <c r="J155" s="279"/>
      <c r="L155" s="548">
        <v>431.21247599999998</v>
      </c>
      <c r="M155" s="550">
        <v>29</v>
      </c>
      <c r="N155" s="545">
        <v>1791.6774886805758</v>
      </c>
      <c r="O155" s="546">
        <f t="shared" ref="O155:O218" si="30">N155-I155</f>
        <v>-388.67251131942407</v>
      </c>
    </row>
    <row r="156" spans="1:15" s="280" customFormat="1" ht="38.25">
      <c r="A156" s="181" t="s">
        <v>383</v>
      </c>
      <c r="B156" s="181" t="s">
        <v>385</v>
      </c>
      <c r="C156" s="181" t="s">
        <v>97</v>
      </c>
      <c r="D156" s="276" t="s">
        <v>782</v>
      </c>
      <c r="E156" s="181" t="s">
        <v>38</v>
      </c>
      <c r="F156" s="525">
        <v>2</v>
      </c>
      <c r="G156" s="526">
        <v>993.24</v>
      </c>
      <c r="H156" s="527">
        <f t="shared" si="28"/>
        <v>1273.73</v>
      </c>
      <c r="I156" s="528">
        <f t="shared" si="29"/>
        <v>2547.46</v>
      </c>
      <c r="J156" s="279"/>
      <c r="L156" s="548">
        <v>841.36647600000003</v>
      </c>
      <c r="M156" s="550">
        <v>30</v>
      </c>
      <c r="N156" s="545">
        <v>2157.9367376447999</v>
      </c>
      <c r="O156" s="546">
        <f t="shared" si="30"/>
        <v>-389.52326235520013</v>
      </c>
    </row>
    <row r="157" spans="1:15" s="280" customFormat="1">
      <c r="A157" s="181" t="s">
        <v>383</v>
      </c>
      <c r="B157" s="181" t="s">
        <v>387</v>
      </c>
      <c r="C157" s="181" t="s">
        <v>98</v>
      </c>
      <c r="D157" s="276" t="s">
        <v>134</v>
      </c>
      <c r="E157" s="181" t="s">
        <v>626</v>
      </c>
      <c r="F157" s="525">
        <v>8</v>
      </c>
      <c r="G157" s="526">
        <v>241</v>
      </c>
      <c r="H157" s="527">
        <f t="shared" si="28"/>
        <v>309.05</v>
      </c>
      <c r="I157" s="528">
        <f t="shared" si="29"/>
        <v>2472.4</v>
      </c>
      <c r="J157" s="279"/>
      <c r="L157" s="548">
        <v>234.98</v>
      </c>
      <c r="M157" s="550">
        <v>31</v>
      </c>
      <c r="N157" s="545">
        <v>2410.7068159999999</v>
      </c>
      <c r="O157" s="546">
        <f t="shared" si="30"/>
        <v>-61.693184000000201</v>
      </c>
    </row>
    <row r="158" spans="1:15" s="280" customFormat="1" ht="25.5">
      <c r="A158" s="181" t="s">
        <v>383</v>
      </c>
      <c r="B158" s="181" t="s">
        <v>908</v>
      </c>
      <c r="C158" s="181" t="s">
        <v>99</v>
      </c>
      <c r="D158" s="276" t="s">
        <v>135</v>
      </c>
      <c r="E158" s="181" t="s">
        <v>38</v>
      </c>
      <c r="F158" s="525">
        <v>17</v>
      </c>
      <c r="G158" s="526">
        <v>192.97</v>
      </c>
      <c r="H158" s="527">
        <f t="shared" si="28"/>
        <v>247.46</v>
      </c>
      <c r="I158" s="528">
        <f t="shared" si="29"/>
        <v>4206.82</v>
      </c>
      <c r="J158" s="279"/>
      <c r="L158" s="548">
        <v>127.91499999999999</v>
      </c>
      <c r="M158" s="550">
        <v>32</v>
      </c>
      <c r="N158" s="545">
        <v>2788.649332</v>
      </c>
      <c r="O158" s="546">
        <f t="shared" si="30"/>
        <v>-1418.1706679999998</v>
      </c>
    </row>
    <row r="159" spans="1:15" s="280" customFormat="1" ht="25.5">
      <c r="A159" s="181" t="s">
        <v>0</v>
      </c>
      <c r="B159" s="181">
        <v>86906</v>
      </c>
      <c r="C159" s="181" t="s">
        <v>100</v>
      </c>
      <c r="D159" s="276" t="s">
        <v>410</v>
      </c>
      <c r="E159" s="181" t="s">
        <v>38</v>
      </c>
      <c r="F159" s="525" t="s">
        <v>138</v>
      </c>
      <c r="G159" s="526" t="s">
        <v>9000</v>
      </c>
      <c r="H159" s="527">
        <f t="shared" si="28"/>
        <v>65.64</v>
      </c>
      <c r="I159" s="528">
        <f t="shared" si="29"/>
        <v>328.2</v>
      </c>
      <c r="J159" s="279"/>
      <c r="L159" s="548">
        <v>47.37</v>
      </c>
      <c r="M159" s="550">
        <v>86906</v>
      </c>
      <c r="N159" s="545">
        <v>303.73644000000002</v>
      </c>
      <c r="O159" s="546">
        <f t="shared" si="30"/>
        <v>-24.463559999999973</v>
      </c>
    </row>
    <row r="160" spans="1:15" s="280" customFormat="1" ht="25.5">
      <c r="A160" s="181" t="s">
        <v>383</v>
      </c>
      <c r="B160" s="181" t="s">
        <v>912</v>
      </c>
      <c r="C160" s="181" t="s">
        <v>101</v>
      </c>
      <c r="D160" s="276" t="s">
        <v>136</v>
      </c>
      <c r="E160" s="181" t="s">
        <v>38</v>
      </c>
      <c r="F160" s="525" t="s">
        <v>43</v>
      </c>
      <c r="G160" s="526">
        <v>192.97</v>
      </c>
      <c r="H160" s="527">
        <f t="shared" si="28"/>
        <v>247.46</v>
      </c>
      <c r="I160" s="528">
        <f t="shared" si="29"/>
        <v>2474.6</v>
      </c>
      <c r="J160" s="279"/>
      <c r="L160" s="548">
        <v>127.91499999999999</v>
      </c>
      <c r="M160" s="550">
        <v>32</v>
      </c>
      <c r="N160" s="545">
        <v>1640.3819599999999</v>
      </c>
      <c r="O160" s="546">
        <f t="shared" si="30"/>
        <v>-834.21803999999997</v>
      </c>
    </row>
    <row r="161" spans="1:16" s="280" customFormat="1">
      <c r="A161" s="181" t="s">
        <v>0</v>
      </c>
      <c r="B161" s="181">
        <v>9535</v>
      </c>
      <c r="C161" s="181" t="s">
        <v>102</v>
      </c>
      <c r="D161" s="276" t="s">
        <v>627</v>
      </c>
      <c r="E161" s="181" t="s">
        <v>38</v>
      </c>
      <c r="F161" s="525" t="s">
        <v>89</v>
      </c>
      <c r="G161" s="526" t="s">
        <v>6561</v>
      </c>
      <c r="H161" s="527">
        <f t="shared" si="28"/>
        <v>87.16</v>
      </c>
      <c r="I161" s="528">
        <f t="shared" si="29"/>
        <v>261.48</v>
      </c>
      <c r="J161" s="279"/>
      <c r="L161" s="548">
        <v>66.599999999999994</v>
      </c>
      <c r="M161" s="550" t="s">
        <v>94</v>
      </c>
      <c r="N161" s="545">
        <v>256.22352000000001</v>
      </c>
      <c r="O161" s="546">
        <f t="shared" si="30"/>
        <v>-5.2564800000000105</v>
      </c>
    </row>
    <row r="162" spans="1:16" s="280" customFormat="1" ht="45.75" customHeight="1">
      <c r="A162" s="181" t="s">
        <v>383</v>
      </c>
      <c r="B162" s="181" t="s">
        <v>677</v>
      </c>
      <c r="C162" s="181" t="s">
        <v>103</v>
      </c>
      <c r="D162" s="276" t="s">
        <v>20675</v>
      </c>
      <c r="E162" s="181" t="s">
        <v>38</v>
      </c>
      <c r="F162" s="525">
        <v>1</v>
      </c>
      <c r="G162" s="526">
        <v>599.32000000000005</v>
      </c>
      <c r="H162" s="527">
        <f t="shared" si="28"/>
        <v>768.56</v>
      </c>
      <c r="I162" s="528">
        <f t="shared" si="29"/>
        <v>768.56</v>
      </c>
      <c r="J162" s="279"/>
      <c r="L162" s="548">
        <v>581.07999999999993</v>
      </c>
      <c r="M162" s="550">
        <v>33</v>
      </c>
      <c r="N162" s="545">
        <v>745.17699199999993</v>
      </c>
      <c r="O162" s="546">
        <f t="shared" si="30"/>
        <v>-23.383008000000018</v>
      </c>
      <c r="P162" s="280" t="s">
        <v>20676</v>
      </c>
    </row>
    <row r="163" spans="1:16">
      <c r="A163" s="190"/>
      <c r="B163" s="190"/>
      <c r="C163" s="190"/>
      <c r="D163" s="541" t="s">
        <v>145</v>
      </c>
      <c r="E163" s="190"/>
      <c r="F163" s="529"/>
      <c r="G163" s="529"/>
      <c r="H163" s="246"/>
      <c r="I163" s="529"/>
      <c r="O163" s="546">
        <f t="shared" si="30"/>
        <v>0</v>
      </c>
    </row>
    <row r="164" spans="1:16" s="280" customFormat="1" ht="38.25">
      <c r="A164" s="181" t="s">
        <v>0</v>
      </c>
      <c r="B164" s="181">
        <v>89985</v>
      </c>
      <c r="C164" s="181" t="s">
        <v>104</v>
      </c>
      <c r="D164" s="276" t="s">
        <v>409</v>
      </c>
      <c r="E164" s="181" t="s">
        <v>38</v>
      </c>
      <c r="F164" s="525" t="s">
        <v>89</v>
      </c>
      <c r="G164" s="526" t="s">
        <v>9285</v>
      </c>
      <c r="H164" s="527">
        <f t="shared" si="28"/>
        <v>40.44</v>
      </c>
      <c r="I164" s="528">
        <f t="shared" ref="I164:I170" si="31">TRUNC(H164*F164,2)</f>
        <v>121.32</v>
      </c>
      <c r="J164" s="279">
        <f>1/0.6</f>
        <v>1.6666666666666667</v>
      </c>
      <c r="L164" s="548">
        <v>46.25</v>
      </c>
      <c r="M164" s="550">
        <v>89985</v>
      </c>
      <c r="N164" s="545">
        <v>177.93299999999999</v>
      </c>
      <c r="O164" s="546">
        <f t="shared" si="30"/>
        <v>56.613</v>
      </c>
    </row>
    <row r="165" spans="1:16" s="280" customFormat="1" ht="25.5">
      <c r="A165" s="181" t="s">
        <v>0</v>
      </c>
      <c r="B165" s="181">
        <v>40729</v>
      </c>
      <c r="C165" s="181" t="s">
        <v>105</v>
      </c>
      <c r="D165" s="276" t="s">
        <v>375</v>
      </c>
      <c r="E165" s="181" t="s">
        <v>38</v>
      </c>
      <c r="F165" s="525" t="s">
        <v>531</v>
      </c>
      <c r="G165" s="526" t="s">
        <v>9187</v>
      </c>
      <c r="H165" s="527">
        <f t="shared" si="28"/>
        <v>226.27</v>
      </c>
      <c r="I165" s="528">
        <f t="shared" si="31"/>
        <v>1810.16</v>
      </c>
      <c r="J165" s="279"/>
      <c r="L165" s="548">
        <v>151.07</v>
      </c>
      <c r="M165" s="550">
        <v>40729</v>
      </c>
      <c r="N165" s="545">
        <v>1549.857344</v>
      </c>
      <c r="O165" s="546">
        <f t="shared" si="30"/>
        <v>-260.30265600000007</v>
      </c>
    </row>
    <row r="166" spans="1:16" s="280" customFormat="1" ht="38.25">
      <c r="A166" s="181" t="s">
        <v>0</v>
      </c>
      <c r="B166" s="181">
        <v>89987</v>
      </c>
      <c r="C166" s="181" t="s">
        <v>106</v>
      </c>
      <c r="D166" s="276" t="s">
        <v>236</v>
      </c>
      <c r="E166" s="181" t="s">
        <v>38</v>
      </c>
      <c r="F166" s="525" t="s">
        <v>154</v>
      </c>
      <c r="G166" s="526" t="s">
        <v>9289</v>
      </c>
      <c r="H166" s="527">
        <f t="shared" si="28"/>
        <v>42.21</v>
      </c>
      <c r="I166" s="528">
        <f t="shared" si="31"/>
        <v>844.2</v>
      </c>
      <c r="J166" s="279"/>
      <c r="L166" s="548">
        <v>48.46</v>
      </c>
      <c r="M166" s="550">
        <v>89987</v>
      </c>
      <c r="N166" s="545">
        <v>1242.9020800000001</v>
      </c>
      <c r="O166" s="546">
        <f t="shared" si="30"/>
        <v>398.70208000000002</v>
      </c>
    </row>
    <row r="167" spans="1:16" s="280" customFormat="1">
      <c r="A167" s="181" t="s">
        <v>383</v>
      </c>
      <c r="B167" s="181" t="s">
        <v>391</v>
      </c>
      <c r="C167" s="181" t="s">
        <v>107</v>
      </c>
      <c r="D167" s="276" t="s">
        <v>237</v>
      </c>
      <c r="E167" s="181" t="s">
        <v>38</v>
      </c>
      <c r="F167" s="525" t="s">
        <v>87</v>
      </c>
      <c r="G167" s="526">
        <v>1880.45</v>
      </c>
      <c r="H167" s="527">
        <f t="shared" si="28"/>
        <v>2411.48</v>
      </c>
      <c r="I167" s="528">
        <f t="shared" si="31"/>
        <v>4822.96</v>
      </c>
      <c r="J167" s="279"/>
      <c r="L167" s="548">
        <v>1853.9907000000001</v>
      </c>
      <c r="M167" s="550">
        <v>34</v>
      </c>
      <c r="N167" s="545">
        <v>4755.1153473599998</v>
      </c>
      <c r="O167" s="546">
        <f t="shared" si="30"/>
        <v>-67.844652640000277</v>
      </c>
      <c r="P167" s="280" t="s">
        <v>20677</v>
      </c>
    </row>
    <row r="168" spans="1:16" s="280" customFormat="1" ht="25.5">
      <c r="A168" s="181" t="s">
        <v>0</v>
      </c>
      <c r="B168" s="181">
        <v>94796</v>
      </c>
      <c r="C168" s="181" t="s">
        <v>108</v>
      </c>
      <c r="D168" s="276" t="s">
        <v>238</v>
      </c>
      <c r="E168" s="181" t="s">
        <v>38</v>
      </c>
      <c r="F168" s="525">
        <v>2</v>
      </c>
      <c r="G168" s="526" t="s">
        <v>9323</v>
      </c>
      <c r="H168" s="527">
        <f t="shared" si="28"/>
        <v>44.07</v>
      </c>
      <c r="I168" s="528">
        <f t="shared" si="31"/>
        <v>88.14</v>
      </c>
      <c r="J168" s="279"/>
      <c r="L168" s="548">
        <v>34.49</v>
      </c>
      <c r="M168" s="550">
        <v>94796</v>
      </c>
      <c r="N168" s="545">
        <v>44.229976000000001</v>
      </c>
      <c r="O168" s="546">
        <f t="shared" si="30"/>
        <v>-43.910024</v>
      </c>
    </row>
    <row r="169" spans="1:16" s="280" customFormat="1" ht="25.5">
      <c r="A169" s="181" t="s">
        <v>0</v>
      </c>
      <c r="B169" s="181">
        <v>89353</v>
      </c>
      <c r="C169" s="181" t="s">
        <v>109</v>
      </c>
      <c r="D169" s="276" t="s">
        <v>239</v>
      </c>
      <c r="E169" s="181" t="s">
        <v>38</v>
      </c>
      <c r="F169" s="525" t="s">
        <v>87</v>
      </c>
      <c r="G169" s="526" t="s">
        <v>4547</v>
      </c>
      <c r="H169" s="527">
        <f t="shared" si="28"/>
        <v>21.04</v>
      </c>
      <c r="I169" s="528">
        <f t="shared" si="31"/>
        <v>42.08</v>
      </c>
      <c r="J169" s="279"/>
      <c r="L169" s="548">
        <v>23.09</v>
      </c>
      <c r="M169" s="550">
        <v>89353</v>
      </c>
      <c r="N169" s="545">
        <v>59.221232000000001</v>
      </c>
      <c r="O169" s="546">
        <f t="shared" si="30"/>
        <v>17.141232000000002</v>
      </c>
    </row>
    <row r="170" spans="1:16" s="280" customFormat="1" ht="25.5">
      <c r="A170" s="181" t="s">
        <v>0</v>
      </c>
      <c r="B170" s="181">
        <v>89482</v>
      </c>
      <c r="C170" s="181" t="s">
        <v>110</v>
      </c>
      <c r="D170" s="276" t="s">
        <v>240</v>
      </c>
      <c r="E170" s="181" t="s">
        <v>38</v>
      </c>
      <c r="F170" s="525" t="s">
        <v>88</v>
      </c>
      <c r="G170" s="526" t="s">
        <v>8935</v>
      </c>
      <c r="H170" s="527">
        <f t="shared" si="28"/>
        <v>22.01</v>
      </c>
      <c r="I170" s="528">
        <f t="shared" si="31"/>
        <v>242.11</v>
      </c>
      <c r="J170" s="279"/>
      <c r="L170" s="548">
        <v>16.23</v>
      </c>
      <c r="M170" s="550">
        <v>89482</v>
      </c>
      <c r="N170" s="545">
        <v>228.94687200000001</v>
      </c>
      <c r="O170" s="546">
        <f t="shared" si="30"/>
        <v>-13.163128</v>
      </c>
    </row>
    <row r="171" spans="1:16">
      <c r="A171" s="190"/>
      <c r="B171" s="190"/>
      <c r="C171" s="190"/>
      <c r="D171" s="541" t="s">
        <v>628</v>
      </c>
      <c r="E171" s="190"/>
      <c r="F171" s="529"/>
      <c r="G171" s="529"/>
      <c r="H171" s="246"/>
      <c r="I171" s="529"/>
      <c r="O171" s="546">
        <f t="shared" si="30"/>
        <v>0</v>
      </c>
    </row>
    <row r="172" spans="1:16" s="280" customFormat="1">
      <c r="A172" s="181" t="s">
        <v>383</v>
      </c>
      <c r="B172" s="181" t="s">
        <v>393</v>
      </c>
      <c r="C172" s="181" t="s">
        <v>111</v>
      </c>
      <c r="D172" s="276" t="s">
        <v>146</v>
      </c>
      <c r="E172" s="181" t="s">
        <v>84</v>
      </c>
      <c r="F172" s="525" t="s">
        <v>155</v>
      </c>
      <c r="G172" s="526">
        <v>127.53999999999999</v>
      </c>
      <c r="H172" s="527">
        <f t="shared" si="28"/>
        <v>163.55000000000001</v>
      </c>
      <c r="I172" s="528">
        <f t="shared" ref="I172:I175" si="32">TRUNC(H172*F172,2)</f>
        <v>6214.9</v>
      </c>
      <c r="J172" s="279"/>
      <c r="L172" s="548">
        <v>122.41999999999999</v>
      </c>
      <c r="M172" s="550">
        <v>35</v>
      </c>
      <c r="N172" s="545">
        <v>5965.6735039999994</v>
      </c>
      <c r="O172" s="546">
        <f t="shared" si="30"/>
        <v>-249.22649600000022</v>
      </c>
    </row>
    <row r="173" spans="1:16" s="280" customFormat="1">
      <c r="A173" s="181" t="s">
        <v>383</v>
      </c>
      <c r="B173" s="181" t="s">
        <v>395</v>
      </c>
      <c r="C173" s="181" t="s">
        <v>112</v>
      </c>
      <c r="D173" s="276" t="s">
        <v>147</v>
      </c>
      <c r="E173" s="181" t="s">
        <v>38</v>
      </c>
      <c r="F173" s="525" t="s">
        <v>531</v>
      </c>
      <c r="G173" s="526">
        <v>153.48000000000002</v>
      </c>
      <c r="H173" s="527">
        <f t="shared" si="28"/>
        <v>196.82</v>
      </c>
      <c r="I173" s="528">
        <f t="shared" si="32"/>
        <v>1574.56</v>
      </c>
      <c r="J173" s="279"/>
      <c r="L173" s="548">
        <v>135.48999999999998</v>
      </c>
      <c r="M173" s="550">
        <v>36</v>
      </c>
      <c r="N173" s="545">
        <v>1390.0190079999998</v>
      </c>
      <c r="O173" s="546">
        <f t="shared" si="30"/>
        <v>-184.54099200000019</v>
      </c>
    </row>
    <row r="174" spans="1:16" s="280" customFormat="1">
      <c r="A174" s="181" t="s">
        <v>383</v>
      </c>
      <c r="B174" s="181" t="s">
        <v>405</v>
      </c>
      <c r="C174" s="181" t="s">
        <v>113</v>
      </c>
      <c r="D174" s="276" t="s">
        <v>148</v>
      </c>
      <c r="E174" s="181" t="s">
        <v>38</v>
      </c>
      <c r="F174" s="525" t="s">
        <v>155</v>
      </c>
      <c r="G174" s="526">
        <v>166.05</v>
      </c>
      <c r="H174" s="527">
        <f t="shared" si="28"/>
        <v>212.94</v>
      </c>
      <c r="I174" s="528">
        <f t="shared" si="32"/>
        <v>8091.72</v>
      </c>
      <c r="J174" s="279"/>
      <c r="L174" s="548">
        <v>152.46499999999997</v>
      </c>
      <c r="M174" s="550">
        <v>37</v>
      </c>
      <c r="N174" s="545">
        <v>7429.8024079999996</v>
      </c>
      <c r="O174" s="546">
        <f t="shared" si="30"/>
        <v>-661.9175920000007</v>
      </c>
    </row>
    <row r="175" spans="1:16" s="280" customFormat="1">
      <c r="A175" s="181" t="s">
        <v>383</v>
      </c>
      <c r="B175" s="181" t="s">
        <v>769</v>
      </c>
      <c r="C175" s="181" t="s">
        <v>114</v>
      </c>
      <c r="D175" s="276" t="s">
        <v>149</v>
      </c>
      <c r="E175" s="181" t="s">
        <v>84</v>
      </c>
      <c r="F175" s="525" t="s">
        <v>531</v>
      </c>
      <c r="G175" s="526">
        <v>218.86</v>
      </c>
      <c r="H175" s="527">
        <f t="shared" si="28"/>
        <v>280.66000000000003</v>
      </c>
      <c r="I175" s="528">
        <f t="shared" si="32"/>
        <v>2245.2800000000002</v>
      </c>
      <c r="J175" s="279"/>
      <c r="L175" s="548">
        <v>189.26500000000001</v>
      </c>
      <c r="M175" s="550">
        <v>38</v>
      </c>
      <c r="N175" s="545">
        <v>1941.7074880000002</v>
      </c>
      <c r="O175" s="546">
        <f t="shared" si="30"/>
        <v>-303.57251199999996</v>
      </c>
    </row>
    <row r="176" spans="1:16">
      <c r="A176" s="190"/>
      <c r="B176" s="190"/>
      <c r="C176" s="190"/>
      <c r="D176" s="541" t="s">
        <v>150</v>
      </c>
      <c r="E176" s="190"/>
      <c r="F176" s="529"/>
      <c r="G176" s="529"/>
      <c r="H176" s="246"/>
      <c r="I176" s="529"/>
      <c r="O176" s="546">
        <f t="shared" si="30"/>
        <v>0</v>
      </c>
    </row>
    <row r="177" spans="1:15" s="280" customFormat="1" ht="38.25">
      <c r="A177" s="181" t="s">
        <v>0</v>
      </c>
      <c r="B177" s="181">
        <v>97902</v>
      </c>
      <c r="C177" s="181" t="s">
        <v>115</v>
      </c>
      <c r="D177" s="278" t="s">
        <v>8906</v>
      </c>
      <c r="E177" s="181" t="s">
        <v>38</v>
      </c>
      <c r="F177" s="525" t="s">
        <v>629</v>
      </c>
      <c r="G177" s="526" t="s">
        <v>8907</v>
      </c>
      <c r="H177" s="527">
        <f t="shared" si="28"/>
        <v>504.02</v>
      </c>
      <c r="I177" s="528">
        <f t="shared" ref="I177:I179" si="33">TRUNC(H177*F177,2)</f>
        <v>11088.44</v>
      </c>
      <c r="J177" s="279"/>
      <c r="L177" s="548">
        <v>140.41</v>
      </c>
      <c r="M177" s="550" t="s">
        <v>142</v>
      </c>
      <c r="N177" s="545">
        <v>3961.3592479999998</v>
      </c>
      <c r="O177" s="546">
        <f t="shared" si="30"/>
        <v>-7127.0807520000008</v>
      </c>
    </row>
    <row r="178" spans="1:15" s="280" customFormat="1" ht="25.5">
      <c r="A178" s="181" t="s">
        <v>0</v>
      </c>
      <c r="B178" s="181">
        <v>83670</v>
      </c>
      <c r="C178" s="181" t="s">
        <v>116</v>
      </c>
      <c r="D178" s="276" t="s">
        <v>630</v>
      </c>
      <c r="E178" s="181" t="s">
        <v>40</v>
      </c>
      <c r="F178" s="525" t="s">
        <v>631</v>
      </c>
      <c r="G178" s="526" t="s">
        <v>3463</v>
      </c>
      <c r="H178" s="527">
        <f t="shared" si="28"/>
        <v>54.05</v>
      </c>
      <c r="I178" s="528">
        <f t="shared" si="33"/>
        <v>1643.12</v>
      </c>
      <c r="J178" s="279"/>
      <c r="L178" s="548">
        <v>44.51</v>
      </c>
      <c r="M178" s="550">
        <v>83670</v>
      </c>
      <c r="N178" s="545">
        <v>1735.2205695999999</v>
      </c>
      <c r="O178" s="546">
        <f t="shared" si="30"/>
        <v>92.100569599999972</v>
      </c>
    </row>
    <row r="179" spans="1:15" s="280" customFormat="1" ht="25.5">
      <c r="A179" s="181" t="s">
        <v>0</v>
      </c>
      <c r="B179" s="181">
        <v>89714</v>
      </c>
      <c r="C179" s="181" t="s">
        <v>117</v>
      </c>
      <c r="D179" s="276" t="s">
        <v>632</v>
      </c>
      <c r="E179" s="181" t="s">
        <v>40</v>
      </c>
      <c r="F179" s="525" t="s">
        <v>633</v>
      </c>
      <c r="G179" s="526" t="s">
        <v>6799</v>
      </c>
      <c r="H179" s="527">
        <f t="shared" si="28"/>
        <v>47.23</v>
      </c>
      <c r="I179" s="528">
        <f t="shared" si="33"/>
        <v>8784.7800000000007</v>
      </c>
      <c r="J179" s="279"/>
      <c r="L179" s="548">
        <v>37.770000000000003</v>
      </c>
      <c r="M179" s="550">
        <v>89714</v>
      </c>
      <c r="N179" s="545">
        <v>9009.1421280000013</v>
      </c>
      <c r="O179" s="546">
        <f t="shared" si="30"/>
        <v>224.36212800000067</v>
      </c>
    </row>
    <row r="180" spans="1:15">
      <c r="A180" s="190"/>
      <c r="B180" s="190"/>
      <c r="C180" s="190"/>
      <c r="D180" s="541" t="s">
        <v>445</v>
      </c>
      <c r="E180" s="190"/>
      <c r="F180" s="529"/>
      <c r="G180" s="529"/>
      <c r="H180" s="246"/>
      <c r="I180" s="529"/>
      <c r="O180" s="546">
        <f t="shared" si="30"/>
        <v>0</v>
      </c>
    </row>
    <row r="181" spans="1:15" s="280" customFormat="1">
      <c r="A181" s="181" t="s">
        <v>0</v>
      </c>
      <c r="B181" s="181">
        <v>93358</v>
      </c>
      <c r="C181" s="181" t="s">
        <v>118</v>
      </c>
      <c r="D181" s="276" t="s">
        <v>446</v>
      </c>
      <c r="E181" s="181" t="s">
        <v>39</v>
      </c>
      <c r="F181" s="525">
        <v>34.39</v>
      </c>
      <c r="G181" s="526" t="s">
        <v>9745</v>
      </c>
      <c r="H181" s="527">
        <f t="shared" si="28"/>
        <v>71.67</v>
      </c>
      <c r="I181" s="528">
        <f t="shared" ref="I181:I195" si="34">TRUNC(H181*F181,2)</f>
        <v>2464.73</v>
      </c>
      <c r="J181" s="279"/>
      <c r="L181" s="548">
        <v>60.36</v>
      </c>
      <c r="M181" s="550">
        <v>93358</v>
      </c>
      <c r="N181" s="545">
        <v>2661.9807849600002</v>
      </c>
      <c r="O181" s="546">
        <f t="shared" si="30"/>
        <v>197.25078496000015</v>
      </c>
    </row>
    <row r="182" spans="1:15" s="280" customFormat="1" ht="38.25">
      <c r="A182" s="181" t="s">
        <v>0</v>
      </c>
      <c r="B182" s="181">
        <v>94099</v>
      </c>
      <c r="C182" s="181" t="s">
        <v>526</v>
      </c>
      <c r="D182" s="276" t="s">
        <v>447</v>
      </c>
      <c r="E182" s="181" t="s">
        <v>37</v>
      </c>
      <c r="F182" s="525">
        <v>10.92</v>
      </c>
      <c r="G182" s="526" t="s">
        <v>2998</v>
      </c>
      <c r="H182" s="527">
        <f t="shared" si="28"/>
        <v>2.62</v>
      </c>
      <c r="I182" s="528">
        <f t="shared" si="34"/>
        <v>28.61</v>
      </c>
      <c r="J182" s="279"/>
      <c r="L182" s="548">
        <v>2.2799999999999998</v>
      </c>
      <c r="M182" s="550">
        <v>94099</v>
      </c>
      <c r="N182" s="545">
        <v>31.928682239999997</v>
      </c>
      <c r="O182" s="546">
        <f t="shared" si="30"/>
        <v>3.3186822399999976</v>
      </c>
    </row>
    <row r="183" spans="1:15" s="280" customFormat="1">
      <c r="A183" s="181" t="s">
        <v>0</v>
      </c>
      <c r="B183" s="181">
        <v>96995</v>
      </c>
      <c r="C183" s="181" t="s">
        <v>119</v>
      </c>
      <c r="D183" s="276" t="s">
        <v>449</v>
      </c>
      <c r="E183" s="181" t="s">
        <v>39</v>
      </c>
      <c r="F183" s="525">
        <v>15.49</v>
      </c>
      <c r="G183" s="526" t="s">
        <v>9826</v>
      </c>
      <c r="H183" s="527">
        <f t="shared" si="28"/>
        <v>43.46</v>
      </c>
      <c r="I183" s="528">
        <f t="shared" si="34"/>
        <v>673.19</v>
      </c>
      <c r="J183" s="279"/>
      <c r="L183" s="548">
        <v>45.78</v>
      </c>
      <c r="M183" s="550" t="s">
        <v>448</v>
      </c>
      <c r="N183" s="545">
        <v>909.39113328000008</v>
      </c>
      <c r="O183" s="546">
        <f t="shared" si="30"/>
        <v>236.20113328000002</v>
      </c>
    </row>
    <row r="184" spans="1:15" s="280" customFormat="1" ht="38.25">
      <c r="A184" s="181" t="s">
        <v>0</v>
      </c>
      <c r="B184" s="181">
        <v>72131</v>
      </c>
      <c r="C184" s="181" t="s">
        <v>411</v>
      </c>
      <c r="D184" s="276" t="s">
        <v>450</v>
      </c>
      <c r="E184" s="181" t="s">
        <v>37</v>
      </c>
      <c r="F184" s="525">
        <v>23.4</v>
      </c>
      <c r="G184" s="526" t="s">
        <v>9930</v>
      </c>
      <c r="H184" s="527">
        <f t="shared" si="28"/>
        <v>143.94</v>
      </c>
      <c r="I184" s="528">
        <f t="shared" si="34"/>
        <v>3368.19</v>
      </c>
      <c r="J184" s="279"/>
      <c r="L184" s="548">
        <v>119.99</v>
      </c>
      <c r="M184" s="550">
        <v>72131</v>
      </c>
      <c r="N184" s="545">
        <v>3600.6791183999994</v>
      </c>
      <c r="O184" s="546">
        <f t="shared" si="30"/>
        <v>232.48911839999937</v>
      </c>
    </row>
    <row r="185" spans="1:15" s="280" customFormat="1" ht="38.25">
      <c r="A185" s="181" t="s">
        <v>0</v>
      </c>
      <c r="B185" s="181">
        <v>72132</v>
      </c>
      <c r="C185" s="181" t="s">
        <v>527</v>
      </c>
      <c r="D185" s="276" t="s">
        <v>451</v>
      </c>
      <c r="E185" s="181" t="s">
        <v>37</v>
      </c>
      <c r="F185" s="525">
        <v>3.6</v>
      </c>
      <c r="G185" s="526" t="s">
        <v>9931</v>
      </c>
      <c r="H185" s="527">
        <f t="shared" si="28"/>
        <v>74.14</v>
      </c>
      <c r="I185" s="528">
        <f t="shared" si="34"/>
        <v>266.89999999999998</v>
      </c>
      <c r="J185" s="279"/>
      <c r="L185" s="548">
        <v>61.95</v>
      </c>
      <c r="M185" s="550">
        <v>72132</v>
      </c>
      <c r="N185" s="545">
        <v>286.00084800000002</v>
      </c>
      <c r="O185" s="546">
        <f t="shared" si="30"/>
        <v>19.100848000000042</v>
      </c>
    </row>
    <row r="186" spans="1:15" s="280" customFormat="1" ht="25.5">
      <c r="A186" s="181" t="s">
        <v>0</v>
      </c>
      <c r="B186" s="181">
        <v>94965</v>
      </c>
      <c r="C186" s="181" t="s">
        <v>528</v>
      </c>
      <c r="D186" s="276" t="s">
        <v>452</v>
      </c>
      <c r="E186" s="181" t="s">
        <v>39</v>
      </c>
      <c r="F186" s="525">
        <v>1.81</v>
      </c>
      <c r="G186" s="526" t="s">
        <v>5341</v>
      </c>
      <c r="H186" s="527">
        <f t="shared" si="28"/>
        <v>409.41</v>
      </c>
      <c r="I186" s="528">
        <f t="shared" si="34"/>
        <v>741.03</v>
      </c>
      <c r="J186" s="279"/>
      <c r="L186" s="548">
        <v>309.83</v>
      </c>
      <c r="M186" s="550">
        <v>94965</v>
      </c>
      <c r="N186" s="545">
        <v>719.16004552000004</v>
      </c>
      <c r="O186" s="546">
        <f t="shared" si="30"/>
        <v>-21.869954479999933</v>
      </c>
    </row>
    <row r="187" spans="1:15" s="280" customFormat="1" ht="25.5">
      <c r="A187" s="181" t="s">
        <v>0</v>
      </c>
      <c r="B187" s="181">
        <v>6087</v>
      </c>
      <c r="C187" s="181" t="s">
        <v>529</v>
      </c>
      <c r="D187" s="276" t="s">
        <v>453</v>
      </c>
      <c r="E187" s="181" t="s">
        <v>38</v>
      </c>
      <c r="F187" s="525">
        <v>2</v>
      </c>
      <c r="G187" s="526" t="s">
        <v>9096</v>
      </c>
      <c r="H187" s="527">
        <f t="shared" si="28"/>
        <v>27.57</v>
      </c>
      <c r="I187" s="528">
        <f t="shared" si="34"/>
        <v>55.14</v>
      </c>
      <c r="J187" s="279"/>
      <c r="L187" s="548">
        <v>21.47</v>
      </c>
      <c r="M187" s="550">
        <v>6087</v>
      </c>
      <c r="N187" s="545">
        <v>55.066255999999996</v>
      </c>
      <c r="O187" s="546">
        <f t="shared" si="30"/>
        <v>-7.3744000000004917E-2</v>
      </c>
    </row>
    <row r="188" spans="1:15" s="280" customFormat="1" ht="25.5">
      <c r="A188" s="181" t="s">
        <v>0</v>
      </c>
      <c r="B188" s="181">
        <v>85662</v>
      </c>
      <c r="C188" s="181" t="s">
        <v>530</v>
      </c>
      <c r="D188" s="276" t="s">
        <v>454</v>
      </c>
      <c r="E188" s="181" t="s">
        <v>37</v>
      </c>
      <c r="F188" s="525">
        <v>10.92</v>
      </c>
      <c r="G188" s="526" t="s">
        <v>5042</v>
      </c>
      <c r="H188" s="527">
        <f t="shared" si="28"/>
        <v>11.36</v>
      </c>
      <c r="I188" s="528">
        <f t="shared" si="34"/>
        <v>124.05</v>
      </c>
      <c r="J188" s="279"/>
      <c r="L188" s="548">
        <v>11.27</v>
      </c>
      <c r="M188" s="550">
        <v>85662</v>
      </c>
      <c r="N188" s="545">
        <v>157.82291616000001</v>
      </c>
      <c r="O188" s="546">
        <f t="shared" si="30"/>
        <v>33.772916160000008</v>
      </c>
    </row>
    <row r="189" spans="1:15" s="280" customFormat="1" ht="38.25">
      <c r="A189" s="181" t="s">
        <v>0</v>
      </c>
      <c r="B189" s="181">
        <v>87878</v>
      </c>
      <c r="C189" s="181" t="s">
        <v>120</v>
      </c>
      <c r="D189" s="276" t="s">
        <v>455</v>
      </c>
      <c r="E189" s="181" t="s">
        <v>37</v>
      </c>
      <c r="F189" s="525">
        <v>26.4</v>
      </c>
      <c r="G189" s="526" t="s">
        <v>10917</v>
      </c>
      <c r="H189" s="527">
        <f t="shared" si="28"/>
        <v>3.87</v>
      </c>
      <c r="I189" s="528">
        <f t="shared" si="34"/>
        <v>102.16</v>
      </c>
      <c r="J189" s="279"/>
      <c r="L189" s="548">
        <v>3.19</v>
      </c>
      <c r="M189" s="550">
        <v>87878</v>
      </c>
      <c r="N189" s="545">
        <v>107.99859839999998</v>
      </c>
      <c r="O189" s="546">
        <f t="shared" si="30"/>
        <v>5.8385983999999809</v>
      </c>
    </row>
    <row r="190" spans="1:15" s="280" customFormat="1" ht="63.75">
      <c r="A190" s="181" t="s">
        <v>0</v>
      </c>
      <c r="B190" s="181">
        <v>87527</v>
      </c>
      <c r="C190" s="181" t="s">
        <v>121</v>
      </c>
      <c r="D190" s="276" t="s">
        <v>456</v>
      </c>
      <c r="E190" s="181" t="s">
        <v>37</v>
      </c>
      <c r="F190" s="525">
        <v>26.4</v>
      </c>
      <c r="G190" s="526" t="s">
        <v>11008</v>
      </c>
      <c r="H190" s="527">
        <f t="shared" si="28"/>
        <v>33.520000000000003</v>
      </c>
      <c r="I190" s="528">
        <f t="shared" si="34"/>
        <v>884.92</v>
      </c>
      <c r="J190" s="279"/>
      <c r="L190" s="548">
        <v>27.52</v>
      </c>
      <c r="M190" s="550">
        <v>87527</v>
      </c>
      <c r="N190" s="545">
        <v>931.69950719999997</v>
      </c>
      <c r="O190" s="546">
        <f t="shared" si="30"/>
        <v>46.779507200000012</v>
      </c>
    </row>
    <row r="191" spans="1:15" s="280" customFormat="1" ht="25.5">
      <c r="A191" s="181" t="s">
        <v>0</v>
      </c>
      <c r="B191" s="181">
        <v>83735</v>
      </c>
      <c r="C191" s="181" t="s">
        <v>634</v>
      </c>
      <c r="D191" s="276" t="s">
        <v>5530</v>
      </c>
      <c r="E191" s="181" t="s">
        <v>37</v>
      </c>
      <c r="F191" s="525">
        <v>26.72</v>
      </c>
      <c r="G191" s="526" t="s">
        <v>5531</v>
      </c>
      <c r="H191" s="527">
        <f t="shared" si="28"/>
        <v>65.650000000000006</v>
      </c>
      <c r="I191" s="528">
        <f t="shared" si="34"/>
        <v>1754.16</v>
      </c>
      <c r="J191" s="279"/>
      <c r="L191" s="548">
        <v>56.51</v>
      </c>
      <c r="M191" s="550" t="s">
        <v>458</v>
      </c>
      <c r="N191" s="545">
        <v>1936.3562892799998</v>
      </c>
      <c r="O191" s="546">
        <f t="shared" si="30"/>
        <v>182.19628927999975</v>
      </c>
    </row>
    <row r="192" spans="1:15" s="280" customFormat="1" ht="38.25">
      <c r="A192" s="181" t="s">
        <v>0</v>
      </c>
      <c r="B192" s="181">
        <v>89714</v>
      </c>
      <c r="C192" s="181" t="s">
        <v>635</v>
      </c>
      <c r="D192" s="276" t="s">
        <v>459</v>
      </c>
      <c r="E192" s="181" t="s">
        <v>40</v>
      </c>
      <c r="F192" s="525">
        <v>5.12</v>
      </c>
      <c r="G192" s="526" t="s">
        <v>6799</v>
      </c>
      <c r="H192" s="527">
        <f t="shared" si="28"/>
        <v>47.23</v>
      </c>
      <c r="I192" s="528">
        <f t="shared" si="34"/>
        <v>241.81</v>
      </c>
      <c r="J192" s="279"/>
      <c r="L192" s="548">
        <v>37.770000000000003</v>
      </c>
      <c r="M192" s="550">
        <v>89714</v>
      </c>
      <c r="N192" s="545">
        <v>247.99358976000005</v>
      </c>
      <c r="O192" s="546">
        <f t="shared" si="30"/>
        <v>6.1835897600000465</v>
      </c>
    </row>
    <row r="193" spans="1:15" s="280" customFormat="1" ht="38.25">
      <c r="A193" s="181" t="s">
        <v>0</v>
      </c>
      <c r="B193" s="181">
        <v>89796</v>
      </c>
      <c r="C193" s="181" t="s">
        <v>636</v>
      </c>
      <c r="D193" s="276" t="s">
        <v>460</v>
      </c>
      <c r="E193" s="181" t="s">
        <v>38</v>
      </c>
      <c r="F193" s="525">
        <v>2</v>
      </c>
      <c r="G193" s="526" t="s">
        <v>7647</v>
      </c>
      <c r="H193" s="527">
        <f t="shared" si="28"/>
        <v>33.880000000000003</v>
      </c>
      <c r="I193" s="528">
        <f t="shared" si="34"/>
        <v>67.760000000000005</v>
      </c>
      <c r="J193" s="279"/>
      <c r="L193" s="548">
        <v>27.79</v>
      </c>
      <c r="M193" s="550">
        <v>89796</v>
      </c>
      <c r="N193" s="545">
        <v>71.275791999999996</v>
      </c>
      <c r="O193" s="546">
        <f t="shared" si="30"/>
        <v>3.5157919999999905</v>
      </c>
    </row>
    <row r="194" spans="1:15" s="280" customFormat="1" ht="38.25">
      <c r="A194" s="181" t="s">
        <v>0</v>
      </c>
      <c r="B194" s="181">
        <v>96536</v>
      </c>
      <c r="C194" s="181" t="s">
        <v>637</v>
      </c>
      <c r="D194" s="276" t="s">
        <v>4980</v>
      </c>
      <c r="E194" s="181" t="s">
        <v>37</v>
      </c>
      <c r="F194" s="525">
        <v>8.32</v>
      </c>
      <c r="G194" s="526" t="s">
        <v>4981</v>
      </c>
      <c r="H194" s="527">
        <f t="shared" si="28"/>
        <v>49.18</v>
      </c>
      <c r="I194" s="528">
        <f t="shared" si="34"/>
        <v>409.17</v>
      </c>
      <c r="J194" s="279"/>
      <c r="L194" s="548">
        <v>34.659999999999997</v>
      </c>
      <c r="M194" s="550" t="s">
        <v>461</v>
      </c>
      <c r="N194" s="545">
        <v>369.80722687999997</v>
      </c>
      <c r="O194" s="546">
        <f t="shared" si="30"/>
        <v>-39.362773120000043</v>
      </c>
    </row>
    <row r="195" spans="1:15" s="280" customFormat="1" ht="38.25">
      <c r="A195" s="181" t="s">
        <v>0</v>
      </c>
      <c r="B195" s="181">
        <v>92787</v>
      </c>
      <c r="C195" s="181" t="s">
        <v>638</v>
      </c>
      <c r="D195" s="276" t="s">
        <v>462</v>
      </c>
      <c r="E195" s="181" t="s">
        <v>41</v>
      </c>
      <c r="F195" s="525">
        <v>54</v>
      </c>
      <c r="G195" s="526" t="s">
        <v>5121</v>
      </c>
      <c r="H195" s="527">
        <f t="shared" si="28"/>
        <v>8.15</v>
      </c>
      <c r="I195" s="528">
        <f t="shared" si="34"/>
        <v>440.1</v>
      </c>
      <c r="J195" s="279"/>
      <c r="L195" s="548">
        <v>6.39</v>
      </c>
      <c r="M195" s="550">
        <v>92787</v>
      </c>
      <c r="N195" s="545">
        <v>442.50494399999997</v>
      </c>
      <c r="O195" s="546">
        <f t="shared" si="30"/>
        <v>2.4049439999999436</v>
      </c>
    </row>
    <row r="196" spans="1:15">
      <c r="A196" s="190"/>
      <c r="B196" s="190"/>
      <c r="C196" s="190"/>
      <c r="D196" s="541" t="s">
        <v>463</v>
      </c>
      <c r="E196" s="190"/>
      <c r="F196" s="529"/>
      <c r="G196" s="246"/>
      <c r="H196" s="246"/>
      <c r="I196" s="529"/>
      <c r="O196" s="546">
        <f t="shared" si="30"/>
        <v>0</v>
      </c>
    </row>
    <row r="197" spans="1:15" s="280" customFormat="1">
      <c r="A197" s="181" t="s">
        <v>0</v>
      </c>
      <c r="B197" s="181">
        <v>93358</v>
      </c>
      <c r="C197" s="181" t="s">
        <v>638</v>
      </c>
      <c r="D197" s="276" t="s">
        <v>446</v>
      </c>
      <c r="E197" s="181" t="s">
        <v>39</v>
      </c>
      <c r="F197" s="525">
        <v>2.59</v>
      </c>
      <c r="G197" s="526" t="s">
        <v>9745</v>
      </c>
      <c r="H197" s="527">
        <f t="shared" si="28"/>
        <v>71.67</v>
      </c>
      <c r="I197" s="528">
        <f t="shared" ref="I197:I209" si="35">TRUNC(H197*F197,2)</f>
        <v>185.62</v>
      </c>
      <c r="J197" s="279"/>
      <c r="L197" s="548">
        <v>60.36</v>
      </c>
      <c r="M197" s="550">
        <v>93358</v>
      </c>
      <c r="N197" s="545">
        <v>200.48066975999998</v>
      </c>
      <c r="O197" s="546">
        <f t="shared" si="30"/>
        <v>14.860669759999979</v>
      </c>
    </row>
    <row r="198" spans="1:15" s="280" customFormat="1" ht="38.25">
      <c r="A198" s="181" t="s">
        <v>0</v>
      </c>
      <c r="B198" s="181">
        <v>94099</v>
      </c>
      <c r="C198" s="181" t="s">
        <v>639</v>
      </c>
      <c r="D198" s="276" t="s">
        <v>447</v>
      </c>
      <c r="E198" s="181" t="s">
        <v>37</v>
      </c>
      <c r="F198" s="525">
        <v>1.32</v>
      </c>
      <c r="G198" s="526" t="s">
        <v>2998</v>
      </c>
      <c r="H198" s="527">
        <f t="shared" si="28"/>
        <v>2.62</v>
      </c>
      <c r="I198" s="528">
        <f t="shared" si="35"/>
        <v>3.45</v>
      </c>
      <c r="J198" s="279"/>
      <c r="L198" s="548">
        <v>2.2799999999999998</v>
      </c>
      <c r="M198" s="550">
        <v>94099</v>
      </c>
      <c r="N198" s="545">
        <v>3.8595110400000001</v>
      </c>
      <c r="O198" s="546">
        <f t="shared" si="30"/>
        <v>0.40951103999999994</v>
      </c>
    </row>
    <row r="199" spans="1:15" s="280" customFormat="1" ht="38.25">
      <c r="A199" s="181" t="s">
        <v>0</v>
      </c>
      <c r="B199" s="181">
        <v>72131</v>
      </c>
      <c r="C199" s="181" t="s">
        <v>640</v>
      </c>
      <c r="D199" s="276" t="s">
        <v>450</v>
      </c>
      <c r="E199" s="181" t="s">
        <v>37</v>
      </c>
      <c r="F199" s="525">
        <v>6.14</v>
      </c>
      <c r="G199" s="526" t="s">
        <v>9930</v>
      </c>
      <c r="H199" s="527">
        <f t="shared" si="28"/>
        <v>143.94</v>
      </c>
      <c r="I199" s="528">
        <f t="shared" si="35"/>
        <v>883.79</v>
      </c>
      <c r="J199" s="279"/>
      <c r="L199" s="548">
        <v>119.99</v>
      </c>
      <c r="M199" s="550">
        <v>72131</v>
      </c>
      <c r="N199" s="545">
        <v>944.79358063999985</v>
      </c>
      <c r="O199" s="546">
        <f t="shared" si="30"/>
        <v>61.003580639999882</v>
      </c>
    </row>
    <row r="200" spans="1:15" s="280" customFormat="1" ht="25.5">
      <c r="A200" s="181" t="s">
        <v>0</v>
      </c>
      <c r="B200" s="181">
        <v>94965</v>
      </c>
      <c r="C200" s="181" t="s">
        <v>641</v>
      </c>
      <c r="D200" s="276" t="s">
        <v>452</v>
      </c>
      <c r="E200" s="181" t="s">
        <v>39</v>
      </c>
      <c r="F200" s="525">
        <v>0.4</v>
      </c>
      <c r="G200" s="526" t="s">
        <v>5341</v>
      </c>
      <c r="H200" s="527">
        <f t="shared" si="28"/>
        <v>409.41</v>
      </c>
      <c r="I200" s="528">
        <f t="shared" si="35"/>
        <v>163.76</v>
      </c>
      <c r="J200" s="279"/>
      <c r="L200" s="548">
        <v>309.83</v>
      </c>
      <c r="M200" s="550">
        <v>94965</v>
      </c>
      <c r="N200" s="545">
        <v>158.93039680000001</v>
      </c>
      <c r="O200" s="546">
        <f t="shared" si="30"/>
        <v>-4.8296031999999798</v>
      </c>
    </row>
    <row r="201" spans="1:15" s="280" customFormat="1" ht="25.5">
      <c r="A201" s="181" t="s">
        <v>0</v>
      </c>
      <c r="B201" s="181">
        <v>6087</v>
      </c>
      <c r="C201" s="181" t="s">
        <v>642</v>
      </c>
      <c r="D201" s="276" t="s">
        <v>471</v>
      </c>
      <c r="E201" s="181" t="s">
        <v>38</v>
      </c>
      <c r="F201" s="525">
        <v>1</v>
      </c>
      <c r="G201" s="526" t="s">
        <v>9096</v>
      </c>
      <c r="H201" s="527">
        <f t="shared" si="28"/>
        <v>27.57</v>
      </c>
      <c r="I201" s="528">
        <f t="shared" si="35"/>
        <v>27.57</v>
      </c>
      <c r="J201" s="279"/>
      <c r="L201" s="548">
        <v>21.47</v>
      </c>
      <c r="M201" s="550">
        <v>6087</v>
      </c>
      <c r="N201" s="545">
        <v>27.533127999999998</v>
      </c>
      <c r="O201" s="546">
        <f t="shared" si="30"/>
        <v>-3.6872000000002458E-2</v>
      </c>
    </row>
    <row r="202" spans="1:15" s="280" customFormat="1" ht="25.5">
      <c r="A202" s="181" t="s">
        <v>0</v>
      </c>
      <c r="B202" s="181">
        <v>85662</v>
      </c>
      <c r="C202" s="181" t="s">
        <v>643</v>
      </c>
      <c r="D202" s="276" t="s">
        <v>454</v>
      </c>
      <c r="E202" s="181" t="s">
        <v>37</v>
      </c>
      <c r="F202" s="525">
        <v>2.64</v>
      </c>
      <c r="G202" s="526" t="s">
        <v>5042</v>
      </c>
      <c r="H202" s="527">
        <f t="shared" si="28"/>
        <v>11.36</v>
      </c>
      <c r="I202" s="528">
        <f t="shared" si="35"/>
        <v>29.99</v>
      </c>
      <c r="J202" s="279"/>
      <c r="L202" s="548">
        <v>11.27</v>
      </c>
      <c r="M202" s="550">
        <v>85662</v>
      </c>
      <c r="N202" s="545">
        <v>38.154990720000001</v>
      </c>
      <c r="O202" s="546">
        <f t="shared" si="30"/>
        <v>8.1649907200000023</v>
      </c>
    </row>
    <row r="203" spans="1:15" s="280" customFormat="1" ht="38.25">
      <c r="A203" s="181" t="s">
        <v>0</v>
      </c>
      <c r="B203" s="181">
        <v>87878</v>
      </c>
      <c r="C203" s="181" t="s">
        <v>644</v>
      </c>
      <c r="D203" s="276" t="s">
        <v>455</v>
      </c>
      <c r="E203" s="181" t="s">
        <v>37</v>
      </c>
      <c r="F203" s="525">
        <v>6.14</v>
      </c>
      <c r="G203" s="526" t="s">
        <v>10917</v>
      </c>
      <c r="H203" s="527">
        <f t="shared" si="28"/>
        <v>3.87</v>
      </c>
      <c r="I203" s="528">
        <f t="shared" si="35"/>
        <v>23.76</v>
      </c>
      <c r="J203" s="279"/>
      <c r="L203" s="548">
        <v>3.19</v>
      </c>
      <c r="M203" s="550">
        <v>87878</v>
      </c>
      <c r="N203" s="545">
        <v>25.117855839999997</v>
      </c>
      <c r="O203" s="546">
        <f t="shared" si="30"/>
        <v>1.3578558399999956</v>
      </c>
    </row>
    <row r="204" spans="1:15" s="280" customFormat="1" ht="63.75">
      <c r="A204" s="181" t="s">
        <v>0</v>
      </c>
      <c r="B204" s="181">
        <v>87527</v>
      </c>
      <c r="C204" s="181" t="s">
        <v>645</v>
      </c>
      <c r="D204" s="276" t="s">
        <v>456</v>
      </c>
      <c r="E204" s="181" t="s">
        <v>37</v>
      </c>
      <c r="F204" s="525">
        <v>6.14</v>
      </c>
      <c r="G204" s="526" t="s">
        <v>11008</v>
      </c>
      <c r="H204" s="527">
        <f t="shared" si="28"/>
        <v>33.520000000000003</v>
      </c>
      <c r="I204" s="528">
        <f t="shared" si="35"/>
        <v>205.81</v>
      </c>
      <c r="J204" s="279"/>
      <c r="L204" s="548">
        <v>27.52</v>
      </c>
      <c r="M204" s="550">
        <v>87527</v>
      </c>
      <c r="N204" s="545">
        <v>216.69071872000001</v>
      </c>
      <c r="O204" s="546">
        <f t="shared" si="30"/>
        <v>10.880718720000004</v>
      </c>
    </row>
    <row r="205" spans="1:15" s="280" customFormat="1" ht="25.5">
      <c r="A205" s="181" t="s">
        <v>0</v>
      </c>
      <c r="B205" s="181">
        <v>83735</v>
      </c>
      <c r="C205" s="181" t="s">
        <v>646</v>
      </c>
      <c r="D205" s="278" t="s">
        <v>5530</v>
      </c>
      <c r="E205" s="181" t="s">
        <v>37</v>
      </c>
      <c r="F205" s="525">
        <v>8.7799999999999994</v>
      </c>
      <c r="G205" s="526" t="s">
        <v>5531</v>
      </c>
      <c r="H205" s="527">
        <f t="shared" si="28"/>
        <v>65.650000000000006</v>
      </c>
      <c r="I205" s="528">
        <f t="shared" si="35"/>
        <v>576.4</v>
      </c>
      <c r="J205" s="279"/>
      <c r="L205" s="548">
        <v>56.51</v>
      </c>
      <c r="M205" s="550" t="s">
        <v>458</v>
      </c>
      <c r="N205" s="545">
        <v>636.27276271999995</v>
      </c>
      <c r="O205" s="546">
        <f t="shared" si="30"/>
        <v>59.872762719999969</v>
      </c>
    </row>
    <row r="206" spans="1:15" s="280" customFormat="1" ht="38.25">
      <c r="A206" s="181" t="s">
        <v>0</v>
      </c>
      <c r="B206" s="181">
        <v>89714</v>
      </c>
      <c r="C206" s="181" t="s">
        <v>647</v>
      </c>
      <c r="D206" s="276" t="s">
        <v>459</v>
      </c>
      <c r="E206" s="181" t="s">
        <v>40</v>
      </c>
      <c r="F206" s="525">
        <v>5.04</v>
      </c>
      <c r="G206" s="526" t="s">
        <v>6799</v>
      </c>
      <c r="H206" s="527">
        <f t="shared" si="28"/>
        <v>47.23</v>
      </c>
      <c r="I206" s="528">
        <f t="shared" si="35"/>
        <v>238.03</v>
      </c>
      <c r="J206" s="279"/>
      <c r="L206" s="548">
        <v>37.770000000000003</v>
      </c>
      <c r="M206" s="550">
        <v>89714</v>
      </c>
      <c r="N206" s="545">
        <v>244.11868992000004</v>
      </c>
      <c r="O206" s="546">
        <f t="shared" si="30"/>
        <v>6.0886899200000357</v>
      </c>
    </row>
    <row r="207" spans="1:15" s="280" customFormat="1" ht="38.25">
      <c r="A207" s="181" t="s">
        <v>0</v>
      </c>
      <c r="B207" s="181">
        <v>89744</v>
      </c>
      <c r="C207" s="181" t="s">
        <v>648</v>
      </c>
      <c r="D207" s="276" t="s">
        <v>464</v>
      </c>
      <c r="E207" s="181" t="s">
        <v>38</v>
      </c>
      <c r="F207" s="525">
        <v>1</v>
      </c>
      <c r="G207" s="526" t="s">
        <v>1200</v>
      </c>
      <c r="H207" s="527">
        <f t="shared" si="28"/>
        <v>20.77</v>
      </c>
      <c r="I207" s="528">
        <f t="shared" si="35"/>
        <v>20.77</v>
      </c>
      <c r="J207" s="279"/>
      <c r="L207" s="548">
        <v>17.170000000000002</v>
      </c>
      <c r="M207" s="550">
        <v>89744</v>
      </c>
      <c r="N207" s="545">
        <v>22.018808000000003</v>
      </c>
      <c r="O207" s="546">
        <f t="shared" si="30"/>
        <v>1.2488080000000039</v>
      </c>
    </row>
    <row r="208" spans="1:15" s="280" customFormat="1">
      <c r="A208" s="181" t="s">
        <v>0</v>
      </c>
      <c r="B208" s="181" t="s">
        <v>9556</v>
      </c>
      <c r="C208" s="181" t="s">
        <v>649</v>
      </c>
      <c r="D208" s="276" t="s">
        <v>465</v>
      </c>
      <c r="E208" s="181" t="s">
        <v>39</v>
      </c>
      <c r="F208" s="525">
        <v>0.82</v>
      </c>
      <c r="G208" s="526" t="s">
        <v>9557</v>
      </c>
      <c r="H208" s="527">
        <f t="shared" si="28"/>
        <v>194.8</v>
      </c>
      <c r="I208" s="528">
        <f t="shared" si="35"/>
        <v>159.72999999999999</v>
      </c>
      <c r="J208" s="279"/>
      <c r="L208" s="548">
        <v>142.44999999999999</v>
      </c>
      <c r="M208" s="550" t="s">
        <v>466</v>
      </c>
      <c r="N208" s="545">
        <v>149.79586159999999</v>
      </c>
      <c r="O208" s="546">
        <f t="shared" si="30"/>
        <v>-9.9341383999999948</v>
      </c>
    </row>
    <row r="209" spans="1:15" s="280" customFormat="1" ht="38.25">
      <c r="A209" s="181" t="s">
        <v>0</v>
      </c>
      <c r="B209" s="181">
        <v>96536</v>
      </c>
      <c r="C209" s="181" t="s">
        <v>650</v>
      </c>
      <c r="D209" s="278" t="s">
        <v>4980</v>
      </c>
      <c r="E209" s="181" t="s">
        <v>37</v>
      </c>
      <c r="F209" s="525">
        <v>2.64</v>
      </c>
      <c r="G209" s="526" t="s">
        <v>4981</v>
      </c>
      <c r="H209" s="527">
        <f t="shared" si="28"/>
        <v>49.18</v>
      </c>
      <c r="I209" s="528">
        <f t="shared" si="35"/>
        <v>129.83000000000001</v>
      </c>
      <c r="J209" s="279"/>
      <c r="L209" s="548">
        <v>34.659999999999997</v>
      </c>
      <c r="M209" s="550" t="s">
        <v>461</v>
      </c>
      <c r="N209" s="545">
        <v>117.34267776</v>
      </c>
      <c r="O209" s="546">
        <f t="shared" si="30"/>
        <v>-12.487322240000012</v>
      </c>
    </row>
    <row r="210" spans="1:15" ht="24.75" customHeight="1">
      <c r="A210" s="190"/>
      <c r="B210" s="190"/>
      <c r="C210" s="190"/>
      <c r="D210" s="541" t="s">
        <v>467</v>
      </c>
      <c r="E210" s="190"/>
      <c r="F210" s="529"/>
      <c r="G210" s="246"/>
      <c r="H210" s="246"/>
      <c r="I210" s="529"/>
      <c r="O210" s="546">
        <f t="shared" si="30"/>
        <v>0</v>
      </c>
    </row>
    <row r="211" spans="1:15" s="280" customFormat="1">
      <c r="A211" s="181" t="s">
        <v>0</v>
      </c>
      <c r="B211" s="181">
        <v>93358</v>
      </c>
      <c r="C211" s="181" t="s">
        <v>651</v>
      </c>
      <c r="D211" s="276" t="s">
        <v>446</v>
      </c>
      <c r="E211" s="181" t="s">
        <v>39</v>
      </c>
      <c r="F211" s="525">
        <v>0.44</v>
      </c>
      <c r="G211" s="526" t="s">
        <v>9745</v>
      </c>
      <c r="H211" s="527">
        <f t="shared" si="28"/>
        <v>71.67</v>
      </c>
      <c r="I211" s="528">
        <f t="shared" ref="I211:I217" si="36">TRUNC(H211*F211,2)</f>
        <v>31.53</v>
      </c>
      <c r="J211" s="279"/>
      <c r="L211" s="548">
        <v>60.36</v>
      </c>
      <c r="M211" s="550">
        <v>93358</v>
      </c>
      <c r="N211" s="545">
        <v>34.05849216</v>
      </c>
      <c r="O211" s="546">
        <f t="shared" si="30"/>
        <v>2.528492159999999</v>
      </c>
    </row>
    <row r="212" spans="1:15" s="280" customFormat="1" ht="38.25">
      <c r="A212" s="181" t="s">
        <v>0</v>
      </c>
      <c r="B212" s="181">
        <v>94099</v>
      </c>
      <c r="C212" s="181" t="s">
        <v>652</v>
      </c>
      <c r="D212" s="276" t="s">
        <v>447</v>
      </c>
      <c r="E212" s="181" t="s">
        <v>37</v>
      </c>
      <c r="F212" s="525">
        <v>0.66</v>
      </c>
      <c r="G212" s="526" t="s">
        <v>2998</v>
      </c>
      <c r="H212" s="527">
        <f t="shared" ref="H212:H231" si="37">TRUNC(G212*(1+$K$4),2)</f>
        <v>2.62</v>
      </c>
      <c r="I212" s="528">
        <f t="shared" si="36"/>
        <v>1.72</v>
      </c>
      <c r="J212" s="279"/>
      <c r="L212" s="548">
        <v>2.2799999999999998</v>
      </c>
      <c r="M212" s="550">
        <v>94099</v>
      </c>
      <c r="N212" s="545">
        <v>1.9297555200000001</v>
      </c>
      <c r="O212" s="546">
        <f t="shared" si="30"/>
        <v>0.20975552000000008</v>
      </c>
    </row>
    <row r="213" spans="1:15" s="280" customFormat="1" ht="38.25">
      <c r="A213" s="181" t="s">
        <v>0</v>
      </c>
      <c r="B213" s="181">
        <v>72132</v>
      </c>
      <c r="C213" s="181" t="s">
        <v>653</v>
      </c>
      <c r="D213" s="276" t="s">
        <v>451</v>
      </c>
      <c r="E213" s="181" t="s">
        <v>37</v>
      </c>
      <c r="F213" s="525">
        <v>1.33</v>
      </c>
      <c r="G213" s="526" t="s">
        <v>9931</v>
      </c>
      <c r="H213" s="527">
        <f t="shared" si="37"/>
        <v>74.14</v>
      </c>
      <c r="I213" s="528">
        <f t="shared" si="36"/>
        <v>98.6</v>
      </c>
      <c r="J213" s="279"/>
      <c r="L213" s="548">
        <v>61.95</v>
      </c>
      <c r="M213" s="550">
        <v>72132</v>
      </c>
      <c r="N213" s="545">
        <v>105.66142440000002</v>
      </c>
      <c r="O213" s="546">
        <f t="shared" si="30"/>
        <v>7.0614244000000213</v>
      </c>
    </row>
    <row r="214" spans="1:15" s="280" customFormat="1" ht="25.5">
      <c r="A214" s="181" t="s">
        <v>0</v>
      </c>
      <c r="B214" s="181">
        <v>94965</v>
      </c>
      <c r="C214" s="181" t="s">
        <v>654</v>
      </c>
      <c r="D214" s="276" t="s">
        <v>452</v>
      </c>
      <c r="E214" s="181" t="s">
        <v>39</v>
      </c>
      <c r="F214" s="525">
        <v>0.15</v>
      </c>
      <c r="G214" s="526" t="s">
        <v>5341</v>
      </c>
      <c r="H214" s="527">
        <f t="shared" si="37"/>
        <v>409.41</v>
      </c>
      <c r="I214" s="528">
        <f t="shared" si="36"/>
        <v>61.41</v>
      </c>
      <c r="J214" s="279"/>
      <c r="L214" s="548">
        <v>309.83</v>
      </c>
      <c r="M214" s="550">
        <v>94965</v>
      </c>
      <c r="N214" s="545">
        <v>59.598898799999994</v>
      </c>
      <c r="O214" s="546">
        <f t="shared" si="30"/>
        <v>-1.8111012000000031</v>
      </c>
    </row>
    <row r="215" spans="1:15" s="280" customFormat="1" ht="38.25">
      <c r="A215" s="181" t="s">
        <v>0</v>
      </c>
      <c r="B215" s="181">
        <v>87878</v>
      </c>
      <c r="C215" s="181" t="s">
        <v>655</v>
      </c>
      <c r="D215" s="276" t="s">
        <v>455</v>
      </c>
      <c r="E215" s="181" t="s">
        <v>37</v>
      </c>
      <c r="F215" s="525">
        <v>1.33</v>
      </c>
      <c r="G215" s="526" t="s">
        <v>10917</v>
      </c>
      <c r="H215" s="527">
        <f t="shared" si="37"/>
        <v>3.87</v>
      </c>
      <c r="I215" s="528">
        <f t="shared" si="36"/>
        <v>5.14</v>
      </c>
      <c r="J215" s="279"/>
      <c r="L215" s="548">
        <v>3.19</v>
      </c>
      <c r="M215" s="550">
        <v>87878</v>
      </c>
      <c r="N215" s="545">
        <v>5.44083848</v>
      </c>
      <c r="O215" s="546">
        <f t="shared" si="30"/>
        <v>0.30083848000000035</v>
      </c>
    </row>
    <row r="216" spans="1:15" s="280" customFormat="1" ht="63.75">
      <c r="A216" s="181" t="s">
        <v>0</v>
      </c>
      <c r="B216" s="181">
        <v>87527</v>
      </c>
      <c r="C216" s="181" t="s">
        <v>656</v>
      </c>
      <c r="D216" s="276" t="s">
        <v>456</v>
      </c>
      <c r="E216" s="181" t="s">
        <v>37</v>
      </c>
      <c r="F216" s="525">
        <v>1.33</v>
      </c>
      <c r="G216" s="526" t="s">
        <v>11008</v>
      </c>
      <c r="H216" s="527">
        <f t="shared" si="37"/>
        <v>33.520000000000003</v>
      </c>
      <c r="I216" s="528">
        <f t="shared" si="36"/>
        <v>44.58</v>
      </c>
      <c r="J216" s="279"/>
      <c r="L216" s="548">
        <v>27.52</v>
      </c>
      <c r="M216" s="550">
        <v>87527</v>
      </c>
      <c r="N216" s="545">
        <v>46.937891840000006</v>
      </c>
      <c r="O216" s="546">
        <f t="shared" si="30"/>
        <v>2.3578918400000077</v>
      </c>
    </row>
    <row r="217" spans="1:15" s="280" customFormat="1" ht="38.25">
      <c r="A217" s="181" t="s">
        <v>0</v>
      </c>
      <c r="B217" s="181">
        <v>83735</v>
      </c>
      <c r="C217" s="181" t="s">
        <v>657</v>
      </c>
      <c r="D217" s="276" t="s">
        <v>457</v>
      </c>
      <c r="E217" s="181" t="s">
        <v>37</v>
      </c>
      <c r="F217" s="525">
        <v>2</v>
      </c>
      <c r="G217" s="526" t="s">
        <v>5531</v>
      </c>
      <c r="H217" s="527">
        <f t="shared" si="37"/>
        <v>65.650000000000006</v>
      </c>
      <c r="I217" s="528">
        <f t="shared" si="36"/>
        <v>131.30000000000001</v>
      </c>
      <c r="J217" s="279"/>
      <c r="L217" s="548">
        <v>56.51</v>
      </c>
      <c r="M217" s="550" t="s">
        <v>458</v>
      </c>
      <c r="N217" s="545">
        <v>144.936848</v>
      </c>
      <c r="O217" s="546">
        <f t="shared" si="30"/>
        <v>13.636847999999986</v>
      </c>
    </row>
    <row r="218" spans="1:15">
      <c r="A218" s="190"/>
      <c r="B218" s="190"/>
      <c r="C218" s="190"/>
      <c r="D218" s="541" t="s">
        <v>468</v>
      </c>
      <c r="E218" s="190"/>
      <c r="F218" s="529"/>
      <c r="G218" s="246"/>
      <c r="H218" s="246"/>
      <c r="I218" s="529"/>
      <c r="O218" s="546">
        <f t="shared" si="30"/>
        <v>0</v>
      </c>
    </row>
    <row r="219" spans="1:15" s="280" customFormat="1" ht="38.25">
      <c r="A219" s="181" t="s">
        <v>0</v>
      </c>
      <c r="B219" s="181" t="s">
        <v>934</v>
      </c>
      <c r="C219" s="181" t="s">
        <v>658</v>
      </c>
      <c r="D219" s="276" t="s">
        <v>470</v>
      </c>
      <c r="E219" s="181" t="s">
        <v>38</v>
      </c>
      <c r="F219" s="525">
        <v>1</v>
      </c>
      <c r="G219" s="526">
        <v>1395.63</v>
      </c>
      <c r="H219" s="527">
        <f t="shared" si="37"/>
        <v>1789.75</v>
      </c>
      <c r="I219" s="528">
        <f t="shared" ref="I219:I221" si="38">TRUNC(H219*F219,2)</f>
        <v>1789.75</v>
      </c>
      <c r="J219" s="279"/>
      <c r="L219" s="548">
        <v>1590.34</v>
      </c>
      <c r="M219" s="550" t="s">
        <v>469</v>
      </c>
      <c r="N219" s="545">
        <v>2039.452016</v>
      </c>
      <c r="O219" s="546">
        <f t="shared" ref="O219:O231" si="39">N219-I219</f>
        <v>249.70201599999996</v>
      </c>
    </row>
    <row r="220" spans="1:15" s="280" customFormat="1" ht="38.25">
      <c r="A220" s="181" t="s">
        <v>0</v>
      </c>
      <c r="B220" s="181">
        <v>89744</v>
      </c>
      <c r="C220" s="181" t="s">
        <v>659</v>
      </c>
      <c r="D220" s="276" t="s">
        <v>464</v>
      </c>
      <c r="E220" s="181" t="s">
        <v>38</v>
      </c>
      <c r="F220" s="525">
        <v>1</v>
      </c>
      <c r="G220" s="526" t="s">
        <v>1200</v>
      </c>
      <c r="H220" s="527">
        <f t="shared" si="37"/>
        <v>20.77</v>
      </c>
      <c r="I220" s="528">
        <f t="shared" si="38"/>
        <v>20.77</v>
      </c>
      <c r="J220" s="279"/>
      <c r="L220" s="548">
        <v>17.170000000000002</v>
      </c>
      <c r="M220" s="550">
        <v>89744</v>
      </c>
      <c r="N220" s="545">
        <v>22.018808000000003</v>
      </c>
      <c r="O220" s="546">
        <f t="shared" si="39"/>
        <v>1.2488080000000039</v>
      </c>
    </row>
    <row r="221" spans="1:15" s="280" customFormat="1" ht="38.25">
      <c r="A221" s="181" t="s">
        <v>0</v>
      </c>
      <c r="B221" s="181">
        <v>89714</v>
      </c>
      <c r="C221" s="181" t="s">
        <v>660</v>
      </c>
      <c r="D221" s="276" t="s">
        <v>459</v>
      </c>
      <c r="E221" s="181" t="s">
        <v>40</v>
      </c>
      <c r="F221" s="525">
        <v>3.5</v>
      </c>
      <c r="G221" s="526" t="s">
        <v>6799</v>
      </c>
      <c r="H221" s="527">
        <f t="shared" si="37"/>
        <v>47.23</v>
      </c>
      <c r="I221" s="528">
        <f t="shared" si="38"/>
        <v>165.3</v>
      </c>
      <c r="J221" s="279"/>
      <c r="L221" s="548">
        <v>37.770000000000003</v>
      </c>
      <c r="M221" s="550">
        <v>89714</v>
      </c>
      <c r="N221" s="545">
        <v>169.52686800000004</v>
      </c>
      <c r="O221" s="546">
        <f t="shared" si="39"/>
        <v>4.2268680000000245</v>
      </c>
    </row>
    <row r="222" spans="1:15">
      <c r="A222" s="190"/>
      <c r="B222" s="190"/>
      <c r="C222" s="193" t="s">
        <v>495</v>
      </c>
      <c r="D222" s="541" t="s">
        <v>151</v>
      </c>
      <c r="E222" s="190"/>
      <c r="F222" s="529"/>
      <c r="G222" s="529"/>
      <c r="H222" s="246"/>
      <c r="I222" s="524">
        <f>SUM(I223:I228)</f>
        <v>18731.689999999999</v>
      </c>
      <c r="N222" s="544">
        <v>13278.496409920001</v>
      </c>
      <c r="O222" s="546">
        <f t="shared" si="39"/>
        <v>-5453.1935900799981</v>
      </c>
    </row>
    <row r="223" spans="1:15" s="280" customFormat="1" ht="38.25">
      <c r="A223" s="181" t="s">
        <v>383</v>
      </c>
      <c r="B223" s="181" t="s">
        <v>889</v>
      </c>
      <c r="C223" s="181" t="s">
        <v>122</v>
      </c>
      <c r="D223" s="276" t="s">
        <v>477</v>
      </c>
      <c r="E223" s="181" t="s">
        <v>40</v>
      </c>
      <c r="F223" s="525" t="s">
        <v>661</v>
      </c>
      <c r="G223" s="526">
        <v>49.269999999999996</v>
      </c>
      <c r="H223" s="527">
        <f t="shared" si="37"/>
        <v>63.18</v>
      </c>
      <c r="I223" s="528">
        <f t="shared" ref="I223:I228" si="40">TRUNC(H223*F223,2)</f>
        <v>1895.4</v>
      </c>
      <c r="J223" s="279"/>
      <c r="L223" s="548">
        <v>45.54936</v>
      </c>
      <c r="M223" s="550">
        <v>39</v>
      </c>
      <c r="N223" s="545">
        <v>1752.37497792</v>
      </c>
      <c r="O223" s="546">
        <f t="shared" si="39"/>
        <v>-143.0250220800001</v>
      </c>
    </row>
    <row r="224" spans="1:15" s="280" customFormat="1" ht="51">
      <c r="A224" s="181" t="s">
        <v>0</v>
      </c>
      <c r="B224" s="181">
        <v>95248</v>
      </c>
      <c r="C224" s="181" t="s">
        <v>123</v>
      </c>
      <c r="D224" s="276" t="s">
        <v>476</v>
      </c>
      <c r="E224" s="181" t="s">
        <v>38</v>
      </c>
      <c r="F224" s="525" t="s">
        <v>42</v>
      </c>
      <c r="G224" s="526" t="s">
        <v>9332</v>
      </c>
      <c r="H224" s="527">
        <f t="shared" si="37"/>
        <v>49.76</v>
      </c>
      <c r="I224" s="528">
        <f t="shared" si="40"/>
        <v>49.76</v>
      </c>
      <c r="J224" s="279"/>
      <c r="L224" s="548">
        <v>49.93</v>
      </c>
      <c r="M224" s="550">
        <v>95248</v>
      </c>
      <c r="N224" s="545">
        <v>64.030231999999998</v>
      </c>
      <c r="O224" s="546">
        <f t="shared" si="39"/>
        <v>14.270232</v>
      </c>
    </row>
    <row r="225" spans="1:15" s="280" customFormat="1" ht="25.5">
      <c r="A225" s="181" t="s">
        <v>608</v>
      </c>
      <c r="B225" s="277" t="s">
        <v>925</v>
      </c>
      <c r="C225" s="181" t="s">
        <v>124</v>
      </c>
      <c r="D225" s="276" t="s">
        <v>472</v>
      </c>
      <c r="E225" s="181" t="s">
        <v>38</v>
      </c>
      <c r="F225" s="525">
        <v>14</v>
      </c>
      <c r="G225" s="526">
        <v>216.95999999999998</v>
      </c>
      <c r="H225" s="527">
        <f t="shared" si="37"/>
        <v>278.22000000000003</v>
      </c>
      <c r="I225" s="528">
        <f t="shared" si="40"/>
        <v>3895.08</v>
      </c>
      <c r="J225" s="279"/>
      <c r="L225" s="548">
        <v>159.03</v>
      </c>
      <c r="M225" s="550" t="s">
        <v>785</v>
      </c>
      <c r="N225" s="545">
        <v>2855.161008</v>
      </c>
      <c r="O225" s="546">
        <f t="shared" si="39"/>
        <v>-1039.9189919999999</v>
      </c>
    </row>
    <row r="226" spans="1:15" s="280" customFormat="1" ht="25.5">
      <c r="A226" s="181" t="s">
        <v>608</v>
      </c>
      <c r="B226" s="277" t="s">
        <v>928</v>
      </c>
      <c r="C226" s="181" t="s">
        <v>125</v>
      </c>
      <c r="D226" s="276" t="s">
        <v>473</v>
      </c>
      <c r="E226" s="181" t="s">
        <v>38</v>
      </c>
      <c r="F226" s="525" t="s">
        <v>87</v>
      </c>
      <c r="G226" s="526">
        <v>271.43</v>
      </c>
      <c r="H226" s="527">
        <f t="shared" si="37"/>
        <v>348.08</v>
      </c>
      <c r="I226" s="528">
        <f t="shared" si="40"/>
        <v>696.16</v>
      </c>
      <c r="J226" s="279"/>
      <c r="L226" s="548">
        <v>168.79</v>
      </c>
      <c r="M226" s="550" t="s">
        <v>786</v>
      </c>
      <c r="N226" s="545">
        <v>432.91259199999996</v>
      </c>
      <c r="O226" s="546">
        <f t="shared" si="39"/>
        <v>-263.24740800000001</v>
      </c>
    </row>
    <row r="227" spans="1:15" s="280" customFormat="1" ht="25.5">
      <c r="A227" s="181" t="s">
        <v>608</v>
      </c>
      <c r="B227" s="277" t="s">
        <v>930</v>
      </c>
      <c r="C227" s="181" t="s">
        <v>126</v>
      </c>
      <c r="D227" s="276" t="s">
        <v>474</v>
      </c>
      <c r="E227" s="181" t="s">
        <v>38</v>
      </c>
      <c r="F227" s="525">
        <v>1</v>
      </c>
      <c r="G227" s="526">
        <v>8392.24</v>
      </c>
      <c r="H227" s="527">
        <f t="shared" si="37"/>
        <v>10762.2</v>
      </c>
      <c r="I227" s="528">
        <f t="shared" si="40"/>
        <v>10762.2</v>
      </c>
      <c r="J227" s="279"/>
      <c r="L227" s="548">
        <v>5125</v>
      </c>
      <c r="M227" s="550" t="s">
        <v>787</v>
      </c>
      <c r="N227" s="545">
        <v>6572.3</v>
      </c>
      <c r="O227" s="546">
        <f t="shared" si="39"/>
        <v>-4189.9000000000005</v>
      </c>
    </row>
    <row r="228" spans="1:15" s="280" customFormat="1" ht="25.5">
      <c r="A228" s="181" t="s">
        <v>608</v>
      </c>
      <c r="B228" s="277" t="s">
        <v>932</v>
      </c>
      <c r="C228" s="181" t="s">
        <v>127</v>
      </c>
      <c r="D228" s="276" t="s">
        <v>475</v>
      </c>
      <c r="E228" s="181" t="s">
        <v>38</v>
      </c>
      <c r="F228" s="525">
        <v>1</v>
      </c>
      <c r="G228" s="526">
        <v>1117.51</v>
      </c>
      <c r="H228" s="527">
        <f t="shared" si="37"/>
        <v>1433.09</v>
      </c>
      <c r="I228" s="528">
        <f t="shared" si="40"/>
        <v>1433.09</v>
      </c>
      <c r="J228" s="279"/>
      <c r="L228" s="548">
        <v>1249</v>
      </c>
      <c r="M228" s="550" t="s">
        <v>788</v>
      </c>
      <c r="N228" s="545">
        <v>1601.7175999999999</v>
      </c>
      <c r="O228" s="546">
        <f t="shared" si="39"/>
        <v>168.62760000000003</v>
      </c>
    </row>
    <row r="229" spans="1:15">
      <c r="A229" s="190"/>
      <c r="B229" s="190"/>
      <c r="C229" s="193" t="s">
        <v>496</v>
      </c>
      <c r="D229" s="541" t="s">
        <v>152</v>
      </c>
      <c r="E229" s="190"/>
      <c r="F229" s="529"/>
      <c r="G229" s="529"/>
      <c r="H229" s="246"/>
      <c r="I229" s="524">
        <f>SUM(I230:I231)</f>
        <v>6880.6</v>
      </c>
      <c r="N229" s="544">
        <v>2150.9849088000001</v>
      </c>
      <c r="O229" s="546">
        <f t="shared" si="39"/>
        <v>-4729.6150912000003</v>
      </c>
    </row>
    <row r="230" spans="1:15" s="280" customFormat="1">
      <c r="A230" s="181" t="s">
        <v>0</v>
      </c>
      <c r="B230" s="181">
        <v>9537</v>
      </c>
      <c r="C230" s="181" t="s">
        <v>143</v>
      </c>
      <c r="D230" s="276" t="s">
        <v>153</v>
      </c>
      <c r="E230" s="181" t="s">
        <v>193</v>
      </c>
      <c r="F230" s="525">
        <v>410.4</v>
      </c>
      <c r="G230" s="526" t="s">
        <v>7183</v>
      </c>
      <c r="H230" s="527">
        <f t="shared" si="37"/>
        <v>3.52</v>
      </c>
      <c r="I230" s="528">
        <f t="shared" ref="I230:I231" si="41">TRUNC(H230*F230,2)</f>
        <v>1444.6</v>
      </c>
      <c r="J230" s="279"/>
      <c r="L230" s="548">
        <v>2.2799999999999998</v>
      </c>
      <c r="M230" s="550">
        <v>9537</v>
      </c>
      <c r="N230" s="545">
        <v>1199.9570687999999</v>
      </c>
      <c r="O230" s="546">
        <f t="shared" si="39"/>
        <v>-244.64293120000002</v>
      </c>
    </row>
    <row r="231" spans="1:15" s="280" customFormat="1" ht="25.5">
      <c r="A231" s="181" t="s">
        <v>0</v>
      </c>
      <c r="B231" s="181">
        <v>72900</v>
      </c>
      <c r="C231" s="181" t="s">
        <v>144</v>
      </c>
      <c r="D231" s="276" t="s">
        <v>783</v>
      </c>
      <c r="E231" s="181" t="s">
        <v>784</v>
      </c>
      <c r="F231" s="525">
        <v>720</v>
      </c>
      <c r="G231" s="526" t="s">
        <v>7326</v>
      </c>
      <c r="H231" s="527">
        <f t="shared" si="37"/>
        <v>7.55</v>
      </c>
      <c r="I231" s="528">
        <f t="shared" si="41"/>
        <v>5436</v>
      </c>
      <c r="J231" s="279"/>
      <c r="L231" s="548">
        <v>1.03</v>
      </c>
      <c r="M231" s="550">
        <v>72887</v>
      </c>
      <c r="N231" s="545">
        <v>951.02784000000008</v>
      </c>
      <c r="O231" s="546">
        <f t="shared" si="39"/>
        <v>-4484.9721600000003</v>
      </c>
    </row>
    <row r="232" spans="1:15" ht="18.75" thickBot="1">
      <c r="A232" s="249"/>
      <c r="B232" s="250"/>
      <c r="C232" s="250"/>
      <c r="D232" s="542"/>
      <c r="E232" s="251"/>
      <c r="F232" s="530"/>
      <c r="G232" s="531"/>
      <c r="H232" s="531"/>
      <c r="I232" s="532"/>
    </row>
    <row r="233" spans="1:15">
      <c r="A233" s="247"/>
      <c r="B233" s="247"/>
      <c r="C233" s="247"/>
      <c r="D233" s="543" t="s">
        <v>662</v>
      </c>
      <c r="E233" s="602" t="s">
        <v>663</v>
      </c>
      <c r="F233" s="603"/>
      <c r="G233" s="604"/>
      <c r="H233" s="605">
        <f>SUM(I8:I231)/2</f>
        <v>927306.77000000025</v>
      </c>
      <c r="I233" s="606"/>
    </row>
    <row r="234" spans="1:15">
      <c r="A234" s="195" t="s">
        <v>664</v>
      </c>
      <c r="B234" s="192"/>
      <c r="C234" s="192"/>
      <c r="D234" s="538"/>
      <c r="E234" s="192"/>
      <c r="F234" s="533"/>
      <c r="G234" s="533"/>
      <c r="H234" s="533"/>
      <c r="I234" s="533"/>
    </row>
    <row r="236" spans="1:15">
      <c r="I236" s="552">
        <f>SUM(I2:I232)/2</f>
        <v>927306.77000000025</v>
      </c>
    </row>
    <row r="237" spans="1:15">
      <c r="I237" s="535">
        <v>880003.36000000045</v>
      </c>
    </row>
  </sheetData>
  <mergeCells count="6">
    <mergeCell ref="E233:G233"/>
    <mergeCell ref="H233:I233"/>
    <mergeCell ref="A7:C7"/>
    <mergeCell ref="A4:E4"/>
    <mergeCell ref="A5:E5"/>
    <mergeCell ref="A6:E6"/>
  </mergeCells>
  <pageMargins left="0.78740157480314965" right="0.78740157480314965" top="0.98425196850393704" bottom="0.98425196850393704" header="0.51181102362204722" footer="0.51181102362204722"/>
  <pageSetup paperSize="9" scale="50" orientation="portrait" r:id="rId1"/>
  <headerFooter>
    <oddHeader>PLANILHA ORÇAMENTÁRIA - CONSTRUÇÃO</oddHeader>
  </headerFooter>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dimension ref="A1:K593"/>
  <sheetViews>
    <sheetView view="pageBreakPreview" topLeftCell="A10" zoomScaleSheetLayoutView="100" workbookViewId="0">
      <selection activeCell="H433" sqref="H433"/>
    </sheetView>
  </sheetViews>
  <sheetFormatPr defaultColWidth="0" defaultRowHeight="12.75"/>
  <cols>
    <col min="1" max="1" width="10.28515625" customWidth="1"/>
    <col min="2" max="2" width="13.5703125" customWidth="1"/>
    <col min="3" max="3" width="22.5703125" customWidth="1"/>
    <col min="4" max="4" width="40.7109375" customWidth="1"/>
    <col min="5" max="5" width="9.140625" style="23" customWidth="1"/>
    <col min="6" max="6" width="11" customWidth="1"/>
    <col min="7" max="7" width="14.7109375" customWidth="1"/>
    <col min="8" max="8" width="12.85546875" customWidth="1"/>
    <col min="9" max="9" width="9.140625" customWidth="1"/>
  </cols>
  <sheetData>
    <row r="1" spans="1:10">
      <c r="A1" s="202" t="s">
        <v>172</v>
      </c>
      <c r="B1" s="203"/>
      <c r="C1" s="203"/>
      <c r="D1" s="204"/>
      <c r="E1" s="204"/>
      <c r="F1" s="219"/>
      <c r="G1" s="219"/>
      <c r="H1" s="220"/>
    </row>
    <row r="2" spans="1:10">
      <c r="A2" s="205" t="s">
        <v>20734</v>
      </c>
      <c r="B2" s="203"/>
      <c r="C2" s="206"/>
      <c r="D2" s="206"/>
      <c r="E2" s="206" t="s">
        <v>173</v>
      </c>
      <c r="F2" s="223">
        <v>0.28239999999999998</v>
      </c>
      <c r="G2" s="219"/>
      <c r="H2" s="220"/>
    </row>
    <row r="3" spans="1:10">
      <c r="A3" s="202" t="s">
        <v>506</v>
      </c>
      <c r="B3" s="203"/>
      <c r="C3" s="203"/>
      <c r="D3" s="204"/>
      <c r="E3" s="219"/>
      <c r="F3" s="219"/>
      <c r="G3" s="219"/>
      <c r="H3" s="220"/>
    </row>
    <row r="4" spans="1:10" ht="13.5" thickBot="1">
      <c r="A4" s="202" t="s">
        <v>507</v>
      </c>
      <c r="B4" s="203"/>
      <c r="C4" s="203"/>
      <c r="D4" s="204"/>
      <c r="E4" s="221"/>
      <c r="F4" s="221"/>
      <c r="G4" s="221"/>
      <c r="H4" s="222"/>
    </row>
    <row r="5" spans="1:10" ht="16.5" customHeight="1">
      <c r="A5" s="625" t="s">
        <v>174</v>
      </c>
      <c r="B5" s="626"/>
      <c r="C5" s="626"/>
      <c r="D5" s="626"/>
      <c r="E5" s="626"/>
      <c r="F5" s="626"/>
      <c r="G5" s="626"/>
      <c r="H5" s="627"/>
    </row>
    <row r="6" spans="1:10" ht="16.5" customHeight="1">
      <c r="A6" s="401"/>
      <c r="B6" s="401"/>
      <c r="C6" s="401"/>
      <c r="D6" s="401"/>
      <c r="E6" s="401"/>
      <c r="F6" s="401"/>
      <c r="G6" s="401"/>
      <c r="H6" s="401"/>
    </row>
    <row r="7" spans="1:10" ht="30" customHeight="1">
      <c r="A7" s="628" t="s">
        <v>175</v>
      </c>
      <c r="B7" s="629"/>
      <c r="C7" s="630" t="s">
        <v>849</v>
      </c>
      <c r="D7" s="630"/>
      <c r="E7" s="630"/>
      <c r="F7" s="630"/>
      <c r="G7" s="630"/>
      <c r="H7" s="630"/>
      <c r="I7" s="402">
        <f>H14</f>
        <v>1805.0500000000002</v>
      </c>
      <c r="J7" s="402"/>
    </row>
    <row r="8" spans="1:10" ht="38.25" customHeight="1">
      <c r="A8" s="254" t="s">
        <v>159</v>
      </c>
      <c r="B8" s="393" t="s">
        <v>162</v>
      </c>
      <c r="C8" s="617" t="s">
        <v>163</v>
      </c>
      <c r="D8" s="618"/>
      <c r="E8" s="254" t="s">
        <v>164</v>
      </c>
      <c r="F8" s="254" t="s">
        <v>165</v>
      </c>
      <c r="G8" s="254" t="s">
        <v>166</v>
      </c>
      <c r="H8" s="255" t="s">
        <v>167</v>
      </c>
    </row>
    <row r="9" spans="1:10" ht="39.75" customHeight="1">
      <c r="A9" s="257">
        <v>13393</v>
      </c>
      <c r="B9" s="41" t="s">
        <v>181</v>
      </c>
      <c r="C9" s="619" t="s">
        <v>18551</v>
      </c>
      <c r="D9" s="619"/>
      <c r="E9" s="41" t="s">
        <v>12513</v>
      </c>
      <c r="F9" s="52">
        <v>1</v>
      </c>
      <c r="G9" s="2" t="s">
        <v>18552</v>
      </c>
      <c r="H9" s="403">
        <f t="shared" ref="H9:H13" si="0">ROUND(F9*G9,2)</f>
        <v>240.69</v>
      </c>
    </row>
    <row r="10" spans="1:10" ht="53.25" customHeight="1">
      <c r="A10" s="257">
        <v>12378</v>
      </c>
      <c r="B10" s="41" t="s">
        <v>182</v>
      </c>
      <c r="C10" s="619" t="s">
        <v>18402</v>
      </c>
      <c r="D10" s="619"/>
      <c r="E10" s="41" t="s">
        <v>168</v>
      </c>
      <c r="F10" s="52">
        <v>1</v>
      </c>
      <c r="G10" s="2" t="s">
        <v>18403</v>
      </c>
      <c r="H10" s="403">
        <f t="shared" si="0"/>
        <v>597.25</v>
      </c>
    </row>
    <row r="11" spans="1:10" ht="15.75" customHeight="1">
      <c r="A11" s="257">
        <v>34609</v>
      </c>
      <c r="B11" s="41" t="s">
        <v>183</v>
      </c>
      <c r="C11" s="619" t="s">
        <v>13848</v>
      </c>
      <c r="D11" s="619"/>
      <c r="E11" s="41" t="s">
        <v>169</v>
      </c>
      <c r="F11" s="52">
        <v>27</v>
      </c>
      <c r="G11" s="2" t="s">
        <v>13849</v>
      </c>
      <c r="H11" s="403">
        <f t="shared" si="0"/>
        <v>197.91</v>
      </c>
    </row>
    <row r="12" spans="1:10" ht="27" customHeight="1">
      <c r="A12" s="257">
        <v>88264</v>
      </c>
      <c r="B12" s="41" t="s">
        <v>184</v>
      </c>
      <c r="C12" s="619" t="s">
        <v>12242</v>
      </c>
      <c r="D12" s="619"/>
      <c r="E12" s="41" t="s">
        <v>170</v>
      </c>
      <c r="F12" s="52">
        <v>24</v>
      </c>
      <c r="G12" s="2" t="s">
        <v>12243</v>
      </c>
      <c r="H12" s="403">
        <f t="shared" si="0"/>
        <v>432.96</v>
      </c>
    </row>
    <row r="13" spans="1:10" ht="24.75" customHeight="1">
      <c r="A13" s="257">
        <v>88247</v>
      </c>
      <c r="B13" s="41" t="s">
        <v>185</v>
      </c>
      <c r="C13" s="619" t="s">
        <v>12221</v>
      </c>
      <c r="D13" s="619"/>
      <c r="E13" s="41" t="s">
        <v>170</v>
      </c>
      <c r="F13" s="52">
        <v>24</v>
      </c>
      <c r="G13" s="2" t="s">
        <v>12222</v>
      </c>
      <c r="H13" s="403">
        <f t="shared" si="0"/>
        <v>336.24</v>
      </c>
    </row>
    <row r="14" spans="1:10" ht="12.75" customHeight="1">
      <c r="A14" s="3"/>
      <c r="B14" s="3"/>
      <c r="C14" s="620"/>
      <c r="D14" s="620"/>
      <c r="E14" s="3"/>
      <c r="F14" s="621" t="s">
        <v>186</v>
      </c>
      <c r="G14" s="621"/>
      <c r="H14" s="404">
        <f>SUM(H9:H13)</f>
        <v>1805.0500000000002</v>
      </c>
    </row>
    <row r="15" spans="1:10" ht="12.75" customHeight="1">
      <c r="C15" s="631"/>
      <c r="D15" s="631"/>
      <c r="E15"/>
    </row>
    <row r="16" spans="1:10" ht="31.5" customHeight="1">
      <c r="A16" s="632" t="s">
        <v>161</v>
      </c>
      <c r="B16" s="618"/>
      <c r="C16" s="633" t="s">
        <v>850</v>
      </c>
      <c r="D16" s="633"/>
      <c r="E16" s="633"/>
      <c r="F16" s="633"/>
      <c r="G16" s="633"/>
      <c r="H16" s="634"/>
      <c r="I16" s="402">
        <f>H30</f>
        <v>1411.38</v>
      </c>
    </row>
    <row r="17" spans="1:9" ht="12.75" customHeight="1">
      <c r="A17" s="254" t="s">
        <v>159</v>
      </c>
      <c r="B17" s="393" t="s">
        <v>162</v>
      </c>
      <c r="C17" s="617" t="s">
        <v>163</v>
      </c>
      <c r="D17" s="618"/>
      <c r="E17" s="254" t="s">
        <v>164</v>
      </c>
      <c r="F17" s="254" t="s">
        <v>165</v>
      </c>
      <c r="G17" s="254" t="s">
        <v>166</v>
      </c>
      <c r="H17" s="255" t="s">
        <v>167</v>
      </c>
    </row>
    <row r="18" spans="1:9" ht="29.25" customHeight="1">
      <c r="A18" s="207">
        <v>3993</v>
      </c>
      <c r="B18" s="207"/>
      <c r="C18" s="619" t="s">
        <v>19039</v>
      </c>
      <c r="D18" s="619"/>
      <c r="E18" s="41" t="s">
        <v>12518</v>
      </c>
      <c r="F18" s="405">
        <v>8</v>
      </c>
      <c r="G18" s="2" t="s">
        <v>15999</v>
      </c>
      <c r="H18" s="403">
        <f t="shared" ref="H18:H29" si="1">ROUND(F18*G18,2)</f>
        <v>256</v>
      </c>
    </row>
    <row r="19" spans="1:9" ht="29.25" customHeight="1">
      <c r="A19" s="207">
        <v>7269</v>
      </c>
      <c r="B19" s="207"/>
      <c r="C19" s="619" t="s">
        <v>13326</v>
      </c>
      <c r="D19" s="619"/>
      <c r="E19" s="41" t="s">
        <v>12513</v>
      </c>
      <c r="F19" s="405">
        <v>20</v>
      </c>
      <c r="G19" s="2" t="s">
        <v>2082</v>
      </c>
      <c r="H19" s="403">
        <f t="shared" si="1"/>
        <v>7</v>
      </c>
    </row>
    <row r="20" spans="1:9" ht="14.25" customHeight="1">
      <c r="A20" s="207">
        <v>370</v>
      </c>
      <c r="B20" s="207"/>
      <c r="C20" s="619" t="s">
        <v>13048</v>
      </c>
      <c r="D20" s="619"/>
      <c r="E20" s="41" t="s">
        <v>12533</v>
      </c>
      <c r="F20" s="405">
        <v>2.1700000000000001E-2</v>
      </c>
      <c r="G20" s="2" t="s">
        <v>13049</v>
      </c>
      <c r="H20" s="403">
        <f t="shared" si="1"/>
        <v>1.36</v>
      </c>
    </row>
    <row r="21" spans="1:9" ht="23.25" customHeight="1">
      <c r="A21" s="207">
        <v>36365</v>
      </c>
      <c r="B21" s="207"/>
      <c r="C21" s="619" t="s">
        <v>19933</v>
      </c>
      <c r="D21" s="619"/>
      <c r="E21" s="41" t="s">
        <v>12542</v>
      </c>
      <c r="F21" s="405">
        <v>2</v>
      </c>
      <c r="G21" s="2" t="s">
        <v>6620</v>
      </c>
      <c r="H21" s="403">
        <f t="shared" si="1"/>
        <v>34.979999999999997</v>
      </c>
    </row>
    <row r="22" spans="1:9" ht="12.75" customHeight="1">
      <c r="A22" s="207">
        <v>10420</v>
      </c>
      <c r="B22" s="207"/>
      <c r="C22" s="619" t="s">
        <v>13177</v>
      </c>
      <c r="D22" s="619"/>
      <c r="E22" s="41" t="s">
        <v>12513</v>
      </c>
      <c r="F22" s="405">
        <v>1</v>
      </c>
      <c r="G22" s="2" t="s">
        <v>13178</v>
      </c>
      <c r="H22" s="403">
        <f t="shared" si="1"/>
        <v>110</v>
      </c>
    </row>
    <row r="23" spans="1:9" ht="17.25" customHeight="1">
      <c r="A23" s="207">
        <v>11868</v>
      </c>
      <c r="B23" s="207"/>
      <c r="C23" s="619" t="s">
        <v>13937</v>
      </c>
      <c r="D23" s="619"/>
      <c r="E23" s="41" t="s">
        <v>12513</v>
      </c>
      <c r="F23" s="405">
        <v>1</v>
      </c>
      <c r="G23" s="2" t="s">
        <v>13938</v>
      </c>
      <c r="H23" s="403">
        <f t="shared" si="1"/>
        <v>293.63</v>
      </c>
    </row>
    <row r="24" spans="1:9" ht="27" customHeight="1">
      <c r="A24" s="207">
        <v>21009</v>
      </c>
      <c r="B24" s="207"/>
      <c r="C24" s="619" t="s">
        <v>19906</v>
      </c>
      <c r="D24" s="619"/>
      <c r="E24" s="41" t="s">
        <v>12542</v>
      </c>
      <c r="F24" s="405">
        <v>20</v>
      </c>
      <c r="G24" s="2" t="s">
        <v>3948</v>
      </c>
      <c r="H24" s="403">
        <f t="shared" si="1"/>
        <v>250.2</v>
      </c>
    </row>
    <row r="25" spans="1:9" ht="12.75" customHeight="1">
      <c r="A25" s="207">
        <v>20247</v>
      </c>
      <c r="B25" s="207"/>
      <c r="C25" s="619" t="s">
        <v>18488</v>
      </c>
      <c r="D25" s="619"/>
      <c r="E25" s="41" t="s">
        <v>12606</v>
      </c>
      <c r="F25" s="405">
        <v>1</v>
      </c>
      <c r="G25" s="2" t="s">
        <v>5201</v>
      </c>
      <c r="H25" s="403">
        <f t="shared" si="1"/>
        <v>10.130000000000001</v>
      </c>
    </row>
    <row r="26" spans="1:9" ht="12.75" customHeight="1">
      <c r="A26" s="207">
        <v>88262</v>
      </c>
      <c r="B26" s="207"/>
      <c r="C26" s="619" t="s">
        <v>12240</v>
      </c>
      <c r="D26" s="619"/>
      <c r="E26" s="41" t="s">
        <v>416</v>
      </c>
      <c r="F26" s="405">
        <v>8</v>
      </c>
      <c r="G26" s="2" t="s">
        <v>12219</v>
      </c>
      <c r="H26" s="403">
        <f t="shared" si="1"/>
        <v>138.56</v>
      </c>
    </row>
    <row r="27" spans="1:9">
      <c r="A27" s="207">
        <v>88316</v>
      </c>
      <c r="B27" s="207"/>
      <c r="C27" s="619" t="s">
        <v>532</v>
      </c>
      <c r="D27" s="619"/>
      <c r="E27" s="41" t="s">
        <v>416</v>
      </c>
      <c r="F27" s="405">
        <v>8</v>
      </c>
      <c r="G27" s="2" t="s">
        <v>11615</v>
      </c>
      <c r="H27" s="403">
        <f t="shared" si="1"/>
        <v>113.04</v>
      </c>
    </row>
    <row r="28" spans="1:9" ht="12.75" customHeight="1">
      <c r="A28" s="207">
        <v>88267</v>
      </c>
      <c r="B28" s="207"/>
      <c r="C28" s="619" t="s">
        <v>12247</v>
      </c>
      <c r="D28" s="619"/>
      <c r="E28" s="41" t="s">
        <v>416</v>
      </c>
      <c r="F28" s="405">
        <v>8</v>
      </c>
      <c r="G28" s="2" t="s">
        <v>12248</v>
      </c>
      <c r="H28" s="403">
        <f t="shared" si="1"/>
        <v>142.72</v>
      </c>
    </row>
    <row r="29" spans="1:9" ht="12.75" customHeight="1">
      <c r="A29" s="207">
        <v>88238</v>
      </c>
      <c r="B29" s="207"/>
      <c r="C29" s="619" t="s">
        <v>12210</v>
      </c>
      <c r="D29" s="619"/>
      <c r="E29" s="41" t="s">
        <v>416</v>
      </c>
      <c r="F29" s="405">
        <v>4</v>
      </c>
      <c r="G29" s="2" t="s">
        <v>4654</v>
      </c>
      <c r="H29" s="403">
        <f t="shared" si="1"/>
        <v>53.76</v>
      </c>
    </row>
    <row r="30" spans="1:9">
      <c r="A30" s="252"/>
      <c r="B30" s="252"/>
      <c r="C30" s="635"/>
      <c r="D30" s="635"/>
      <c r="E30" s="252"/>
      <c r="F30" s="636" t="s">
        <v>171</v>
      </c>
      <c r="G30" s="636"/>
      <c r="H30" s="406">
        <f>SUM(H18:H29)</f>
        <v>1411.38</v>
      </c>
    </row>
    <row r="31" spans="1:9">
      <c r="C31" s="637"/>
      <c r="D31" s="637"/>
      <c r="E31"/>
    </row>
    <row r="32" spans="1:9" ht="31.5" customHeight="1">
      <c r="A32" s="617" t="s">
        <v>180</v>
      </c>
      <c r="B32" s="618"/>
      <c r="C32" s="638" t="s">
        <v>851</v>
      </c>
      <c r="D32" s="638"/>
      <c r="E32" s="638"/>
      <c r="F32" s="638"/>
      <c r="G32" s="638"/>
      <c r="H32" s="638"/>
      <c r="I32" s="248">
        <f>H70</f>
        <v>192.22999999999996</v>
      </c>
    </row>
    <row r="33" spans="1:8" ht="25.5">
      <c r="A33" s="407" t="s">
        <v>159</v>
      </c>
      <c r="B33" s="407" t="s">
        <v>162</v>
      </c>
      <c r="C33" s="639" t="s">
        <v>163</v>
      </c>
      <c r="D33" s="639"/>
      <c r="E33" s="407" t="s">
        <v>82</v>
      </c>
      <c r="F33" s="408" t="s">
        <v>176</v>
      </c>
      <c r="G33" s="407" t="s">
        <v>177</v>
      </c>
      <c r="H33" s="409" t="s">
        <v>178</v>
      </c>
    </row>
    <row r="34" spans="1:8">
      <c r="A34" s="207">
        <v>367</v>
      </c>
      <c r="B34" s="207"/>
      <c r="C34" s="619" t="s">
        <v>13046</v>
      </c>
      <c r="D34" s="619"/>
      <c r="E34" s="41" t="s">
        <v>12533</v>
      </c>
      <c r="F34" s="410">
        <v>0.03</v>
      </c>
      <c r="G34" s="2" t="s">
        <v>13047</v>
      </c>
      <c r="H34" s="403">
        <f t="shared" ref="H34:H69" si="2">ROUND(F34*G34,2)</f>
        <v>1.62</v>
      </c>
    </row>
    <row r="35" spans="1:8" ht="12.75" customHeight="1">
      <c r="A35" s="207">
        <v>12296</v>
      </c>
      <c r="B35" s="207"/>
      <c r="C35" s="619" t="s">
        <v>18985</v>
      </c>
      <c r="D35" s="619"/>
      <c r="E35" s="41" t="s">
        <v>12513</v>
      </c>
      <c r="F35" s="410">
        <v>0.15</v>
      </c>
      <c r="G35" s="2" t="s">
        <v>2020</v>
      </c>
      <c r="H35" s="403">
        <f t="shared" si="2"/>
        <v>0.52</v>
      </c>
    </row>
    <row r="36" spans="1:8" ht="12.75" customHeight="1">
      <c r="A36" s="207">
        <v>34637</v>
      </c>
      <c r="B36" s="207"/>
      <c r="C36" s="619" t="s">
        <v>13933</v>
      </c>
      <c r="D36" s="619"/>
      <c r="E36" s="41" t="s">
        <v>12513</v>
      </c>
      <c r="F36" s="410">
        <v>0.03</v>
      </c>
      <c r="G36" s="2" t="s">
        <v>13934</v>
      </c>
      <c r="H36" s="403">
        <f t="shared" si="2"/>
        <v>4.75</v>
      </c>
    </row>
    <row r="37" spans="1:8" ht="27.75" customHeight="1">
      <c r="A37" s="207">
        <v>10425</v>
      </c>
      <c r="B37" s="207"/>
      <c r="C37" s="619" t="s">
        <v>16914</v>
      </c>
      <c r="D37" s="619"/>
      <c r="E37" s="41" t="s">
        <v>12513</v>
      </c>
      <c r="F37" s="410">
        <v>0.03</v>
      </c>
      <c r="G37" s="2" t="s">
        <v>16915</v>
      </c>
      <c r="H37" s="403">
        <f t="shared" si="2"/>
        <v>2.15</v>
      </c>
    </row>
    <row r="38" spans="1:8" ht="24" customHeight="1">
      <c r="A38" s="207">
        <v>9868</v>
      </c>
      <c r="B38" s="207"/>
      <c r="C38" s="619" t="s">
        <v>20342</v>
      </c>
      <c r="D38" s="619"/>
      <c r="E38" s="41" t="s">
        <v>12542</v>
      </c>
      <c r="F38" s="410">
        <v>0.37</v>
      </c>
      <c r="G38" s="2" t="s">
        <v>15884</v>
      </c>
      <c r="H38" s="403">
        <f t="shared" si="2"/>
        <v>1.06</v>
      </c>
    </row>
    <row r="39" spans="1:8" ht="26.25" customHeight="1">
      <c r="A39" s="207">
        <v>1031</v>
      </c>
      <c r="B39" s="207"/>
      <c r="C39" s="619" t="s">
        <v>20164</v>
      </c>
      <c r="D39" s="619"/>
      <c r="E39" s="41" t="s">
        <v>12513</v>
      </c>
      <c r="F39" s="410">
        <v>0.03</v>
      </c>
      <c r="G39" s="2" t="s">
        <v>9738</v>
      </c>
      <c r="H39" s="403">
        <f t="shared" si="2"/>
        <v>0.25</v>
      </c>
    </row>
    <row r="40" spans="1:8" ht="39.75" customHeight="1">
      <c r="A40" s="207">
        <v>1030</v>
      </c>
      <c r="B40" s="207"/>
      <c r="C40" s="619" t="s">
        <v>13949</v>
      </c>
      <c r="D40" s="619"/>
      <c r="E40" s="41" t="s">
        <v>12513</v>
      </c>
      <c r="F40" s="410">
        <v>0.03</v>
      </c>
      <c r="G40" s="2" t="s">
        <v>13950</v>
      </c>
      <c r="H40" s="403">
        <f t="shared" si="2"/>
        <v>0.84</v>
      </c>
    </row>
    <row r="41" spans="1:8" ht="12.75" customHeight="1">
      <c r="A41" s="207">
        <v>938</v>
      </c>
      <c r="B41" s="207"/>
      <c r="C41" s="619" t="s">
        <v>15984</v>
      </c>
      <c r="D41" s="619"/>
      <c r="E41" s="41" t="s">
        <v>12542</v>
      </c>
      <c r="F41" s="410">
        <v>0.02</v>
      </c>
      <c r="G41" s="2" t="s">
        <v>12584</v>
      </c>
      <c r="H41" s="403">
        <f t="shared" si="2"/>
        <v>0.02</v>
      </c>
    </row>
    <row r="42" spans="1:8" ht="12.75" customHeight="1">
      <c r="A42" s="207">
        <v>88261</v>
      </c>
      <c r="B42" s="207"/>
      <c r="C42" s="619" t="s">
        <v>12239</v>
      </c>
      <c r="D42" s="619"/>
      <c r="E42" s="41" t="s">
        <v>416</v>
      </c>
      <c r="F42" s="410">
        <v>0.95</v>
      </c>
      <c r="G42" s="2" t="s">
        <v>2711</v>
      </c>
      <c r="H42" s="403">
        <f t="shared" si="2"/>
        <v>17.59</v>
      </c>
    </row>
    <row r="43" spans="1:8" ht="15.75" customHeight="1">
      <c r="A43" s="207">
        <v>1379</v>
      </c>
      <c r="B43" s="207"/>
      <c r="C43" s="619" t="s">
        <v>14491</v>
      </c>
      <c r="D43" s="619"/>
      <c r="E43" s="41" t="s">
        <v>12606</v>
      </c>
      <c r="F43" s="410">
        <v>12.67</v>
      </c>
      <c r="G43" s="2" t="s">
        <v>2678</v>
      </c>
      <c r="H43" s="403">
        <f t="shared" si="2"/>
        <v>6.34</v>
      </c>
    </row>
    <row r="44" spans="1:8" ht="27.75" customHeight="1">
      <c r="A44" s="207">
        <v>2420</v>
      </c>
      <c r="B44" s="207"/>
      <c r="C44" s="619" t="s">
        <v>15565</v>
      </c>
      <c r="D44" s="619"/>
      <c r="E44" s="41" t="s">
        <v>12513</v>
      </c>
      <c r="F44" s="410">
        <v>4.9000000000000004</v>
      </c>
      <c r="G44" s="2" t="s">
        <v>5075</v>
      </c>
      <c r="H44" s="403">
        <f t="shared" si="2"/>
        <v>37.93</v>
      </c>
    </row>
    <row r="45" spans="1:8" ht="12.75" customHeight="1">
      <c r="A45" s="207">
        <v>5069</v>
      </c>
      <c r="B45" s="207"/>
      <c r="C45" s="619" t="s">
        <v>18494</v>
      </c>
      <c r="D45" s="619"/>
      <c r="E45" s="41" t="s">
        <v>12606</v>
      </c>
      <c r="F45" s="410">
        <v>0.28000000000000003</v>
      </c>
      <c r="G45" s="2" t="s">
        <v>7120</v>
      </c>
      <c r="H45" s="403">
        <f t="shared" si="2"/>
        <v>2.61</v>
      </c>
    </row>
    <row r="46" spans="1:8" ht="31.5" customHeight="1">
      <c r="A46" s="207">
        <v>5088</v>
      </c>
      <c r="B46" s="207"/>
      <c r="C46" s="619" t="s">
        <v>18289</v>
      </c>
      <c r="D46" s="619"/>
      <c r="E46" s="41" t="s">
        <v>12513</v>
      </c>
      <c r="F46" s="410">
        <v>0.09</v>
      </c>
      <c r="G46" s="2" t="s">
        <v>12600</v>
      </c>
      <c r="H46" s="403">
        <f t="shared" si="2"/>
        <v>0.22</v>
      </c>
    </row>
    <row r="47" spans="1:8" ht="26.25" customHeight="1">
      <c r="A47" s="207">
        <v>38780</v>
      </c>
      <c r="B47" s="207"/>
      <c r="C47" s="619" t="s">
        <v>16877</v>
      </c>
      <c r="D47" s="619"/>
      <c r="E47" s="41" t="s">
        <v>12513</v>
      </c>
      <c r="F47" s="410">
        <v>0.15</v>
      </c>
      <c r="G47" s="2" t="s">
        <v>2457</v>
      </c>
      <c r="H47" s="403">
        <f t="shared" si="2"/>
        <v>1.34</v>
      </c>
    </row>
    <row r="48" spans="1:8" ht="28.5" customHeight="1">
      <c r="A48" s="207">
        <v>4425</v>
      </c>
      <c r="B48" s="207"/>
      <c r="C48" s="619" t="s">
        <v>20664</v>
      </c>
      <c r="D48" s="619"/>
      <c r="E48" s="41" t="s">
        <v>12542</v>
      </c>
      <c r="F48" s="410">
        <v>0.03</v>
      </c>
      <c r="G48" s="2" t="s">
        <v>9700</v>
      </c>
      <c r="H48" s="403">
        <f t="shared" si="2"/>
        <v>0.3</v>
      </c>
    </row>
    <row r="49" spans="1:8" ht="24" customHeight="1">
      <c r="A49" s="207">
        <v>4430</v>
      </c>
      <c r="B49" s="207"/>
      <c r="C49" s="619" t="s">
        <v>13921</v>
      </c>
      <c r="D49" s="619"/>
      <c r="E49" s="41" t="s">
        <v>12542</v>
      </c>
      <c r="F49" s="410">
        <v>1.3</v>
      </c>
      <c r="G49" s="2" t="s">
        <v>5777</v>
      </c>
      <c r="H49" s="403">
        <f t="shared" si="2"/>
        <v>6.64</v>
      </c>
    </row>
    <row r="50" spans="1:8" ht="17.25" customHeight="1">
      <c r="A50" s="207">
        <v>4509</v>
      </c>
      <c r="B50" s="207"/>
      <c r="C50" s="619" t="s">
        <v>17961</v>
      </c>
      <c r="D50" s="619"/>
      <c r="E50" s="41" t="s">
        <v>12542</v>
      </c>
      <c r="F50" s="410">
        <v>3.83</v>
      </c>
      <c r="G50" s="2" t="s">
        <v>17962</v>
      </c>
      <c r="H50" s="403">
        <f t="shared" si="2"/>
        <v>8.5</v>
      </c>
    </row>
    <row r="51" spans="1:8" ht="26.25" customHeight="1">
      <c r="A51" s="207">
        <v>4721</v>
      </c>
      <c r="B51" s="207"/>
      <c r="C51" s="619" t="s">
        <v>17975</v>
      </c>
      <c r="D51" s="619"/>
      <c r="E51" s="41" t="s">
        <v>12533</v>
      </c>
      <c r="F51" s="410">
        <v>0.03</v>
      </c>
      <c r="G51" s="2" t="s">
        <v>17976</v>
      </c>
      <c r="H51" s="403">
        <f t="shared" si="2"/>
        <v>1.91</v>
      </c>
    </row>
    <row r="52" spans="1:8" ht="27" customHeight="1">
      <c r="A52" s="207">
        <v>13415</v>
      </c>
      <c r="B52" s="207"/>
      <c r="C52" s="619" t="s">
        <v>19754</v>
      </c>
      <c r="D52" s="619"/>
      <c r="E52" s="41" t="s">
        <v>12513</v>
      </c>
      <c r="F52" s="410">
        <v>0.03</v>
      </c>
      <c r="G52" s="2" t="s">
        <v>19755</v>
      </c>
      <c r="H52" s="403">
        <f t="shared" si="2"/>
        <v>1.47</v>
      </c>
    </row>
    <row r="53" spans="1:8">
      <c r="A53" s="207">
        <v>88309</v>
      </c>
      <c r="B53" s="207"/>
      <c r="C53" s="619" t="s">
        <v>12296</v>
      </c>
      <c r="D53" s="619"/>
      <c r="E53" s="41" t="s">
        <v>416</v>
      </c>
      <c r="F53" s="410">
        <v>0.36</v>
      </c>
      <c r="G53" s="2" t="s">
        <v>12297</v>
      </c>
      <c r="H53" s="403">
        <f t="shared" si="2"/>
        <v>6.27</v>
      </c>
    </row>
    <row r="54" spans="1:8" ht="26.25" customHeight="1">
      <c r="A54" s="207">
        <v>9836</v>
      </c>
      <c r="B54" s="207"/>
      <c r="C54" s="619" t="s">
        <v>20262</v>
      </c>
      <c r="D54" s="619"/>
      <c r="E54" s="41" t="s">
        <v>12542</v>
      </c>
      <c r="F54" s="410">
        <v>0.31</v>
      </c>
      <c r="G54" s="2" t="s">
        <v>8496</v>
      </c>
      <c r="H54" s="403">
        <f t="shared" si="2"/>
        <v>2.5299999999999998</v>
      </c>
    </row>
    <row r="55" spans="1:8">
      <c r="A55" s="207">
        <v>88316</v>
      </c>
      <c r="B55" s="207"/>
      <c r="C55" s="619" t="s">
        <v>532</v>
      </c>
      <c r="D55" s="619"/>
      <c r="E55" s="41" t="s">
        <v>416</v>
      </c>
      <c r="F55" s="410">
        <v>1.9</v>
      </c>
      <c r="G55" s="2" t="s">
        <v>11615</v>
      </c>
      <c r="H55" s="403">
        <f t="shared" si="2"/>
        <v>26.85</v>
      </c>
    </row>
    <row r="56" spans="1:8" ht="25.5" customHeight="1">
      <c r="A56" s="207">
        <v>6140</v>
      </c>
      <c r="B56" s="207"/>
      <c r="C56" s="619" t="s">
        <v>13429</v>
      </c>
      <c r="D56" s="619"/>
      <c r="E56" s="41" t="s">
        <v>12513</v>
      </c>
      <c r="F56" s="410">
        <v>0.03</v>
      </c>
      <c r="G56" s="2" t="s">
        <v>1156</v>
      </c>
      <c r="H56" s="403">
        <f t="shared" si="2"/>
        <v>7.0000000000000007E-2</v>
      </c>
    </row>
    <row r="57" spans="1:8" ht="28.5" customHeight="1">
      <c r="A57" s="207">
        <v>6141</v>
      </c>
      <c r="B57" s="184"/>
      <c r="C57" s="619" t="s">
        <v>15720</v>
      </c>
      <c r="D57" s="619"/>
      <c r="E57" s="41" t="s">
        <v>12513</v>
      </c>
      <c r="F57" s="410">
        <v>0.06</v>
      </c>
      <c r="G57" s="2" t="s">
        <v>13573</v>
      </c>
      <c r="H57" s="403">
        <f t="shared" si="2"/>
        <v>0.17</v>
      </c>
    </row>
    <row r="58" spans="1:8" ht="12.75" customHeight="1">
      <c r="A58" s="207">
        <v>6146</v>
      </c>
      <c r="B58" s="207"/>
      <c r="C58" s="619" t="s">
        <v>18942</v>
      </c>
      <c r="D58" s="619"/>
      <c r="E58" s="41" t="s">
        <v>12513</v>
      </c>
      <c r="F58" s="410">
        <v>0.03</v>
      </c>
      <c r="G58" s="2" t="s">
        <v>7677</v>
      </c>
      <c r="H58" s="403">
        <f t="shared" si="2"/>
        <v>0.34</v>
      </c>
    </row>
    <row r="59" spans="1:8" ht="31.5" customHeight="1">
      <c r="A59" s="207">
        <v>6158</v>
      </c>
      <c r="B59" s="207"/>
      <c r="C59" s="619" t="s">
        <v>20544</v>
      </c>
      <c r="D59" s="619"/>
      <c r="E59" s="41" t="s">
        <v>12513</v>
      </c>
      <c r="F59" s="410">
        <v>0.03</v>
      </c>
      <c r="G59" s="2" t="s">
        <v>9861</v>
      </c>
      <c r="H59" s="403">
        <f t="shared" si="2"/>
        <v>0.09</v>
      </c>
    </row>
    <row r="60" spans="1:8" ht="33" customHeight="1">
      <c r="A60" s="207">
        <v>7191</v>
      </c>
      <c r="B60" s="207"/>
      <c r="C60" s="619" t="s">
        <v>19545</v>
      </c>
      <c r="D60" s="619"/>
      <c r="E60" s="41" t="s">
        <v>12513</v>
      </c>
      <c r="F60" s="410">
        <v>1.53</v>
      </c>
      <c r="G60" s="2" t="s">
        <v>7245</v>
      </c>
      <c r="H60" s="403">
        <f t="shared" si="2"/>
        <v>21.04</v>
      </c>
    </row>
    <row r="61" spans="1:8" ht="12.75" customHeight="1">
      <c r="A61" s="207">
        <v>7608</v>
      </c>
      <c r="B61" s="207"/>
      <c r="C61" s="619" t="s">
        <v>14484</v>
      </c>
      <c r="D61" s="619"/>
      <c r="E61" s="41" t="s">
        <v>12513</v>
      </c>
      <c r="F61" s="410">
        <v>0.03</v>
      </c>
      <c r="G61" s="2" t="s">
        <v>3055</v>
      </c>
      <c r="H61" s="403">
        <f t="shared" si="2"/>
        <v>0.12</v>
      </c>
    </row>
    <row r="62" spans="1:8" ht="12.75" customHeight="1">
      <c r="A62" s="207">
        <v>88267</v>
      </c>
      <c r="B62" s="207"/>
      <c r="C62" s="619" t="s">
        <v>12247</v>
      </c>
      <c r="D62" s="619"/>
      <c r="E62" s="41" t="s">
        <v>416</v>
      </c>
      <c r="F62" s="410">
        <v>0.16</v>
      </c>
      <c r="G62" s="2" t="s">
        <v>12248</v>
      </c>
      <c r="H62" s="403">
        <f t="shared" si="2"/>
        <v>2.85</v>
      </c>
    </row>
    <row r="63" spans="1:8" ht="25.5" customHeight="1">
      <c r="A63" s="207">
        <v>3080</v>
      </c>
      <c r="B63" s="207"/>
      <c r="C63" s="619" t="s">
        <v>15908</v>
      </c>
      <c r="D63" s="619"/>
      <c r="E63" s="41" t="s">
        <v>14820</v>
      </c>
      <c r="F63" s="410">
        <v>0.09</v>
      </c>
      <c r="G63" s="2" t="s">
        <v>15909</v>
      </c>
      <c r="H63" s="403">
        <f t="shared" si="2"/>
        <v>4.01</v>
      </c>
    </row>
    <row r="64" spans="1:8" ht="21" customHeight="1">
      <c r="A64" s="207">
        <v>10420</v>
      </c>
      <c r="B64" s="207"/>
      <c r="C64" s="619" t="s">
        <v>13177</v>
      </c>
      <c r="D64" s="619"/>
      <c r="E64" s="41" t="s">
        <v>12513</v>
      </c>
      <c r="F64" s="410">
        <v>0.03</v>
      </c>
      <c r="G64" s="2" t="s">
        <v>13178</v>
      </c>
      <c r="H64" s="403">
        <f t="shared" si="2"/>
        <v>3.3</v>
      </c>
    </row>
    <row r="65" spans="1:9" ht="12.75" customHeight="1">
      <c r="A65" s="207">
        <v>11753</v>
      </c>
      <c r="B65" s="207"/>
      <c r="C65" s="619" t="s">
        <v>18751</v>
      </c>
      <c r="D65" s="619"/>
      <c r="E65" s="41" t="s">
        <v>12513</v>
      </c>
      <c r="F65" s="410">
        <v>0.03</v>
      </c>
      <c r="G65" s="2" t="s">
        <v>7673</v>
      </c>
      <c r="H65" s="403">
        <f t="shared" si="2"/>
        <v>0.24</v>
      </c>
    </row>
    <row r="66" spans="1:9" ht="24.75" customHeight="1">
      <c r="A66" s="207">
        <v>12128</v>
      </c>
      <c r="B66" s="184"/>
      <c r="C66" s="619" t="s">
        <v>16376</v>
      </c>
      <c r="D66" s="619"/>
      <c r="E66" s="41" t="s">
        <v>12513</v>
      </c>
      <c r="F66" s="410">
        <v>0.15</v>
      </c>
      <c r="G66" s="2" t="s">
        <v>2617</v>
      </c>
      <c r="H66" s="403">
        <f t="shared" si="2"/>
        <v>0.82</v>
      </c>
    </row>
    <row r="67" spans="1:9" ht="12.75" customHeight="1">
      <c r="A67" s="207">
        <v>88264</v>
      </c>
      <c r="B67" s="207"/>
      <c r="C67" s="619" t="s">
        <v>12242</v>
      </c>
      <c r="D67" s="619"/>
      <c r="E67" s="41" t="s">
        <v>416</v>
      </c>
      <c r="F67" s="410">
        <v>0.16</v>
      </c>
      <c r="G67" s="2" t="s">
        <v>12243</v>
      </c>
      <c r="H67" s="403">
        <f t="shared" si="2"/>
        <v>2.89</v>
      </c>
    </row>
    <row r="68" spans="1:9" ht="27.75" customHeight="1">
      <c r="A68" s="207">
        <v>1357</v>
      </c>
      <c r="B68" s="207"/>
      <c r="C68" s="619" t="s">
        <v>14409</v>
      </c>
      <c r="D68" s="619"/>
      <c r="E68" s="41" t="s">
        <v>12513</v>
      </c>
      <c r="F68" s="410">
        <v>0.51</v>
      </c>
      <c r="G68" s="2" t="s">
        <v>13989</v>
      </c>
      <c r="H68" s="403">
        <f t="shared" si="2"/>
        <v>24.15</v>
      </c>
    </row>
    <row r="69" spans="1:9" ht="23.25" customHeight="1">
      <c r="A69" s="207">
        <v>1966</v>
      </c>
      <c r="B69" s="184"/>
      <c r="C69" s="619" t="s">
        <v>15124</v>
      </c>
      <c r="D69" s="619"/>
      <c r="E69" s="41" t="s">
        <v>12513</v>
      </c>
      <c r="F69" s="410">
        <v>0.03</v>
      </c>
      <c r="G69" s="2" t="s">
        <v>1815</v>
      </c>
      <c r="H69" s="403">
        <f t="shared" si="2"/>
        <v>0.43</v>
      </c>
    </row>
    <row r="70" spans="1:9">
      <c r="A70" s="256"/>
      <c r="B70" s="256"/>
      <c r="C70" s="640"/>
      <c r="D70" s="640"/>
      <c r="E70" s="256"/>
      <c r="F70" s="641" t="s">
        <v>171</v>
      </c>
      <c r="G70" s="641"/>
      <c r="H70" s="4">
        <f>SUM(H34:H69)</f>
        <v>192.22999999999996</v>
      </c>
    </row>
    <row r="71" spans="1:9">
      <c r="A71" s="411"/>
      <c r="B71" s="411"/>
      <c r="C71" s="411"/>
      <c r="D71" s="411"/>
      <c r="E71" s="411"/>
      <c r="F71" s="412"/>
      <c r="G71" s="412"/>
      <c r="H71" s="412"/>
    </row>
    <row r="72" spans="1:9" ht="27.75" customHeight="1">
      <c r="A72" s="642" t="s">
        <v>852</v>
      </c>
      <c r="B72" s="629"/>
      <c r="C72" s="630" t="s">
        <v>853</v>
      </c>
      <c r="D72" s="630"/>
      <c r="E72" s="630"/>
      <c r="F72" s="630"/>
      <c r="G72" s="630"/>
      <c r="H72" s="643"/>
      <c r="I72" s="248">
        <f>H79</f>
        <v>66.740000000000009</v>
      </c>
    </row>
    <row r="73" spans="1:9" ht="25.5">
      <c r="A73" s="254" t="s">
        <v>159</v>
      </c>
      <c r="B73" s="393" t="s">
        <v>162</v>
      </c>
      <c r="C73" s="617" t="s">
        <v>163</v>
      </c>
      <c r="D73" s="618"/>
      <c r="E73" s="254" t="s">
        <v>164</v>
      </c>
      <c r="F73" s="254" t="s">
        <v>165</v>
      </c>
      <c r="G73" s="254" t="s">
        <v>166</v>
      </c>
      <c r="H73" s="255" t="s">
        <v>167</v>
      </c>
    </row>
    <row r="74" spans="1:9" ht="12.75" customHeight="1">
      <c r="A74" s="257">
        <v>88239</v>
      </c>
      <c r="B74" s="41" t="s">
        <v>267</v>
      </c>
      <c r="C74" s="619" t="s">
        <v>12211</v>
      </c>
      <c r="D74" s="619"/>
      <c r="E74" s="41" t="s">
        <v>416</v>
      </c>
      <c r="F74" s="52">
        <v>1.25</v>
      </c>
      <c r="G74" s="2" t="s">
        <v>7904</v>
      </c>
      <c r="H74" s="403">
        <f t="shared" ref="H74:H78" si="3">ROUND(F74*G74,2)</f>
        <v>20.68</v>
      </c>
    </row>
    <row r="75" spans="1:9" ht="12.75" customHeight="1">
      <c r="A75" s="207">
        <v>88262</v>
      </c>
      <c r="B75" s="41" t="s">
        <v>268</v>
      </c>
      <c r="C75" s="619" t="s">
        <v>12240</v>
      </c>
      <c r="D75" s="619"/>
      <c r="E75" s="41" t="s">
        <v>416</v>
      </c>
      <c r="F75" s="52">
        <v>1.25</v>
      </c>
      <c r="G75" s="2" t="s">
        <v>12219</v>
      </c>
      <c r="H75" s="403">
        <f t="shared" si="3"/>
        <v>21.65</v>
      </c>
    </row>
    <row r="76" spans="1:9" ht="12.75" customHeight="1">
      <c r="A76" s="257">
        <v>5061</v>
      </c>
      <c r="B76" s="41" t="s">
        <v>269</v>
      </c>
      <c r="C76" s="619" t="s">
        <v>18497</v>
      </c>
      <c r="D76" s="619"/>
      <c r="E76" s="41" t="s">
        <v>12606</v>
      </c>
      <c r="F76" s="413">
        <v>0.13</v>
      </c>
      <c r="G76" s="2" t="s">
        <v>616</v>
      </c>
      <c r="H76" s="403">
        <f t="shared" si="3"/>
        <v>1.17</v>
      </c>
    </row>
    <row r="77" spans="1:9" ht="24.75" customHeight="1">
      <c r="A77" s="257">
        <v>559</v>
      </c>
      <c r="B77" s="41" t="s">
        <v>678</v>
      </c>
      <c r="C77" s="619" t="s">
        <v>13269</v>
      </c>
      <c r="D77" s="619"/>
      <c r="E77" s="41" t="s">
        <v>12542</v>
      </c>
      <c r="F77" s="52">
        <v>0.19</v>
      </c>
      <c r="G77" s="2" t="s">
        <v>5443</v>
      </c>
      <c r="H77" s="403">
        <f t="shared" si="3"/>
        <v>3.06</v>
      </c>
    </row>
    <row r="78" spans="1:9" ht="29.25" customHeight="1">
      <c r="A78" s="257">
        <v>4006</v>
      </c>
      <c r="B78" s="41" t="s">
        <v>679</v>
      </c>
      <c r="C78" s="619" t="s">
        <v>17335</v>
      </c>
      <c r="D78" s="619"/>
      <c r="E78" s="41" t="s">
        <v>12533</v>
      </c>
      <c r="F78" s="52">
        <v>0.03</v>
      </c>
      <c r="G78" s="2" t="s">
        <v>17336</v>
      </c>
      <c r="H78" s="403">
        <f t="shared" si="3"/>
        <v>20.18</v>
      </c>
    </row>
    <row r="79" spans="1:9">
      <c r="A79" s="3"/>
      <c r="B79" s="3"/>
      <c r="C79" s="620"/>
      <c r="D79" s="620"/>
      <c r="E79" s="3"/>
      <c r="F79" s="621" t="s">
        <v>186</v>
      </c>
      <c r="G79" s="621"/>
      <c r="H79" s="30">
        <f>SUM(H74:H78)</f>
        <v>66.740000000000009</v>
      </c>
    </row>
    <row r="80" spans="1:9">
      <c r="A80" s="414"/>
      <c r="B80" s="414"/>
      <c r="C80" s="209"/>
      <c r="D80" s="209"/>
      <c r="E80" s="414"/>
      <c r="F80" s="415"/>
      <c r="G80" s="415"/>
      <c r="H80" s="210"/>
    </row>
    <row r="81" spans="1:9" ht="24.75" customHeight="1">
      <c r="A81" s="642" t="s">
        <v>854</v>
      </c>
      <c r="B81" s="629"/>
      <c r="C81" s="630" t="s">
        <v>855</v>
      </c>
      <c r="D81" s="630"/>
      <c r="E81" s="630"/>
      <c r="F81" s="630"/>
      <c r="G81" s="630"/>
      <c r="H81" s="643"/>
      <c r="I81" s="248">
        <f>H86</f>
        <v>46.900000000000006</v>
      </c>
    </row>
    <row r="82" spans="1:9" ht="25.5">
      <c r="A82" s="254" t="s">
        <v>159</v>
      </c>
      <c r="B82" s="393" t="s">
        <v>162</v>
      </c>
      <c r="C82" s="617" t="s">
        <v>163</v>
      </c>
      <c r="D82" s="618"/>
      <c r="E82" s="254" t="s">
        <v>164</v>
      </c>
      <c r="F82" s="254" t="s">
        <v>165</v>
      </c>
      <c r="G82" s="254" t="s">
        <v>166</v>
      </c>
      <c r="H82" s="255" t="s">
        <v>167</v>
      </c>
    </row>
    <row r="83" spans="1:9" ht="12.75" customHeight="1">
      <c r="A83" s="257">
        <v>88239</v>
      </c>
      <c r="B83" s="41" t="s">
        <v>257</v>
      </c>
      <c r="C83" s="619" t="s">
        <v>12211</v>
      </c>
      <c r="D83" s="619"/>
      <c r="E83" s="41" t="s">
        <v>416</v>
      </c>
      <c r="F83" s="52">
        <v>1</v>
      </c>
      <c r="G83" s="2" t="s">
        <v>7904</v>
      </c>
      <c r="H83" s="403">
        <f t="shared" ref="H83:H85" si="4">ROUND(F83*G83,2)</f>
        <v>16.54</v>
      </c>
    </row>
    <row r="84" spans="1:9">
      <c r="A84" s="257">
        <v>88323</v>
      </c>
      <c r="B84" s="41" t="s">
        <v>258</v>
      </c>
      <c r="C84" s="619" t="s">
        <v>680</v>
      </c>
      <c r="D84" s="619"/>
      <c r="E84" s="41" t="s">
        <v>416</v>
      </c>
      <c r="F84" s="52">
        <v>0.5</v>
      </c>
      <c r="G84" s="2" t="s">
        <v>4686</v>
      </c>
      <c r="H84" s="403">
        <f t="shared" si="4"/>
        <v>9.24</v>
      </c>
    </row>
    <row r="85" spans="1:9" ht="29.25" customHeight="1">
      <c r="A85" s="257">
        <v>7175</v>
      </c>
      <c r="B85" s="41"/>
      <c r="C85" s="619" t="s">
        <v>19512</v>
      </c>
      <c r="D85" s="619"/>
      <c r="E85" s="41" t="s">
        <v>12513</v>
      </c>
      <c r="F85" s="52">
        <v>16</v>
      </c>
      <c r="G85" s="2" t="s">
        <v>2570</v>
      </c>
      <c r="H85" s="403">
        <f t="shared" si="4"/>
        <v>21.12</v>
      </c>
    </row>
    <row r="86" spans="1:9">
      <c r="A86" s="3"/>
      <c r="B86" s="3"/>
      <c r="C86" s="620"/>
      <c r="D86" s="620"/>
      <c r="E86" s="3"/>
      <c r="F86" s="621" t="s">
        <v>186</v>
      </c>
      <c r="G86" s="621"/>
      <c r="H86" s="30">
        <f>SUM(H83:H85)</f>
        <v>46.900000000000006</v>
      </c>
    </row>
    <row r="87" spans="1:9">
      <c r="A87" s="414"/>
      <c r="B87" s="414"/>
      <c r="C87" s="209"/>
      <c r="D87" s="209"/>
      <c r="E87" s="414"/>
      <c r="F87" s="415"/>
      <c r="G87" s="415"/>
      <c r="H87" s="210"/>
    </row>
    <row r="88" spans="1:9" ht="31.5" customHeight="1">
      <c r="A88" s="644" t="s">
        <v>856</v>
      </c>
      <c r="B88" s="645"/>
      <c r="C88" s="646" t="s">
        <v>857</v>
      </c>
      <c r="D88" s="647"/>
      <c r="E88" s="647"/>
      <c r="F88" s="648"/>
      <c r="G88" s="20"/>
      <c r="H88" s="20"/>
      <c r="I88" s="248">
        <f>H96</f>
        <v>37.940000000000005</v>
      </c>
    </row>
    <row r="89" spans="1:9" ht="25.5">
      <c r="A89" s="20" t="s">
        <v>159</v>
      </c>
      <c r="B89" s="389"/>
      <c r="C89" s="644" t="s">
        <v>163</v>
      </c>
      <c r="D89" s="645"/>
      <c r="E89" s="20" t="s">
        <v>164</v>
      </c>
      <c r="F89" s="20" t="s">
        <v>165</v>
      </c>
      <c r="G89" s="20" t="s">
        <v>166</v>
      </c>
      <c r="H89" s="21" t="s">
        <v>167</v>
      </c>
    </row>
    <row r="90" spans="1:9" ht="15.75" customHeight="1">
      <c r="A90" s="12">
        <v>88323</v>
      </c>
      <c r="B90" s="63"/>
      <c r="C90" s="619" t="s">
        <v>680</v>
      </c>
      <c r="D90" s="619"/>
      <c r="E90" s="41" t="s">
        <v>416</v>
      </c>
      <c r="F90" s="217">
        <v>5.6000000000000001E-2</v>
      </c>
      <c r="G90" s="2" t="s">
        <v>4686</v>
      </c>
      <c r="H90" s="403">
        <f t="shared" ref="H90:H95" si="5">ROUND(F90*G90,2)</f>
        <v>1.03</v>
      </c>
    </row>
    <row r="91" spans="1:9" ht="12.75" customHeight="1">
      <c r="A91" s="14">
        <v>88316</v>
      </c>
      <c r="B91" s="50"/>
      <c r="C91" s="619" t="s">
        <v>532</v>
      </c>
      <c r="D91" s="619"/>
      <c r="E91" s="41" t="s">
        <v>416</v>
      </c>
      <c r="F91" s="217">
        <v>6.0999999999999999E-2</v>
      </c>
      <c r="G91" s="2" t="s">
        <v>11615</v>
      </c>
      <c r="H91" s="403">
        <f t="shared" si="5"/>
        <v>0.86</v>
      </c>
    </row>
    <row r="92" spans="1:9" ht="46.5" customHeight="1">
      <c r="A92" s="14">
        <v>11029</v>
      </c>
      <c r="B92" s="73"/>
      <c r="C92" s="619" t="s">
        <v>16308</v>
      </c>
      <c r="D92" s="619"/>
      <c r="E92" s="41" t="s">
        <v>14820</v>
      </c>
      <c r="F92" s="42">
        <v>4.1500000000000004</v>
      </c>
      <c r="G92" s="2" t="s">
        <v>12573</v>
      </c>
      <c r="H92" s="403">
        <f t="shared" si="5"/>
        <v>4.6100000000000003</v>
      </c>
    </row>
    <row r="93" spans="1:9" ht="26.25" customHeight="1">
      <c r="A93" s="14">
        <v>93287</v>
      </c>
      <c r="B93" s="73"/>
      <c r="C93" s="619" t="s">
        <v>1816</v>
      </c>
      <c r="D93" s="619"/>
      <c r="E93" s="41" t="s">
        <v>681</v>
      </c>
      <c r="F93" s="218">
        <v>6.9999999999999999E-4</v>
      </c>
      <c r="G93" s="2" t="s">
        <v>1817</v>
      </c>
      <c r="H93" s="403">
        <f t="shared" si="5"/>
        <v>0.19</v>
      </c>
    </row>
    <row r="94" spans="1:9" ht="26.25" customHeight="1">
      <c r="A94" s="14">
        <v>93288</v>
      </c>
      <c r="B94" s="73"/>
      <c r="C94" s="619" t="s">
        <v>2088</v>
      </c>
      <c r="D94" s="619"/>
      <c r="E94" s="41" t="s">
        <v>682</v>
      </c>
      <c r="F94" s="217">
        <v>1E-3</v>
      </c>
      <c r="G94" s="2" t="s">
        <v>2089</v>
      </c>
      <c r="H94" s="403">
        <f t="shared" si="5"/>
        <v>0.08</v>
      </c>
    </row>
    <row r="95" spans="1:9" ht="29.25" customHeight="1">
      <c r="A95" s="14">
        <v>7243</v>
      </c>
      <c r="B95" s="50"/>
      <c r="C95" s="619" t="s">
        <v>19522</v>
      </c>
      <c r="D95" s="619"/>
      <c r="E95" s="41" t="s">
        <v>12518</v>
      </c>
      <c r="F95" s="217">
        <v>1.1459999999999999</v>
      </c>
      <c r="G95" s="2" t="s">
        <v>6750</v>
      </c>
      <c r="H95" s="403">
        <f t="shared" si="5"/>
        <v>31.17</v>
      </c>
    </row>
    <row r="96" spans="1:9">
      <c r="A96" s="64"/>
      <c r="B96" s="65"/>
      <c r="C96" s="65"/>
      <c r="D96" s="394"/>
      <c r="E96" s="64"/>
      <c r="F96" s="649" t="s">
        <v>186</v>
      </c>
      <c r="G96" s="650"/>
      <c r="H96" s="22">
        <f>SUM(H90:H95)</f>
        <v>37.940000000000005</v>
      </c>
    </row>
    <row r="97" spans="1:9">
      <c r="A97" s="414"/>
      <c r="B97" s="414"/>
      <c r="C97" s="209"/>
      <c r="D97" s="209"/>
      <c r="E97" s="414"/>
      <c r="F97" s="415"/>
      <c r="G97" s="415"/>
      <c r="H97" s="210"/>
    </row>
    <row r="98" spans="1:9" ht="41.25" customHeight="1">
      <c r="A98" s="644" t="s">
        <v>858</v>
      </c>
      <c r="B98" s="645"/>
      <c r="C98" s="646" t="s">
        <v>859</v>
      </c>
      <c r="D98" s="647"/>
      <c r="E98" s="647"/>
      <c r="F98" s="648"/>
      <c r="G98" s="20"/>
      <c r="H98" s="20"/>
      <c r="I98" s="248">
        <f>H106</f>
        <v>33.97</v>
      </c>
    </row>
    <row r="99" spans="1:9" ht="25.5">
      <c r="A99" s="20" t="s">
        <v>159</v>
      </c>
      <c r="B99" s="389"/>
      <c r="C99" s="644" t="s">
        <v>163</v>
      </c>
      <c r="D99" s="645"/>
      <c r="E99" s="20" t="s">
        <v>164</v>
      </c>
      <c r="F99" s="20" t="s">
        <v>165</v>
      </c>
      <c r="G99" s="20" t="s">
        <v>166</v>
      </c>
      <c r="H99" s="21" t="s">
        <v>167</v>
      </c>
    </row>
    <row r="100" spans="1:9" ht="15" customHeight="1">
      <c r="A100" s="12">
        <v>88323</v>
      </c>
      <c r="B100" s="63"/>
      <c r="C100" s="619" t="s">
        <v>680</v>
      </c>
      <c r="D100" s="619"/>
      <c r="E100" s="41" t="s">
        <v>416</v>
      </c>
      <c r="F100" s="217">
        <v>5.6000000000000001E-2</v>
      </c>
      <c r="G100" s="2" t="s">
        <v>4686</v>
      </c>
      <c r="H100" s="403">
        <f t="shared" ref="H100:H105" si="6">ROUND(F100*G100,2)</f>
        <v>1.03</v>
      </c>
    </row>
    <row r="101" spans="1:9" ht="12.75" customHeight="1">
      <c r="A101" s="14">
        <v>88316</v>
      </c>
      <c r="B101" s="50"/>
      <c r="C101" s="619" t="s">
        <v>532</v>
      </c>
      <c r="D101" s="619"/>
      <c r="E101" s="41" t="s">
        <v>416</v>
      </c>
      <c r="F101" s="217">
        <v>6.0999999999999999E-2</v>
      </c>
      <c r="G101" s="2" t="s">
        <v>11615</v>
      </c>
      <c r="H101" s="403">
        <f t="shared" si="6"/>
        <v>0.86</v>
      </c>
    </row>
    <row r="102" spans="1:9" ht="27" customHeight="1">
      <c r="A102" s="14">
        <v>11029</v>
      </c>
      <c r="B102" s="73"/>
      <c r="C102" s="619" t="s">
        <v>16308</v>
      </c>
      <c r="D102" s="619"/>
      <c r="E102" s="41" t="s">
        <v>14820</v>
      </c>
      <c r="F102" s="42">
        <v>4.1500000000000004</v>
      </c>
      <c r="G102" s="2" t="s">
        <v>12573</v>
      </c>
      <c r="H102" s="403">
        <f t="shared" si="6"/>
        <v>4.6100000000000003</v>
      </c>
    </row>
    <row r="103" spans="1:9" ht="27.75" customHeight="1">
      <c r="A103" s="14">
        <v>93287</v>
      </c>
      <c r="B103" s="73"/>
      <c r="C103" s="619" t="s">
        <v>1816</v>
      </c>
      <c r="D103" s="619"/>
      <c r="E103" s="41" t="s">
        <v>681</v>
      </c>
      <c r="F103" s="218">
        <v>6.9999999999999999E-4</v>
      </c>
      <c r="G103" s="2" t="s">
        <v>1817</v>
      </c>
      <c r="H103" s="403">
        <f t="shared" si="6"/>
        <v>0.19</v>
      </c>
    </row>
    <row r="104" spans="1:9" ht="35.25" customHeight="1">
      <c r="A104" s="14">
        <v>93288</v>
      </c>
      <c r="B104" s="73"/>
      <c r="C104" s="619" t="s">
        <v>2088</v>
      </c>
      <c r="D104" s="619"/>
      <c r="E104" s="41" t="s">
        <v>682</v>
      </c>
      <c r="F104" s="217">
        <v>1E-3</v>
      </c>
      <c r="G104" s="2" t="s">
        <v>2089</v>
      </c>
      <c r="H104" s="403">
        <f t="shared" si="6"/>
        <v>0.08</v>
      </c>
    </row>
    <row r="105" spans="1:9" ht="26.25" customHeight="1">
      <c r="A105" s="14">
        <v>7243</v>
      </c>
      <c r="B105" s="50"/>
      <c r="C105" s="619" t="s">
        <v>19522</v>
      </c>
      <c r="D105" s="619"/>
      <c r="E105" s="41" t="s">
        <v>12518</v>
      </c>
      <c r="F105" s="217">
        <v>1</v>
      </c>
      <c r="G105" s="2" t="s">
        <v>6750</v>
      </c>
      <c r="H105" s="403">
        <f t="shared" si="6"/>
        <v>27.2</v>
      </c>
    </row>
    <row r="106" spans="1:9">
      <c r="A106" s="64"/>
      <c r="B106" s="65"/>
      <c r="C106" s="65"/>
      <c r="D106" s="394"/>
      <c r="E106" s="64"/>
      <c r="F106" s="649" t="s">
        <v>186</v>
      </c>
      <c r="G106" s="650"/>
      <c r="H106" s="22">
        <f>SUM(H100:H105)</f>
        <v>33.97</v>
      </c>
    </row>
    <row r="107" spans="1:9">
      <c r="A107" s="414"/>
      <c r="B107" s="414"/>
      <c r="C107" s="209"/>
      <c r="D107" s="209"/>
      <c r="E107" s="414"/>
      <c r="F107" s="415"/>
      <c r="G107" s="415"/>
      <c r="H107" s="210"/>
    </row>
    <row r="108" spans="1:9" ht="30" customHeight="1">
      <c r="A108" s="10" t="s">
        <v>860</v>
      </c>
      <c r="B108" s="651" t="s">
        <v>861</v>
      </c>
      <c r="C108" s="652"/>
      <c r="D108" s="652"/>
      <c r="E108" s="652"/>
      <c r="F108" s="652"/>
      <c r="G108" s="652"/>
      <c r="H108" s="653"/>
      <c r="I108" s="402">
        <f>H131</f>
        <v>155.86000000000001</v>
      </c>
    </row>
    <row r="109" spans="1:9" ht="30.75" customHeight="1">
      <c r="A109" s="416" t="s">
        <v>159</v>
      </c>
      <c r="B109" s="416" t="s">
        <v>159</v>
      </c>
      <c r="C109" s="654" t="s">
        <v>862</v>
      </c>
      <c r="D109" s="654"/>
      <c r="E109" s="417" t="s">
        <v>863</v>
      </c>
      <c r="F109" s="417" t="s">
        <v>176</v>
      </c>
      <c r="G109" s="417" t="s">
        <v>864</v>
      </c>
      <c r="H109" s="418" t="s">
        <v>865</v>
      </c>
    </row>
    <row r="110" spans="1:9" ht="15.75" customHeight="1">
      <c r="A110" s="419">
        <v>88238</v>
      </c>
      <c r="B110" s="420"/>
      <c r="C110" s="619" t="s">
        <v>12210</v>
      </c>
      <c r="D110" s="619"/>
      <c r="E110" s="41" t="s">
        <v>416</v>
      </c>
      <c r="F110" s="421">
        <v>0.22</v>
      </c>
      <c r="G110" s="2" t="s">
        <v>4654</v>
      </c>
      <c r="H110" s="403">
        <f t="shared" ref="H110:H130" si="7">ROUND(F110*G110,2)</f>
        <v>2.96</v>
      </c>
    </row>
    <row r="111" spans="1:9" ht="16.5" customHeight="1">
      <c r="A111" s="422">
        <v>88239</v>
      </c>
      <c r="B111" s="423"/>
      <c r="C111" s="619" t="s">
        <v>12211</v>
      </c>
      <c r="D111" s="619"/>
      <c r="E111" s="41" t="s">
        <v>416</v>
      </c>
      <c r="F111" s="424">
        <v>0.53</v>
      </c>
      <c r="G111" s="2" t="s">
        <v>7904</v>
      </c>
      <c r="H111" s="403">
        <f t="shared" si="7"/>
        <v>8.77</v>
      </c>
    </row>
    <row r="112" spans="1:9" ht="22.5" customHeight="1">
      <c r="A112" s="422">
        <v>88261</v>
      </c>
      <c r="B112" s="423"/>
      <c r="C112" s="619" t="s">
        <v>12239</v>
      </c>
      <c r="D112" s="619"/>
      <c r="E112" s="41" t="s">
        <v>416</v>
      </c>
      <c r="F112" s="424">
        <v>0.53</v>
      </c>
      <c r="G112" s="2" t="s">
        <v>2711</v>
      </c>
      <c r="H112" s="403">
        <f t="shared" si="7"/>
        <v>9.82</v>
      </c>
    </row>
    <row r="113" spans="1:8" ht="16.5" customHeight="1">
      <c r="A113" s="422">
        <v>88245</v>
      </c>
      <c r="B113" s="423"/>
      <c r="C113" s="619" t="s">
        <v>12218</v>
      </c>
      <c r="D113" s="619"/>
      <c r="E113" s="41" t="s">
        <v>416</v>
      </c>
      <c r="F113" s="424">
        <v>0.22</v>
      </c>
      <c r="G113" s="2" t="s">
        <v>12219</v>
      </c>
      <c r="H113" s="403">
        <f t="shared" si="7"/>
        <v>3.81</v>
      </c>
    </row>
    <row r="114" spans="1:8">
      <c r="A114" s="422">
        <v>88309</v>
      </c>
      <c r="B114" s="423"/>
      <c r="C114" s="619" t="s">
        <v>12296</v>
      </c>
      <c r="D114" s="619"/>
      <c r="E114" s="41" t="s">
        <v>416</v>
      </c>
      <c r="F114" s="424">
        <v>0.89</v>
      </c>
      <c r="G114" s="2" t="s">
        <v>12297</v>
      </c>
      <c r="H114" s="403">
        <f t="shared" si="7"/>
        <v>15.5</v>
      </c>
    </row>
    <row r="115" spans="1:8">
      <c r="A115" s="422">
        <v>88316</v>
      </c>
      <c r="B115" s="425"/>
      <c r="C115" s="619" t="s">
        <v>532</v>
      </c>
      <c r="D115" s="619"/>
      <c r="E115" s="41" t="s">
        <v>416</v>
      </c>
      <c r="F115" s="424">
        <v>3.15</v>
      </c>
      <c r="G115" s="2" t="s">
        <v>11615</v>
      </c>
      <c r="H115" s="403">
        <f t="shared" si="7"/>
        <v>44.51</v>
      </c>
    </row>
    <row r="116" spans="1:8" ht="29.25" customHeight="1">
      <c r="A116" s="426">
        <v>370</v>
      </c>
      <c r="B116" s="427"/>
      <c r="C116" s="619" t="s">
        <v>13048</v>
      </c>
      <c r="D116" s="619"/>
      <c r="E116" s="41" t="s">
        <v>12533</v>
      </c>
      <c r="F116" s="428">
        <v>0.06</v>
      </c>
      <c r="G116" s="2" t="s">
        <v>13049</v>
      </c>
      <c r="H116" s="403">
        <f t="shared" si="7"/>
        <v>3.77</v>
      </c>
    </row>
    <row r="117" spans="1:8" ht="25.5" customHeight="1">
      <c r="A117" s="426">
        <v>4721</v>
      </c>
      <c r="B117" s="427"/>
      <c r="C117" s="619" t="s">
        <v>17975</v>
      </c>
      <c r="D117" s="619"/>
      <c r="E117" s="41" t="s">
        <v>12533</v>
      </c>
      <c r="F117" s="428">
        <v>0.01</v>
      </c>
      <c r="G117" s="2" t="s">
        <v>17976</v>
      </c>
      <c r="H117" s="403">
        <f t="shared" si="7"/>
        <v>0.64</v>
      </c>
    </row>
    <row r="118" spans="1:8" ht="25.5" customHeight="1">
      <c r="A118" s="426">
        <v>4718</v>
      </c>
      <c r="B118" s="427"/>
      <c r="C118" s="619" t="s">
        <v>17977</v>
      </c>
      <c r="D118" s="619"/>
      <c r="E118" s="41" t="s">
        <v>12533</v>
      </c>
      <c r="F118" s="428">
        <v>0.02</v>
      </c>
      <c r="G118" s="2" t="s">
        <v>17976</v>
      </c>
      <c r="H118" s="403">
        <f t="shared" si="7"/>
        <v>1.28</v>
      </c>
    </row>
    <row r="119" spans="1:8" ht="30.75" customHeight="1">
      <c r="A119" s="426">
        <v>4720</v>
      </c>
      <c r="B119" s="427"/>
      <c r="C119" s="619" t="s">
        <v>17973</v>
      </c>
      <c r="D119" s="619"/>
      <c r="E119" s="41" t="s">
        <v>12533</v>
      </c>
      <c r="F119" s="429">
        <v>0.01</v>
      </c>
      <c r="G119" s="2" t="s">
        <v>17974</v>
      </c>
      <c r="H119" s="403">
        <f t="shared" si="7"/>
        <v>0.81</v>
      </c>
    </row>
    <row r="120" spans="1:8" ht="18.75" customHeight="1">
      <c r="A120" s="426">
        <v>1106</v>
      </c>
      <c r="B120" s="427"/>
      <c r="C120" s="619" t="s">
        <v>14074</v>
      </c>
      <c r="D120" s="619"/>
      <c r="E120" s="41" t="s">
        <v>12606</v>
      </c>
      <c r="F120" s="428">
        <v>0.54</v>
      </c>
      <c r="G120" s="2" t="s">
        <v>2543</v>
      </c>
      <c r="H120" s="403">
        <f t="shared" si="7"/>
        <v>0.3</v>
      </c>
    </row>
    <row r="121" spans="1:8" ht="24.75" customHeight="1">
      <c r="A121" s="426">
        <v>1379</v>
      </c>
      <c r="B121" s="427"/>
      <c r="C121" s="619" t="s">
        <v>14491</v>
      </c>
      <c r="D121" s="619"/>
      <c r="E121" s="41" t="s">
        <v>12606</v>
      </c>
      <c r="F121" s="428">
        <v>19.13</v>
      </c>
      <c r="G121" s="2" t="s">
        <v>2678</v>
      </c>
      <c r="H121" s="403">
        <f t="shared" si="7"/>
        <v>9.57</v>
      </c>
    </row>
    <row r="122" spans="1:8" ht="21.75" customHeight="1">
      <c r="A122" s="426">
        <v>39397</v>
      </c>
      <c r="B122" s="427"/>
      <c r="C122" s="619" t="s">
        <v>15370</v>
      </c>
      <c r="D122" s="619"/>
      <c r="E122" s="41" t="s">
        <v>12609</v>
      </c>
      <c r="F122" s="428">
        <v>0.06</v>
      </c>
      <c r="G122" s="2" t="s">
        <v>10616</v>
      </c>
      <c r="H122" s="403">
        <f t="shared" si="7"/>
        <v>0.69</v>
      </c>
    </row>
    <row r="123" spans="1:8" ht="19.5" customHeight="1">
      <c r="A123" s="426">
        <v>39</v>
      </c>
      <c r="B123" s="427"/>
      <c r="C123" s="619" t="s">
        <v>12637</v>
      </c>
      <c r="D123" s="619"/>
      <c r="E123" s="41" t="s">
        <v>12606</v>
      </c>
      <c r="F123" s="428">
        <v>0.92</v>
      </c>
      <c r="G123" s="2" t="s">
        <v>6676</v>
      </c>
      <c r="H123" s="403">
        <f t="shared" si="7"/>
        <v>3.89</v>
      </c>
    </row>
    <row r="124" spans="1:8" ht="18" customHeight="1">
      <c r="A124" s="426">
        <v>34</v>
      </c>
      <c r="B124" s="427"/>
      <c r="C124" s="619" t="s">
        <v>12621</v>
      </c>
      <c r="D124" s="619"/>
      <c r="E124" s="41" t="s">
        <v>12606</v>
      </c>
      <c r="F124" s="428">
        <v>2.27</v>
      </c>
      <c r="G124" s="2" t="s">
        <v>7117</v>
      </c>
      <c r="H124" s="403">
        <f t="shared" si="7"/>
        <v>9.69</v>
      </c>
    </row>
    <row r="125" spans="1:8" ht="36" customHeight="1">
      <c r="A125" s="422">
        <v>34573</v>
      </c>
      <c r="B125" s="423"/>
      <c r="C125" s="619" t="s">
        <v>13350</v>
      </c>
      <c r="D125" s="619"/>
      <c r="E125" s="41" t="s">
        <v>12513</v>
      </c>
      <c r="F125" s="430">
        <v>10</v>
      </c>
      <c r="G125" s="2" t="s">
        <v>13351</v>
      </c>
      <c r="H125" s="403">
        <f t="shared" si="7"/>
        <v>27.1</v>
      </c>
    </row>
    <row r="126" spans="1:8" ht="29.25" customHeight="1">
      <c r="A126" s="431">
        <v>5061</v>
      </c>
      <c r="B126" s="432"/>
      <c r="C126" s="619" t="s">
        <v>18497</v>
      </c>
      <c r="D126" s="619"/>
      <c r="E126" s="41" t="s">
        <v>12606</v>
      </c>
      <c r="F126" s="433">
        <v>7.0000000000000007E-2</v>
      </c>
      <c r="G126" s="2" t="s">
        <v>616</v>
      </c>
      <c r="H126" s="403">
        <f t="shared" si="7"/>
        <v>0.63</v>
      </c>
    </row>
    <row r="127" spans="1:8" ht="24.75" customHeight="1">
      <c r="A127" s="431">
        <v>337</v>
      </c>
      <c r="B127" s="432"/>
      <c r="C127" s="619" t="s">
        <v>13043</v>
      </c>
      <c r="D127" s="619"/>
      <c r="E127" s="41" t="s">
        <v>12606</v>
      </c>
      <c r="F127" s="433">
        <v>5.6000000000000001E-2</v>
      </c>
      <c r="G127" s="2" t="s">
        <v>8428</v>
      </c>
      <c r="H127" s="403">
        <f t="shared" si="7"/>
        <v>0.5</v>
      </c>
    </row>
    <row r="128" spans="1:8" ht="33" customHeight="1">
      <c r="A128" s="431">
        <v>4496</v>
      </c>
      <c r="B128" s="432"/>
      <c r="C128" s="619" t="s">
        <v>13923</v>
      </c>
      <c r="D128" s="619"/>
      <c r="E128" s="41" t="s">
        <v>12542</v>
      </c>
      <c r="F128" s="433">
        <v>1.07</v>
      </c>
      <c r="G128" s="2" t="s">
        <v>13924</v>
      </c>
      <c r="H128" s="403">
        <f t="shared" si="7"/>
        <v>2.77</v>
      </c>
    </row>
    <row r="129" spans="1:9" ht="32.25" customHeight="1">
      <c r="A129" s="431">
        <v>4460</v>
      </c>
      <c r="B129" s="432"/>
      <c r="C129" s="619" t="s">
        <v>18873</v>
      </c>
      <c r="D129" s="619"/>
      <c r="E129" s="41" t="s">
        <v>12542</v>
      </c>
      <c r="F129" s="433">
        <v>0.54</v>
      </c>
      <c r="G129" s="2" t="s">
        <v>9878</v>
      </c>
      <c r="H129" s="403">
        <f t="shared" si="7"/>
        <v>2.5299999999999998</v>
      </c>
    </row>
    <row r="130" spans="1:9" ht="32.25" customHeight="1">
      <c r="A130" s="431">
        <v>6189</v>
      </c>
      <c r="B130" s="432"/>
      <c r="C130" s="619" t="s">
        <v>19043</v>
      </c>
      <c r="D130" s="619"/>
      <c r="E130" s="41" t="s">
        <v>12542</v>
      </c>
      <c r="F130" s="433">
        <v>1.01</v>
      </c>
      <c r="G130" s="2" t="s">
        <v>5079</v>
      </c>
      <c r="H130" s="403">
        <f t="shared" si="7"/>
        <v>6.32</v>
      </c>
    </row>
    <row r="131" spans="1:9">
      <c r="A131" s="434"/>
      <c r="B131" s="435"/>
      <c r="C131" s="655"/>
      <c r="D131" s="656"/>
      <c r="E131" s="436"/>
      <c r="F131" s="437" t="s">
        <v>866</v>
      </c>
      <c r="G131" s="438"/>
      <c r="H131" s="439">
        <f>SUM(H110:H130)</f>
        <v>155.86000000000001</v>
      </c>
    </row>
    <row r="132" spans="1:9">
      <c r="A132" s="36"/>
      <c r="B132" s="37"/>
      <c r="C132" s="38"/>
      <c r="D132" s="39"/>
      <c r="E132" s="36"/>
      <c r="F132" s="657"/>
      <c r="G132" s="658"/>
      <c r="H132" s="28"/>
    </row>
    <row r="133" spans="1:9">
      <c r="E133"/>
    </row>
    <row r="134" spans="1:9" ht="21" customHeight="1">
      <c r="A134" s="440" t="s">
        <v>867</v>
      </c>
      <c r="B134" s="659" t="s">
        <v>868</v>
      </c>
      <c r="C134" s="660"/>
      <c r="D134" s="660"/>
      <c r="E134" s="660"/>
      <c r="F134" s="660"/>
      <c r="G134" s="660"/>
      <c r="H134" s="661"/>
      <c r="I134" s="441">
        <f>H138</f>
        <v>4.66</v>
      </c>
    </row>
    <row r="135" spans="1:9" ht="30.75" customHeight="1">
      <c r="A135" s="416" t="s">
        <v>159</v>
      </c>
      <c r="B135" s="416" t="s">
        <v>159</v>
      </c>
      <c r="C135" s="654" t="s">
        <v>862</v>
      </c>
      <c r="D135" s="654"/>
      <c r="E135" s="417" t="s">
        <v>863</v>
      </c>
      <c r="F135" s="417" t="s">
        <v>176</v>
      </c>
      <c r="G135" s="417" t="s">
        <v>864</v>
      </c>
      <c r="H135" s="418" t="s">
        <v>865</v>
      </c>
    </row>
    <row r="136" spans="1:9" ht="11.25" customHeight="1">
      <c r="A136" s="442">
        <v>11161</v>
      </c>
      <c r="B136" s="442"/>
      <c r="C136" s="619" t="s">
        <v>14075</v>
      </c>
      <c r="D136" s="619"/>
      <c r="E136" s="41" t="s">
        <v>12606</v>
      </c>
      <c r="F136" s="443">
        <v>0.45</v>
      </c>
      <c r="G136" s="2" t="s">
        <v>13506</v>
      </c>
      <c r="H136" s="403">
        <f t="shared" ref="H136:H137" si="8">ROUND(F136*G136,2)</f>
        <v>0.42</v>
      </c>
    </row>
    <row r="137" spans="1:9" ht="12.75" customHeight="1">
      <c r="A137" s="442">
        <v>88316</v>
      </c>
      <c r="B137" s="442"/>
      <c r="C137" s="619" t="s">
        <v>532</v>
      </c>
      <c r="D137" s="619"/>
      <c r="E137" s="41" t="s">
        <v>416</v>
      </c>
      <c r="F137" s="443">
        <v>0.3</v>
      </c>
      <c r="G137" s="2" t="s">
        <v>11615</v>
      </c>
      <c r="H137" s="403">
        <f t="shared" si="8"/>
        <v>4.24</v>
      </c>
    </row>
    <row r="138" spans="1:9">
      <c r="A138" s="444"/>
      <c r="B138" s="444"/>
      <c r="C138" s="662"/>
      <c r="D138" s="662"/>
      <c r="E138" s="445"/>
      <c r="F138" s="446" t="s">
        <v>866</v>
      </c>
      <c r="G138" s="446"/>
      <c r="H138" s="447">
        <f>SUM(H136:H137)</f>
        <v>4.66</v>
      </c>
    </row>
    <row r="139" spans="1:9">
      <c r="A139" s="448"/>
      <c r="B139" s="448"/>
      <c r="C139" s="448"/>
      <c r="D139" s="448"/>
      <c r="E139" s="449"/>
      <c r="F139" s="450"/>
      <c r="G139" s="450"/>
      <c r="H139" s="451"/>
    </row>
    <row r="140" spans="1:9">
      <c r="A140" s="644" t="s">
        <v>376</v>
      </c>
      <c r="B140" s="645"/>
      <c r="C140" s="646" t="s">
        <v>774</v>
      </c>
      <c r="D140" s="647"/>
      <c r="E140" s="647"/>
      <c r="F140" s="647"/>
      <c r="G140" s="647"/>
      <c r="H140" s="663"/>
      <c r="I140" s="248">
        <f>H147</f>
        <v>30.740000000000002</v>
      </c>
    </row>
    <row r="141" spans="1:9" ht="25.5">
      <c r="A141" s="20" t="s">
        <v>255</v>
      </c>
      <c r="B141" s="389"/>
      <c r="C141" s="644" t="s">
        <v>163</v>
      </c>
      <c r="D141" s="645"/>
      <c r="E141" s="20" t="s">
        <v>164</v>
      </c>
      <c r="F141" s="20" t="s">
        <v>165</v>
      </c>
      <c r="G141" s="20" t="s">
        <v>166</v>
      </c>
      <c r="H141" s="21" t="s">
        <v>167</v>
      </c>
    </row>
    <row r="142" spans="1:9" ht="12.75" customHeight="1">
      <c r="A142" s="12">
        <v>88309</v>
      </c>
      <c r="B142" s="183" t="s">
        <v>191</v>
      </c>
      <c r="C142" s="619" t="s">
        <v>12296</v>
      </c>
      <c r="D142" s="619"/>
      <c r="E142" s="41" t="s">
        <v>416</v>
      </c>
      <c r="F142" s="35">
        <v>0.5</v>
      </c>
      <c r="G142" s="2" t="s">
        <v>12297</v>
      </c>
      <c r="H142" s="403">
        <f t="shared" ref="H142:H146" si="9">ROUND(F142*G142,2)</f>
        <v>8.7100000000000009</v>
      </c>
    </row>
    <row r="143" spans="1:9" ht="12.75" customHeight="1">
      <c r="A143" s="34">
        <v>88242</v>
      </c>
      <c r="B143" s="183" t="s">
        <v>192</v>
      </c>
      <c r="C143" s="619" t="s">
        <v>12215</v>
      </c>
      <c r="D143" s="619"/>
      <c r="E143" s="41" t="s">
        <v>416</v>
      </c>
      <c r="F143" s="40">
        <v>0.8</v>
      </c>
      <c r="G143" s="2" t="s">
        <v>12216</v>
      </c>
      <c r="H143" s="403">
        <f t="shared" si="9"/>
        <v>11.25</v>
      </c>
    </row>
    <row r="144" spans="1:9" ht="12.75" customHeight="1">
      <c r="A144" s="12">
        <v>370</v>
      </c>
      <c r="B144" s="183" t="s">
        <v>256</v>
      </c>
      <c r="C144" s="619" t="s">
        <v>13048</v>
      </c>
      <c r="D144" s="619"/>
      <c r="E144" s="41" t="s">
        <v>12533</v>
      </c>
      <c r="F144" s="267">
        <v>2.3E-2</v>
      </c>
      <c r="G144" s="2" t="s">
        <v>13049</v>
      </c>
      <c r="H144" s="403">
        <f t="shared" si="9"/>
        <v>1.44</v>
      </c>
    </row>
    <row r="145" spans="1:9" ht="12.75" customHeight="1">
      <c r="A145" s="257">
        <v>1379</v>
      </c>
      <c r="B145" s="41">
        <v>2065353</v>
      </c>
      <c r="C145" s="619" t="s">
        <v>14491</v>
      </c>
      <c r="D145" s="619"/>
      <c r="E145" s="41" t="s">
        <v>12606</v>
      </c>
      <c r="F145" s="42">
        <v>9.4499999999999993</v>
      </c>
      <c r="G145" s="2" t="s">
        <v>2678</v>
      </c>
      <c r="H145" s="403">
        <f t="shared" si="9"/>
        <v>4.7300000000000004</v>
      </c>
    </row>
    <row r="146" spans="1:9" ht="12.75" customHeight="1">
      <c r="A146" s="12">
        <v>38366</v>
      </c>
      <c r="B146" s="183" t="s">
        <v>775</v>
      </c>
      <c r="C146" s="619" t="s">
        <v>17824</v>
      </c>
      <c r="D146" s="619"/>
      <c r="E146" s="41" t="s">
        <v>12518</v>
      </c>
      <c r="F146" s="42">
        <v>1.1499999999999999</v>
      </c>
      <c r="G146" s="2" t="s">
        <v>2301</v>
      </c>
      <c r="H146" s="403">
        <f t="shared" si="9"/>
        <v>4.6100000000000003</v>
      </c>
    </row>
    <row r="147" spans="1:9">
      <c r="A147" s="36"/>
      <c r="B147" s="37"/>
      <c r="C147" s="38"/>
      <c r="D147" s="39"/>
      <c r="E147" s="36"/>
      <c r="F147" s="657" t="s">
        <v>186</v>
      </c>
      <c r="G147" s="658"/>
      <c r="H147" s="28">
        <f>SUM(H142:H146)</f>
        <v>30.740000000000002</v>
      </c>
    </row>
    <row r="148" spans="1:9">
      <c r="E148"/>
    </row>
    <row r="149" spans="1:9" ht="28.5" customHeight="1">
      <c r="A149" s="664" t="s">
        <v>259</v>
      </c>
      <c r="B149" s="665"/>
      <c r="C149" s="651" t="s">
        <v>869</v>
      </c>
      <c r="D149" s="652"/>
      <c r="E149" s="652"/>
      <c r="F149" s="652"/>
      <c r="G149" s="652"/>
      <c r="H149" s="653"/>
      <c r="I149" s="248">
        <f>H156</f>
        <v>46.02</v>
      </c>
    </row>
    <row r="150" spans="1:9" ht="25.5">
      <c r="A150" s="254" t="s">
        <v>159</v>
      </c>
      <c r="B150" s="392" t="s">
        <v>162</v>
      </c>
      <c r="C150" s="666" t="s">
        <v>163</v>
      </c>
      <c r="D150" s="667"/>
      <c r="E150" s="10" t="s">
        <v>164</v>
      </c>
      <c r="F150" s="10" t="s">
        <v>165</v>
      </c>
      <c r="G150" s="253" t="s">
        <v>177</v>
      </c>
      <c r="H150" s="11" t="s">
        <v>167</v>
      </c>
    </row>
    <row r="151" spans="1:9" ht="12.75" customHeight="1">
      <c r="A151" s="12">
        <v>88256</v>
      </c>
      <c r="B151" s="27"/>
      <c r="C151" s="619" t="s">
        <v>12232</v>
      </c>
      <c r="D151" s="619"/>
      <c r="E151" s="41" t="s">
        <v>416</v>
      </c>
      <c r="F151" s="43">
        <v>0.4</v>
      </c>
      <c r="G151" s="2" t="s">
        <v>7411</v>
      </c>
      <c r="H151" s="403">
        <f t="shared" ref="H151:H155" si="10">ROUND(F151*G151,2)</f>
        <v>6.94</v>
      </c>
    </row>
    <row r="152" spans="1:9">
      <c r="A152" s="12">
        <v>88316</v>
      </c>
      <c r="C152" s="619" t="s">
        <v>532</v>
      </c>
      <c r="D152" s="619"/>
      <c r="E152" s="41" t="s">
        <v>416</v>
      </c>
      <c r="F152" s="43">
        <v>0.2</v>
      </c>
      <c r="G152" s="2" t="s">
        <v>11615</v>
      </c>
      <c r="H152" s="403">
        <f t="shared" si="10"/>
        <v>2.83</v>
      </c>
    </row>
    <row r="153" spans="1:9" ht="12.75" customHeight="1">
      <c r="A153" s="12">
        <v>1379</v>
      </c>
      <c r="B153" s="27"/>
      <c r="C153" s="619" t="s">
        <v>14491</v>
      </c>
      <c r="D153" s="619"/>
      <c r="E153" s="41" t="s">
        <v>12606</v>
      </c>
      <c r="F153" s="43">
        <v>0.25</v>
      </c>
      <c r="G153" s="2" t="s">
        <v>2678</v>
      </c>
      <c r="H153" s="403">
        <f t="shared" si="10"/>
        <v>0.13</v>
      </c>
    </row>
    <row r="154" spans="1:9" ht="12.75" customHeight="1">
      <c r="A154" s="14">
        <v>1381</v>
      </c>
      <c r="B154" s="44"/>
      <c r="C154" s="619" t="s">
        <v>13056</v>
      </c>
      <c r="D154" s="619"/>
      <c r="E154" s="41" t="s">
        <v>12606</v>
      </c>
      <c r="F154" s="45">
        <v>4</v>
      </c>
      <c r="G154" s="2" t="s">
        <v>12459</v>
      </c>
      <c r="H154" s="403">
        <f t="shared" si="10"/>
        <v>2.2000000000000002</v>
      </c>
    </row>
    <row r="155" spans="1:9" ht="27" customHeight="1">
      <c r="A155" s="14">
        <v>536</v>
      </c>
      <c r="B155" s="27"/>
      <c r="C155" s="619" t="s">
        <v>18790</v>
      </c>
      <c r="D155" s="619"/>
      <c r="E155" s="41" t="s">
        <v>12518</v>
      </c>
      <c r="F155" s="45">
        <v>1.19</v>
      </c>
      <c r="G155" s="2" t="s">
        <v>18791</v>
      </c>
      <c r="H155" s="403">
        <f t="shared" si="10"/>
        <v>33.92</v>
      </c>
    </row>
    <row r="156" spans="1:9">
      <c r="A156" s="3"/>
      <c r="B156" s="452"/>
      <c r="C156" s="453"/>
      <c r="D156" s="454"/>
      <c r="E156" s="64"/>
      <c r="F156" s="628" t="s">
        <v>186</v>
      </c>
      <c r="G156" s="629"/>
      <c r="H156" s="30">
        <f>SUM(H151:H155)</f>
        <v>46.02</v>
      </c>
    </row>
    <row r="157" spans="1:9">
      <c r="E157"/>
    </row>
    <row r="158" spans="1:9" ht="29.25" customHeight="1">
      <c r="A158" s="668" t="s">
        <v>260</v>
      </c>
      <c r="B158" s="669"/>
      <c r="C158" s="670" t="s">
        <v>870</v>
      </c>
      <c r="D158" s="671"/>
      <c r="E158" s="671"/>
      <c r="F158" s="671"/>
      <c r="G158" s="671"/>
      <c r="H158" s="672"/>
      <c r="I158" s="248">
        <f>H164</f>
        <v>10.57</v>
      </c>
    </row>
    <row r="159" spans="1:9" ht="25.5">
      <c r="A159" s="254" t="s">
        <v>159</v>
      </c>
      <c r="B159" s="392" t="s">
        <v>162</v>
      </c>
      <c r="C159" s="666" t="s">
        <v>163</v>
      </c>
      <c r="D159" s="667"/>
      <c r="E159" s="10" t="s">
        <v>164</v>
      </c>
      <c r="F159" s="10" t="s">
        <v>165</v>
      </c>
      <c r="G159" s="253" t="s">
        <v>177</v>
      </c>
      <c r="H159" s="11" t="s">
        <v>167</v>
      </c>
    </row>
    <row r="160" spans="1:9" ht="25.5" customHeight="1">
      <c r="A160" s="12">
        <v>88316</v>
      </c>
      <c r="B160" s="183" t="s">
        <v>250</v>
      </c>
      <c r="C160" s="619" t="s">
        <v>532</v>
      </c>
      <c r="D160" s="619"/>
      <c r="E160" s="41" t="s">
        <v>416</v>
      </c>
      <c r="F160" s="43">
        <v>0.2</v>
      </c>
      <c r="G160" s="2" t="s">
        <v>11615</v>
      </c>
      <c r="H160" s="403">
        <f t="shared" ref="H160:H163" si="11">ROUND(F160*G160,2)</f>
        <v>2.83</v>
      </c>
    </row>
    <row r="161" spans="1:9">
      <c r="A161" s="12">
        <v>88310</v>
      </c>
      <c r="B161" s="183" t="s">
        <v>251</v>
      </c>
      <c r="C161" s="619" t="s">
        <v>12298</v>
      </c>
      <c r="D161" s="619"/>
      <c r="E161" s="41" t="s">
        <v>416</v>
      </c>
      <c r="F161" s="43">
        <v>0.3</v>
      </c>
      <c r="G161" s="2" t="s">
        <v>7411</v>
      </c>
      <c r="H161" s="403">
        <f t="shared" si="11"/>
        <v>5.21</v>
      </c>
    </row>
    <row r="162" spans="1:9" ht="18.75" customHeight="1">
      <c r="A162" s="12">
        <v>4048</v>
      </c>
      <c r="B162" s="183" t="s">
        <v>262</v>
      </c>
      <c r="C162" s="619" t="s">
        <v>17482</v>
      </c>
      <c r="D162" s="619"/>
      <c r="E162" s="41" t="s">
        <v>12609</v>
      </c>
      <c r="F162" s="43">
        <v>0.7</v>
      </c>
      <c r="G162" s="2" t="s">
        <v>1719</v>
      </c>
      <c r="H162" s="403">
        <f t="shared" si="11"/>
        <v>2.3199999999999998</v>
      </c>
    </row>
    <row r="163" spans="1:9" ht="12.75" customHeight="1">
      <c r="A163" s="14">
        <v>3767</v>
      </c>
      <c r="B163" s="47" t="s">
        <v>253</v>
      </c>
      <c r="C163" s="619" t="s">
        <v>16945</v>
      </c>
      <c r="D163" s="619"/>
      <c r="E163" s="41" t="s">
        <v>12513</v>
      </c>
      <c r="F163" s="48">
        <v>0.4</v>
      </c>
      <c r="G163" s="2" t="s">
        <v>2741</v>
      </c>
      <c r="H163" s="403">
        <f t="shared" si="11"/>
        <v>0.21</v>
      </c>
    </row>
    <row r="164" spans="1:9">
      <c r="A164" s="17"/>
      <c r="B164" s="25"/>
      <c r="C164" s="673"/>
      <c r="D164" s="674"/>
      <c r="E164" s="49"/>
      <c r="F164" s="644" t="s">
        <v>186</v>
      </c>
      <c r="G164" s="645"/>
      <c r="H164" s="16">
        <f>SUM(H160:H163)</f>
        <v>10.57</v>
      </c>
    </row>
    <row r="165" spans="1:9">
      <c r="E165"/>
    </row>
    <row r="166" spans="1:9" ht="34.5" customHeight="1">
      <c r="A166" s="664" t="s">
        <v>261</v>
      </c>
      <c r="B166" s="665"/>
      <c r="C166" s="675" t="s">
        <v>871</v>
      </c>
      <c r="D166" s="676"/>
      <c r="E166" s="676"/>
      <c r="F166" s="676"/>
      <c r="G166" s="676"/>
      <c r="H166" s="677"/>
      <c r="I166" s="248">
        <f>H178</f>
        <v>482.69</v>
      </c>
    </row>
    <row r="167" spans="1:9" ht="25.5">
      <c r="A167" s="254" t="s">
        <v>159</v>
      </c>
      <c r="B167" s="182"/>
      <c r="C167" s="666" t="s">
        <v>163</v>
      </c>
      <c r="D167" s="667"/>
      <c r="E167" s="10" t="s">
        <v>164</v>
      </c>
      <c r="F167" s="10" t="s">
        <v>165</v>
      </c>
      <c r="G167" s="253" t="s">
        <v>177</v>
      </c>
      <c r="H167" s="11" t="s">
        <v>167</v>
      </c>
    </row>
    <row r="168" spans="1:9" ht="50.25" customHeight="1">
      <c r="A168" s="12">
        <v>4989</v>
      </c>
      <c r="B168" s="391"/>
      <c r="C168" s="619" t="s">
        <v>18331</v>
      </c>
      <c r="D168" s="619"/>
      <c r="E168" s="41" t="s">
        <v>12513</v>
      </c>
      <c r="F168" s="43">
        <v>1</v>
      </c>
      <c r="G168" s="2" t="s">
        <v>18332</v>
      </c>
      <c r="H168" s="403">
        <f t="shared" ref="H168:H177" si="12">ROUND(F168*G168,2)</f>
        <v>251.38</v>
      </c>
    </row>
    <row r="169" spans="1:9" ht="15.75" customHeight="1">
      <c r="A169" s="14">
        <v>88309</v>
      </c>
      <c r="B169" s="50"/>
      <c r="C169" s="619" t="s">
        <v>12296</v>
      </c>
      <c r="D169" s="619"/>
      <c r="E169" s="41" t="s">
        <v>416</v>
      </c>
      <c r="F169" s="455">
        <v>1.512</v>
      </c>
      <c r="G169" s="2" t="s">
        <v>12297</v>
      </c>
      <c r="H169" s="403">
        <f t="shared" si="12"/>
        <v>26.34</v>
      </c>
    </row>
    <row r="170" spans="1:9" ht="23.25" customHeight="1">
      <c r="A170" s="14">
        <v>88261</v>
      </c>
      <c r="B170" s="50"/>
      <c r="C170" s="619" t="s">
        <v>12239</v>
      </c>
      <c r="D170" s="619"/>
      <c r="E170" s="41" t="s">
        <v>416</v>
      </c>
      <c r="F170" s="455">
        <v>2.19</v>
      </c>
      <c r="G170" s="2" t="s">
        <v>2711</v>
      </c>
      <c r="H170" s="403">
        <f t="shared" si="12"/>
        <v>40.56</v>
      </c>
    </row>
    <row r="171" spans="1:9" ht="57.75" customHeight="1">
      <c r="A171" s="14">
        <v>184</v>
      </c>
      <c r="B171" s="50"/>
      <c r="C171" s="619" t="s">
        <v>13294</v>
      </c>
      <c r="D171" s="619"/>
      <c r="E171" s="41" t="s">
        <v>13292</v>
      </c>
      <c r="F171" s="48">
        <v>1</v>
      </c>
      <c r="G171" s="2" t="s">
        <v>13295</v>
      </c>
      <c r="H171" s="403">
        <f t="shared" si="12"/>
        <v>58.82</v>
      </c>
    </row>
    <row r="172" spans="1:9" ht="28.5" customHeight="1">
      <c r="A172" s="14">
        <v>20247</v>
      </c>
      <c r="B172" s="50"/>
      <c r="C172" s="619" t="s">
        <v>18488</v>
      </c>
      <c r="D172" s="619"/>
      <c r="E172" s="41" t="s">
        <v>12606</v>
      </c>
      <c r="F172" s="456">
        <v>0.64800000000000002</v>
      </c>
      <c r="G172" s="2" t="s">
        <v>5201</v>
      </c>
      <c r="H172" s="403">
        <f t="shared" si="12"/>
        <v>6.56</v>
      </c>
    </row>
    <row r="173" spans="1:9" ht="28.5" customHeight="1">
      <c r="A173" s="14">
        <v>88316</v>
      </c>
      <c r="B173" s="50"/>
      <c r="C173" s="619" t="s">
        <v>532</v>
      </c>
      <c r="D173" s="619"/>
      <c r="E173" s="41" t="s">
        <v>416</v>
      </c>
      <c r="F173" s="457">
        <v>3.702</v>
      </c>
      <c r="G173" s="2" t="s">
        <v>11615</v>
      </c>
      <c r="H173" s="403">
        <f t="shared" si="12"/>
        <v>52.31</v>
      </c>
    </row>
    <row r="174" spans="1:9" ht="54.75" customHeight="1">
      <c r="A174" s="14">
        <v>20017</v>
      </c>
      <c r="B174" s="50"/>
      <c r="C174" s="619" t="s">
        <v>16269</v>
      </c>
      <c r="D174" s="619"/>
      <c r="E174" s="41" t="s">
        <v>12542</v>
      </c>
      <c r="F174" s="51">
        <v>10.8</v>
      </c>
      <c r="G174" s="2" t="s">
        <v>13385</v>
      </c>
      <c r="H174" s="403">
        <f t="shared" si="12"/>
        <v>29.05</v>
      </c>
    </row>
    <row r="175" spans="1:9" ht="40.5" customHeight="1">
      <c r="A175" s="14">
        <v>2433</v>
      </c>
      <c r="B175" s="50"/>
      <c r="C175" s="619" t="s">
        <v>15563</v>
      </c>
      <c r="D175" s="619"/>
      <c r="E175" s="41" t="s">
        <v>12513</v>
      </c>
      <c r="F175" s="51">
        <v>3</v>
      </c>
      <c r="G175" s="2" t="s">
        <v>15564</v>
      </c>
      <c r="H175" s="403">
        <f t="shared" si="12"/>
        <v>13.5</v>
      </c>
    </row>
    <row r="176" spans="1:9" ht="41.25" customHeight="1">
      <c r="A176" s="14">
        <v>11058</v>
      </c>
      <c r="B176" s="50"/>
      <c r="C176" s="619" t="s">
        <v>17887</v>
      </c>
      <c r="D176" s="619"/>
      <c r="E176" s="41" t="s">
        <v>12513</v>
      </c>
      <c r="F176" s="43">
        <v>3</v>
      </c>
      <c r="G176" s="2" t="s">
        <v>2585</v>
      </c>
      <c r="H176" s="403">
        <f t="shared" si="12"/>
        <v>0.75</v>
      </c>
    </row>
    <row r="177" spans="1:9" ht="41.25" customHeight="1">
      <c r="A177" s="14">
        <v>35274</v>
      </c>
      <c r="B177" s="50"/>
      <c r="C177" s="619" t="s">
        <v>18093</v>
      </c>
      <c r="D177" s="619"/>
      <c r="E177" s="41" t="s">
        <v>12542</v>
      </c>
      <c r="F177" s="458">
        <v>0.18</v>
      </c>
      <c r="G177" s="2" t="s">
        <v>2972</v>
      </c>
      <c r="H177" s="403">
        <f t="shared" si="12"/>
        <v>3.42</v>
      </c>
    </row>
    <row r="178" spans="1:9">
      <c r="A178" s="15"/>
      <c r="B178" s="38"/>
      <c r="C178" s="678"/>
      <c r="D178" s="679"/>
      <c r="E178" s="36"/>
      <c r="F178" s="657" t="s">
        <v>186</v>
      </c>
      <c r="G178" s="658"/>
      <c r="H178" s="16">
        <f>SUM(H168:H177)</f>
        <v>482.69</v>
      </c>
      <c r="I178" s="459"/>
    </row>
    <row r="179" spans="1:9">
      <c r="A179" s="32"/>
      <c r="B179" s="460"/>
      <c r="C179" s="461"/>
      <c r="D179" s="461"/>
      <c r="E179" s="462"/>
      <c r="F179" s="398"/>
      <c r="G179" s="398"/>
      <c r="H179" s="398"/>
    </row>
    <row r="180" spans="1:9" ht="27.75" customHeight="1">
      <c r="A180" s="664" t="s">
        <v>263</v>
      </c>
      <c r="B180" s="665"/>
      <c r="C180" s="675" t="s">
        <v>872</v>
      </c>
      <c r="D180" s="676"/>
      <c r="E180" s="676"/>
      <c r="F180" s="676"/>
      <c r="G180" s="676"/>
      <c r="H180" s="677"/>
      <c r="I180" s="248">
        <f>H194</f>
        <v>375.62000000000006</v>
      </c>
    </row>
    <row r="181" spans="1:9" ht="25.5">
      <c r="A181" s="254" t="s">
        <v>159</v>
      </c>
      <c r="B181" s="182" t="s">
        <v>190</v>
      </c>
      <c r="C181" s="666" t="s">
        <v>163</v>
      </c>
      <c r="D181" s="667"/>
      <c r="E181" s="10" t="s">
        <v>164</v>
      </c>
      <c r="F181" s="10" t="s">
        <v>165</v>
      </c>
      <c r="G181" s="253" t="s">
        <v>177</v>
      </c>
      <c r="H181" s="11" t="s">
        <v>167</v>
      </c>
    </row>
    <row r="182" spans="1:9" ht="14.25" customHeight="1">
      <c r="A182" s="463">
        <v>88239</v>
      </c>
      <c r="B182" s="50"/>
      <c r="C182" s="619" t="s">
        <v>12211</v>
      </c>
      <c r="D182" s="619"/>
      <c r="E182" s="41" t="s">
        <v>416</v>
      </c>
      <c r="F182" s="405">
        <v>1</v>
      </c>
      <c r="G182" s="2" t="s">
        <v>7904</v>
      </c>
      <c r="H182" s="403">
        <f t="shared" ref="H182:H193" si="13">ROUND(F182*G182,2)</f>
        <v>16.54</v>
      </c>
    </row>
    <row r="183" spans="1:9" ht="13.5" customHeight="1">
      <c r="A183" s="464">
        <v>88261</v>
      </c>
      <c r="B183" s="391"/>
      <c r="C183" s="619" t="s">
        <v>12239</v>
      </c>
      <c r="D183" s="619"/>
      <c r="E183" s="41" t="s">
        <v>416</v>
      </c>
      <c r="F183" s="405">
        <v>1</v>
      </c>
      <c r="G183" s="2" t="s">
        <v>2711</v>
      </c>
      <c r="H183" s="403">
        <f t="shared" si="13"/>
        <v>18.52</v>
      </c>
    </row>
    <row r="184" spans="1:9">
      <c r="A184" s="181">
        <v>88309</v>
      </c>
      <c r="B184" s="23"/>
      <c r="C184" s="619" t="s">
        <v>12296</v>
      </c>
      <c r="D184" s="619"/>
      <c r="E184" s="41" t="s">
        <v>416</v>
      </c>
      <c r="F184" s="181">
        <v>0.68</v>
      </c>
      <c r="G184" s="2" t="s">
        <v>12297</v>
      </c>
      <c r="H184" s="403">
        <f t="shared" si="13"/>
        <v>11.85</v>
      </c>
    </row>
    <row r="185" spans="1:9" ht="42.75" customHeight="1">
      <c r="A185" s="463">
        <v>4982</v>
      </c>
      <c r="B185" s="50"/>
      <c r="C185" s="619" t="s">
        <v>18333</v>
      </c>
      <c r="D185" s="619"/>
      <c r="E185" s="41" t="s">
        <v>12513</v>
      </c>
      <c r="F185" s="465">
        <v>1</v>
      </c>
      <c r="G185" s="2" t="s">
        <v>18334</v>
      </c>
      <c r="H185" s="403">
        <f t="shared" si="13"/>
        <v>218.24</v>
      </c>
    </row>
    <row r="186" spans="1:9" ht="27.75" customHeight="1">
      <c r="A186" s="14">
        <v>5067</v>
      </c>
      <c r="B186" s="50"/>
      <c r="C186" s="619" t="s">
        <v>18490</v>
      </c>
      <c r="D186" s="619"/>
      <c r="E186" s="41" t="s">
        <v>12606</v>
      </c>
      <c r="F186" s="48">
        <v>0.15</v>
      </c>
      <c r="G186" s="2" t="s">
        <v>14064</v>
      </c>
      <c r="H186" s="403">
        <f t="shared" si="13"/>
        <v>1.46</v>
      </c>
    </row>
    <row r="187" spans="1:9" ht="25.5" customHeight="1">
      <c r="A187" s="14">
        <v>88316</v>
      </c>
      <c r="B187" s="50"/>
      <c r="C187" s="619" t="s">
        <v>532</v>
      </c>
      <c r="D187" s="619"/>
      <c r="E187" s="41" t="s">
        <v>416</v>
      </c>
      <c r="F187" s="51">
        <v>0.68</v>
      </c>
      <c r="G187" s="2" t="s">
        <v>11615</v>
      </c>
      <c r="H187" s="403">
        <f t="shared" si="13"/>
        <v>9.61</v>
      </c>
    </row>
    <row r="188" spans="1:9" ht="31.5" customHeight="1">
      <c r="A188" s="14">
        <v>11573</v>
      </c>
      <c r="B188" s="50"/>
      <c r="C188" s="619" t="s">
        <v>18812</v>
      </c>
      <c r="D188" s="619"/>
      <c r="E188" s="41" t="s">
        <v>12513</v>
      </c>
      <c r="F188" s="51">
        <v>2</v>
      </c>
      <c r="G188" s="2" t="s">
        <v>5779</v>
      </c>
      <c r="H188" s="403">
        <f t="shared" si="13"/>
        <v>12.32</v>
      </c>
    </row>
    <row r="189" spans="1:9" ht="31.5" customHeight="1">
      <c r="A189" s="14">
        <v>11580</v>
      </c>
      <c r="B189" s="50"/>
      <c r="C189" s="619" t="s">
        <v>19855</v>
      </c>
      <c r="D189" s="619"/>
      <c r="E189" s="41" t="s">
        <v>12542</v>
      </c>
      <c r="F189" s="51">
        <v>1.2</v>
      </c>
      <c r="G189" s="2" t="s">
        <v>15932</v>
      </c>
      <c r="H189" s="403">
        <f t="shared" si="13"/>
        <v>13.02</v>
      </c>
    </row>
    <row r="190" spans="1:9" ht="51" customHeight="1">
      <c r="A190" s="14">
        <v>20017</v>
      </c>
      <c r="B190" s="50"/>
      <c r="C190" s="619" t="s">
        <v>16269</v>
      </c>
      <c r="D190" s="619"/>
      <c r="E190" s="41" t="s">
        <v>12542</v>
      </c>
      <c r="F190" s="51">
        <v>5.96</v>
      </c>
      <c r="G190" s="2" t="s">
        <v>13385</v>
      </c>
      <c r="H190" s="403">
        <f t="shared" si="13"/>
        <v>16.03</v>
      </c>
    </row>
    <row r="191" spans="1:9" ht="51" customHeight="1">
      <c r="A191" s="14">
        <v>88627</v>
      </c>
      <c r="B191" s="50"/>
      <c r="C191" s="619" t="s">
        <v>11517</v>
      </c>
      <c r="D191" s="619"/>
      <c r="E191" s="41" t="s">
        <v>39</v>
      </c>
      <c r="F191" s="466">
        <v>6.0000000000000001E-3</v>
      </c>
      <c r="G191" s="2" t="s">
        <v>11518</v>
      </c>
      <c r="H191" s="403">
        <f t="shared" si="13"/>
        <v>2.38</v>
      </c>
    </row>
    <row r="192" spans="1:9" ht="51" customHeight="1">
      <c r="A192" s="14">
        <v>181</v>
      </c>
      <c r="B192" s="50"/>
      <c r="C192" s="619" t="s">
        <v>13301</v>
      </c>
      <c r="D192" s="619"/>
      <c r="E192" s="41" t="s">
        <v>13292</v>
      </c>
      <c r="F192" s="181">
        <v>0.55000000000000004</v>
      </c>
      <c r="G192" s="2" t="s">
        <v>13302</v>
      </c>
      <c r="H192" s="403">
        <f t="shared" si="13"/>
        <v>53.61</v>
      </c>
    </row>
    <row r="193" spans="1:11" ht="51" customHeight="1">
      <c r="A193" s="14">
        <v>35274</v>
      </c>
      <c r="B193" s="50"/>
      <c r="C193" s="619" t="s">
        <v>18093</v>
      </c>
      <c r="D193" s="619"/>
      <c r="E193" s="41" t="s">
        <v>12542</v>
      </c>
      <c r="F193" s="181">
        <v>0.1071</v>
      </c>
      <c r="G193" s="2" t="s">
        <v>2972</v>
      </c>
      <c r="H193" s="403">
        <f t="shared" si="13"/>
        <v>2.04</v>
      </c>
    </row>
    <row r="194" spans="1:11">
      <c r="A194" s="15"/>
      <c r="B194" s="38"/>
      <c r="C194" s="678"/>
      <c r="D194" s="679"/>
      <c r="E194" s="36"/>
      <c r="F194" s="657" t="s">
        <v>186</v>
      </c>
      <c r="G194" s="658"/>
      <c r="H194" s="16">
        <f>SUM(H182:H193)</f>
        <v>375.62000000000006</v>
      </c>
    </row>
    <row r="195" spans="1:11">
      <c r="A195" s="32"/>
      <c r="B195" s="460"/>
      <c r="C195" s="461"/>
      <c r="D195" s="461"/>
      <c r="E195" s="462"/>
      <c r="F195" s="398"/>
      <c r="G195" s="398"/>
      <c r="H195" s="398"/>
    </row>
    <row r="196" spans="1:11" ht="27" customHeight="1">
      <c r="A196" s="680" t="s">
        <v>264</v>
      </c>
      <c r="B196" s="665"/>
      <c r="C196" s="675" t="s">
        <v>873</v>
      </c>
      <c r="D196" s="676"/>
      <c r="E196" s="676"/>
      <c r="F196" s="676"/>
      <c r="G196" s="676"/>
      <c r="H196" s="677"/>
      <c r="I196" s="248">
        <f>H203</f>
        <v>266.42</v>
      </c>
    </row>
    <row r="197" spans="1:11" ht="15" customHeight="1">
      <c r="A197" s="254" t="s">
        <v>159</v>
      </c>
      <c r="B197" s="182" t="s">
        <v>190</v>
      </c>
      <c r="C197" s="666" t="s">
        <v>163</v>
      </c>
      <c r="D197" s="667"/>
      <c r="E197" s="10" t="s">
        <v>164</v>
      </c>
      <c r="F197" s="10" t="s">
        <v>165</v>
      </c>
      <c r="G197" s="253" t="s">
        <v>177</v>
      </c>
      <c r="H197" s="11" t="s">
        <v>167</v>
      </c>
    </row>
    <row r="198" spans="1:11" ht="12.75" customHeight="1">
      <c r="A198" s="12">
        <v>88309</v>
      </c>
      <c r="B198" s="391" t="s">
        <v>191</v>
      </c>
      <c r="C198" s="619" t="s">
        <v>12296</v>
      </c>
      <c r="D198" s="619"/>
      <c r="E198" s="41" t="s">
        <v>416</v>
      </c>
      <c r="F198" s="43">
        <v>1.5</v>
      </c>
      <c r="G198" s="2" t="s">
        <v>12297</v>
      </c>
      <c r="H198" s="403">
        <f t="shared" ref="H198:H202" si="14">ROUND(F198*G198,2)</f>
        <v>26.13</v>
      </c>
    </row>
    <row r="199" spans="1:11">
      <c r="A199" s="14">
        <v>88316</v>
      </c>
      <c r="B199" s="50" t="s">
        <v>192</v>
      </c>
      <c r="C199" s="619" t="s">
        <v>532</v>
      </c>
      <c r="D199" s="619"/>
      <c r="E199" s="41" t="s">
        <v>416</v>
      </c>
      <c r="F199" s="43">
        <v>1</v>
      </c>
      <c r="G199" s="2" t="s">
        <v>11615</v>
      </c>
      <c r="H199" s="403">
        <f t="shared" si="14"/>
        <v>14.13</v>
      </c>
    </row>
    <row r="200" spans="1:11" ht="12.75" customHeight="1">
      <c r="A200" s="14">
        <v>370</v>
      </c>
      <c r="B200" s="50" t="s">
        <v>265</v>
      </c>
      <c r="C200" s="619" t="s">
        <v>13048</v>
      </c>
      <c r="D200" s="619"/>
      <c r="E200" s="41" t="s">
        <v>12533</v>
      </c>
      <c r="F200" s="58">
        <v>4.8999999999999998E-3</v>
      </c>
      <c r="G200" s="2" t="s">
        <v>13049</v>
      </c>
      <c r="H200" s="403">
        <f t="shared" si="14"/>
        <v>0.31</v>
      </c>
    </row>
    <row r="201" spans="1:11" ht="16.5" customHeight="1">
      <c r="A201" s="14">
        <v>1379</v>
      </c>
      <c r="B201" s="50" t="s">
        <v>266</v>
      </c>
      <c r="C201" s="619" t="s">
        <v>14491</v>
      </c>
      <c r="D201" s="619"/>
      <c r="E201" s="41" t="s">
        <v>12606</v>
      </c>
      <c r="F201" s="48">
        <v>1.94</v>
      </c>
      <c r="G201" s="2" t="s">
        <v>2678</v>
      </c>
      <c r="H201" s="403">
        <f t="shared" si="14"/>
        <v>0.97</v>
      </c>
    </row>
    <row r="202" spans="1:11" ht="26.25" customHeight="1">
      <c r="A202" s="45">
        <v>34380</v>
      </c>
      <c r="B202" s="50" t="s">
        <v>874</v>
      </c>
      <c r="C202" s="619" t="s">
        <v>16485</v>
      </c>
      <c r="D202" s="619"/>
      <c r="E202" s="41" t="s">
        <v>12513</v>
      </c>
      <c r="F202" s="51">
        <v>1</v>
      </c>
      <c r="G202" s="2" t="s">
        <v>16486</v>
      </c>
      <c r="H202" s="403">
        <f t="shared" si="14"/>
        <v>224.88</v>
      </c>
      <c r="K202" t="s">
        <v>536</v>
      </c>
    </row>
    <row r="203" spans="1:11">
      <c r="A203" s="15"/>
      <c r="B203" s="38"/>
      <c r="C203" s="678"/>
      <c r="D203" s="679"/>
      <c r="E203" s="36"/>
      <c r="F203" s="657" t="s">
        <v>186</v>
      </c>
      <c r="G203" s="658"/>
      <c r="H203" s="16">
        <f>SUM(H198:H202)</f>
        <v>266.42</v>
      </c>
    </row>
    <row r="204" spans="1:11">
      <c r="A204" s="32"/>
      <c r="B204" s="460"/>
      <c r="C204" s="461"/>
      <c r="D204" s="461"/>
      <c r="E204" s="462"/>
      <c r="F204" s="398"/>
      <c r="G204" s="398"/>
      <c r="H204" s="398"/>
    </row>
    <row r="205" spans="1:11" ht="30" customHeight="1">
      <c r="A205" s="668" t="s">
        <v>270</v>
      </c>
      <c r="B205" s="669"/>
      <c r="C205" s="670" t="s">
        <v>875</v>
      </c>
      <c r="D205" s="671"/>
      <c r="E205" s="671"/>
      <c r="F205" s="671"/>
      <c r="G205" s="671"/>
      <c r="H205" s="672"/>
      <c r="I205" s="248">
        <f>H212</f>
        <v>3816.61</v>
      </c>
    </row>
    <row r="206" spans="1:11" ht="25.5">
      <c r="A206" s="254" t="s">
        <v>159</v>
      </c>
      <c r="B206" s="182" t="s">
        <v>190</v>
      </c>
      <c r="C206" s="666" t="s">
        <v>163</v>
      </c>
      <c r="D206" s="667"/>
      <c r="E206" s="10" t="s">
        <v>164</v>
      </c>
      <c r="F206" s="10" t="s">
        <v>165</v>
      </c>
      <c r="G206" s="253" t="s">
        <v>177</v>
      </c>
      <c r="H206" s="11" t="s">
        <v>167</v>
      </c>
    </row>
    <row r="207" spans="1:11" ht="66.75" customHeight="1">
      <c r="A207" s="12">
        <v>3104</v>
      </c>
      <c r="B207" s="391"/>
      <c r="C207" s="619" t="s">
        <v>16693</v>
      </c>
      <c r="D207" s="619"/>
      <c r="E207" s="41" t="s">
        <v>14820</v>
      </c>
      <c r="F207" s="43">
        <v>1</v>
      </c>
      <c r="G207" s="2" t="s">
        <v>16694</v>
      </c>
      <c r="H207" s="403">
        <f t="shared" ref="H207:H211" si="15">ROUND(F207*G207,2)</f>
        <v>376.23</v>
      </c>
    </row>
    <row r="208" spans="1:11" ht="12.75" customHeight="1">
      <c r="A208" s="14">
        <v>88325</v>
      </c>
      <c r="B208" s="50"/>
      <c r="C208" s="619" t="s">
        <v>12312</v>
      </c>
      <c r="D208" s="619"/>
      <c r="E208" s="41" t="s">
        <v>416</v>
      </c>
      <c r="F208" s="43">
        <v>0.3</v>
      </c>
      <c r="G208" s="2" t="s">
        <v>12313</v>
      </c>
      <c r="H208" s="403">
        <f t="shared" si="15"/>
        <v>5.04</v>
      </c>
    </row>
    <row r="209" spans="1:9" ht="24" customHeight="1">
      <c r="A209" s="14">
        <v>10507</v>
      </c>
      <c r="B209" s="50"/>
      <c r="C209" s="619" t="s">
        <v>20646</v>
      </c>
      <c r="D209" s="619"/>
      <c r="E209" s="41" t="s">
        <v>12518</v>
      </c>
      <c r="F209" s="48">
        <v>3.36</v>
      </c>
      <c r="G209" s="2" t="s">
        <v>19092</v>
      </c>
      <c r="H209" s="403">
        <f t="shared" si="15"/>
        <v>683.42</v>
      </c>
    </row>
    <row r="210" spans="1:9" ht="66" customHeight="1">
      <c r="A210" s="14">
        <v>38168</v>
      </c>
      <c r="B210" s="50"/>
      <c r="C210" s="619" t="s">
        <v>18549</v>
      </c>
      <c r="D210" s="619"/>
      <c r="E210" s="41" t="s">
        <v>12513</v>
      </c>
      <c r="F210" s="48">
        <v>4</v>
      </c>
      <c r="G210" s="2" t="s">
        <v>18550</v>
      </c>
      <c r="H210" s="403">
        <f t="shared" si="15"/>
        <v>506.48</v>
      </c>
    </row>
    <row r="211" spans="1:9" ht="27.75" customHeight="1">
      <c r="A211" s="34">
        <v>11499</v>
      </c>
      <c r="B211" s="391"/>
      <c r="C211" s="619" t="s">
        <v>17589</v>
      </c>
      <c r="D211" s="619"/>
      <c r="E211" s="41" t="s">
        <v>12513</v>
      </c>
      <c r="F211" s="59">
        <v>2</v>
      </c>
      <c r="G211" s="2" t="s">
        <v>17590</v>
      </c>
      <c r="H211" s="403">
        <f t="shared" si="15"/>
        <v>2245.44</v>
      </c>
    </row>
    <row r="212" spans="1:9">
      <c r="A212" s="15"/>
      <c r="B212" s="467"/>
      <c r="C212" s="678"/>
      <c r="D212" s="679"/>
      <c r="E212" s="49"/>
      <c r="F212" s="657" t="s">
        <v>186</v>
      </c>
      <c r="G212" s="658"/>
      <c r="H212" s="16">
        <f>SUM(H207:H211)</f>
        <v>3816.61</v>
      </c>
    </row>
    <row r="213" spans="1:9">
      <c r="A213" s="31"/>
      <c r="B213" s="460"/>
      <c r="C213" s="461"/>
      <c r="D213" s="461"/>
      <c r="E213" s="462"/>
      <c r="F213" s="398"/>
      <c r="G213" s="398"/>
      <c r="H213" s="398"/>
    </row>
    <row r="214" spans="1:9" ht="27.75" customHeight="1">
      <c r="A214" s="664" t="s">
        <v>271</v>
      </c>
      <c r="B214" s="665"/>
      <c r="C214" s="651" t="s">
        <v>20682</v>
      </c>
      <c r="D214" s="652"/>
      <c r="E214" s="652"/>
      <c r="F214" s="652"/>
      <c r="G214" s="652"/>
      <c r="H214" s="653"/>
      <c r="I214" s="248">
        <f>H227</f>
        <v>778.39</v>
      </c>
    </row>
    <row r="215" spans="1:9" ht="23.25" customHeight="1">
      <c r="A215" s="254" t="s">
        <v>159</v>
      </c>
      <c r="B215" s="182" t="s">
        <v>190</v>
      </c>
      <c r="C215" s="666" t="s">
        <v>163</v>
      </c>
      <c r="D215" s="667"/>
      <c r="E215" s="10" t="s">
        <v>164</v>
      </c>
      <c r="F215" s="10" t="s">
        <v>165</v>
      </c>
      <c r="G215" s="253" t="s">
        <v>177</v>
      </c>
      <c r="H215" s="11" t="s">
        <v>167</v>
      </c>
    </row>
    <row r="216" spans="1:9" ht="23.25" customHeight="1">
      <c r="A216" s="12">
        <v>88247</v>
      </c>
      <c r="B216" s="63" t="s">
        <v>194</v>
      </c>
      <c r="C216" s="619" t="s">
        <v>12221</v>
      </c>
      <c r="D216" s="619"/>
      <c r="E216" s="41" t="s">
        <v>416</v>
      </c>
      <c r="F216" s="43">
        <v>8</v>
      </c>
      <c r="G216" s="2" t="s">
        <v>12222</v>
      </c>
      <c r="H216" s="403">
        <f t="shared" ref="H216:H226" si="16">ROUND(F216*G216,2)</f>
        <v>112.08</v>
      </c>
    </row>
    <row r="217" spans="1:9" ht="23.25" customHeight="1">
      <c r="A217" s="34">
        <v>88264</v>
      </c>
      <c r="B217" s="183" t="s">
        <v>195</v>
      </c>
      <c r="C217" s="619" t="s">
        <v>12242</v>
      </c>
      <c r="D217" s="619"/>
      <c r="E217" s="41" t="s">
        <v>416</v>
      </c>
      <c r="F217" s="43">
        <v>8</v>
      </c>
      <c r="G217" s="2" t="s">
        <v>12243</v>
      </c>
      <c r="H217" s="403">
        <f t="shared" si="16"/>
        <v>144.32</v>
      </c>
    </row>
    <row r="218" spans="1:9" ht="28.5" customHeight="1">
      <c r="A218" s="14">
        <v>1599</v>
      </c>
      <c r="B218" s="50" t="s">
        <v>196</v>
      </c>
      <c r="C218" s="619" t="s">
        <v>14741</v>
      </c>
      <c r="D218" s="619"/>
      <c r="E218" s="41" t="s">
        <v>12513</v>
      </c>
      <c r="F218" s="48">
        <v>1</v>
      </c>
      <c r="G218" s="2" t="s">
        <v>7427</v>
      </c>
      <c r="H218" s="403">
        <f t="shared" si="16"/>
        <v>7.82</v>
      </c>
    </row>
    <row r="219" spans="1:9" ht="26.25" customHeight="1">
      <c r="A219" s="14">
        <v>3378</v>
      </c>
      <c r="B219" s="50" t="s">
        <v>197</v>
      </c>
      <c r="C219" s="619" t="s">
        <v>12525</v>
      </c>
      <c r="D219" s="619"/>
      <c r="E219" s="41" t="s">
        <v>12513</v>
      </c>
      <c r="F219" s="48">
        <v>1</v>
      </c>
      <c r="G219" s="2" t="s">
        <v>12526</v>
      </c>
      <c r="H219" s="403">
        <f t="shared" si="16"/>
        <v>45.69</v>
      </c>
    </row>
    <row r="220" spans="1:9" ht="45" customHeight="1">
      <c r="A220" s="14">
        <v>39685</v>
      </c>
      <c r="B220" s="50" t="s">
        <v>181</v>
      </c>
      <c r="C220" s="619" t="s">
        <v>14027</v>
      </c>
      <c r="D220" s="619"/>
      <c r="E220" s="41" t="s">
        <v>12513</v>
      </c>
      <c r="F220" s="48">
        <v>1</v>
      </c>
      <c r="G220" s="2" t="s">
        <v>14028</v>
      </c>
      <c r="H220" s="403">
        <f t="shared" si="16"/>
        <v>140.91999999999999</v>
      </c>
    </row>
    <row r="221" spans="1:9" ht="30" customHeight="1">
      <c r="A221" s="14">
        <v>2374</v>
      </c>
      <c r="B221" s="50" t="s">
        <v>198</v>
      </c>
      <c r="C221" s="619" t="s">
        <v>15394</v>
      </c>
      <c r="D221" s="619"/>
      <c r="E221" s="41" t="s">
        <v>12513</v>
      </c>
      <c r="F221" s="51">
        <v>1</v>
      </c>
      <c r="G221" s="2" t="s">
        <v>15395</v>
      </c>
      <c r="H221" s="403">
        <f t="shared" si="16"/>
        <v>286.89</v>
      </c>
    </row>
    <row r="222" spans="1:9" ht="41.25" customHeight="1">
      <c r="A222" s="14">
        <v>979</v>
      </c>
      <c r="B222" s="50" t="s">
        <v>199</v>
      </c>
      <c r="C222" s="619" t="s">
        <v>13779</v>
      </c>
      <c r="D222" s="619"/>
      <c r="E222" s="41" t="s">
        <v>12542</v>
      </c>
      <c r="F222" s="51">
        <v>1</v>
      </c>
      <c r="G222" s="2" t="s">
        <v>13780</v>
      </c>
      <c r="H222" s="403">
        <f t="shared" si="16"/>
        <v>7.99</v>
      </c>
    </row>
    <row r="223" spans="1:9" ht="33" customHeight="1">
      <c r="A223" s="468">
        <v>2673</v>
      </c>
      <c r="B223" s="50" t="s">
        <v>200</v>
      </c>
      <c r="C223" s="619" t="s">
        <v>15618</v>
      </c>
      <c r="D223" s="619"/>
      <c r="E223" s="41" t="s">
        <v>12542</v>
      </c>
      <c r="F223" s="51">
        <v>1.5</v>
      </c>
      <c r="G223" s="2" t="s">
        <v>2548</v>
      </c>
      <c r="H223" s="403">
        <f t="shared" si="16"/>
        <v>2.4900000000000002</v>
      </c>
    </row>
    <row r="224" spans="1:9" ht="15.75" customHeight="1">
      <c r="A224" s="14">
        <v>868</v>
      </c>
      <c r="B224" s="50" t="s">
        <v>201</v>
      </c>
      <c r="C224" s="619" t="s">
        <v>13702</v>
      </c>
      <c r="D224" s="619"/>
      <c r="E224" s="41" t="s">
        <v>12542</v>
      </c>
      <c r="F224" s="48">
        <v>2</v>
      </c>
      <c r="G224" s="2" t="s">
        <v>8375</v>
      </c>
      <c r="H224" s="403">
        <f t="shared" si="16"/>
        <v>24.64</v>
      </c>
    </row>
    <row r="225" spans="1:9" ht="25.5" customHeight="1">
      <c r="A225" s="14">
        <v>39177</v>
      </c>
      <c r="B225" s="50" t="s">
        <v>202</v>
      </c>
      <c r="C225" s="619" t="s">
        <v>13651</v>
      </c>
      <c r="D225" s="619"/>
      <c r="E225" s="41" t="s">
        <v>12513</v>
      </c>
      <c r="F225" s="51">
        <v>3</v>
      </c>
      <c r="G225" s="2" t="s">
        <v>9865</v>
      </c>
      <c r="H225" s="403">
        <f t="shared" si="16"/>
        <v>2.97</v>
      </c>
    </row>
    <row r="226" spans="1:9" ht="24" customHeight="1">
      <c r="A226" s="14">
        <v>39211</v>
      </c>
      <c r="B226" s="50" t="s">
        <v>203</v>
      </c>
      <c r="C226" s="619" t="s">
        <v>13109</v>
      </c>
      <c r="D226" s="619"/>
      <c r="E226" s="41" t="s">
        <v>12513</v>
      </c>
      <c r="F226" s="51">
        <v>3</v>
      </c>
      <c r="G226" s="2" t="s">
        <v>1411</v>
      </c>
      <c r="H226" s="403">
        <f t="shared" si="16"/>
        <v>2.58</v>
      </c>
    </row>
    <row r="227" spans="1:9">
      <c r="A227" s="15"/>
      <c r="B227" s="38"/>
      <c r="C227" s="678"/>
      <c r="D227" s="679"/>
      <c r="E227" s="36"/>
      <c r="F227" s="657" t="s">
        <v>186</v>
      </c>
      <c r="G227" s="658"/>
      <c r="H227" s="16">
        <f>SUM(H216:H226)</f>
        <v>778.39</v>
      </c>
    </row>
    <row r="228" spans="1:9">
      <c r="A228" s="32"/>
      <c r="B228" s="460"/>
      <c r="C228" s="461"/>
      <c r="D228" s="461"/>
      <c r="E228" s="462"/>
      <c r="F228" s="398"/>
      <c r="G228" s="398"/>
      <c r="H228" s="398"/>
    </row>
    <row r="229" spans="1:9">
      <c r="A229" s="613" t="s">
        <v>272</v>
      </c>
      <c r="B229" s="614"/>
      <c r="C229" s="681" t="s">
        <v>79</v>
      </c>
      <c r="D229" s="682"/>
      <c r="E229" s="682"/>
      <c r="F229" s="682"/>
      <c r="G229" s="682"/>
      <c r="H229" s="683"/>
      <c r="I229" s="248">
        <f>H235</f>
        <v>67.75</v>
      </c>
    </row>
    <row r="230" spans="1:9" ht="25.5">
      <c r="A230" s="254" t="s">
        <v>159</v>
      </c>
      <c r="B230" s="182" t="s">
        <v>190</v>
      </c>
      <c r="C230" s="666" t="s">
        <v>163</v>
      </c>
      <c r="D230" s="667"/>
      <c r="E230" s="10" t="s">
        <v>164</v>
      </c>
      <c r="F230" s="10" t="s">
        <v>165</v>
      </c>
      <c r="G230" s="253" t="s">
        <v>177</v>
      </c>
      <c r="H230" s="11" t="s">
        <v>167</v>
      </c>
    </row>
    <row r="231" spans="1:9" ht="12.75" customHeight="1">
      <c r="A231" s="396">
        <v>88247</v>
      </c>
      <c r="B231" s="23"/>
      <c r="C231" s="622" t="s">
        <v>12221</v>
      </c>
      <c r="D231" s="623"/>
      <c r="E231" s="41" t="s">
        <v>416</v>
      </c>
      <c r="F231" s="62">
        <v>0.8</v>
      </c>
      <c r="G231" s="2" t="s">
        <v>12222</v>
      </c>
      <c r="H231" s="403">
        <f t="shared" ref="H231:H234" si="17">ROUND(F231*G231,2)</f>
        <v>11.21</v>
      </c>
    </row>
    <row r="232" spans="1:9" ht="12.75" customHeight="1">
      <c r="A232" s="396">
        <v>88264</v>
      </c>
      <c r="B232" s="23"/>
      <c r="C232" s="622" t="s">
        <v>12242</v>
      </c>
      <c r="D232" s="623"/>
      <c r="E232" s="41" t="s">
        <v>416</v>
      </c>
      <c r="F232" s="62">
        <v>0.8</v>
      </c>
      <c r="G232" s="2" t="s">
        <v>12243</v>
      </c>
      <c r="H232" s="403">
        <f t="shared" si="17"/>
        <v>14.43</v>
      </c>
    </row>
    <row r="233" spans="1:9" ht="37.5" customHeight="1">
      <c r="A233" s="395">
        <v>38775</v>
      </c>
      <c r="B233" s="23"/>
      <c r="C233" s="622" t="s">
        <v>17046</v>
      </c>
      <c r="D233" s="623"/>
      <c r="E233" s="41" t="s">
        <v>12513</v>
      </c>
      <c r="F233" s="62">
        <v>1</v>
      </c>
      <c r="G233" s="2" t="s">
        <v>4870</v>
      </c>
      <c r="H233" s="403">
        <f t="shared" si="17"/>
        <v>34.82</v>
      </c>
    </row>
    <row r="234" spans="1:9" ht="12.75" customHeight="1">
      <c r="A234" s="469">
        <v>39381</v>
      </c>
      <c r="B234" s="23"/>
      <c r="C234" s="622" t="s">
        <v>16876</v>
      </c>
      <c r="D234" s="623"/>
      <c r="E234" s="41" t="s">
        <v>12513</v>
      </c>
      <c r="F234" s="62">
        <v>1</v>
      </c>
      <c r="G234" s="2" t="s">
        <v>15192</v>
      </c>
      <c r="H234" s="403">
        <f t="shared" si="17"/>
        <v>7.29</v>
      </c>
    </row>
    <row r="235" spans="1:9">
      <c r="A235" s="15"/>
      <c r="B235" s="38"/>
      <c r="C235" s="678"/>
      <c r="D235" s="679"/>
      <c r="E235" s="36"/>
      <c r="F235" s="657" t="s">
        <v>186</v>
      </c>
      <c r="G235" s="658"/>
      <c r="H235" s="16">
        <f>SUM(H231:H234)</f>
        <v>67.75</v>
      </c>
    </row>
    <row r="236" spans="1:9">
      <c r="A236" s="213"/>
      <c r="B236" s="214"/>
      <c r="C236" s="215"/>
      <c r="D236" s="216"/>
      <c r="E236" s="216"/>
      <c r="F236" s="216"/>
      <c r="G236" s="216"/>
      <c r="H236" s="55"/>
    </row>
    <row r="237" spans="1:9" ht="25.5" customHeight="1">
      <c r="A237" s="613" t="s">
        <v>505</v>
      </c>
      <c r="B237" s="614"/>
      <c r="C237" s="681" t="s">
        <v>876</v>
      </c>
      <c r="D237" s="682"/>
      <c r="E237" s="682"/>
      <c r="F237" s="682"/>
      <c r="G237" s="682"/>
      <c r="H237" s="683"/>
      <c r="I237" s="248">
        <f>H241</f>
        <v>42.95</v>
      </c>
    </row>
    <row r="238" spans="1:9" ht="25.5">
      <c r="A238" s="254" t="s">
        <v>159</v>
      </c>
      <c r="B238" s="182" t="s">
        <v>190</v>
      </c>
      <c r="C238" s="666" t="s">
        <v>163</v>
      </c>
      <c r="D238" s="667"/>
      <c r="E238" s="10" t="s">
        <v>164</v>
      </c>
      <c r="F238" s="10" t="s">
        <v>165</v>
      </c>
      <c r="G238" s="253" t="s">
        <v>177</v>
      </c>
      <c r="H238" s="11" t="s">
        <v>167</v>
      </c>
    </row>
    <row r="239" spans="1:9" ht="12.75" customHeight="1">
      <c r="A239" s="396">
        <v>88264</v>
      </c>
      <c r="B239" s="23"/>
      <c r="C239" s="622" t="s">
        <v>12242</v>
      </c>
      <c r="D239" s="623"/>
      <c r="E239" s="41" t="s">
        <v>416</v>
      </c>
      <c r="F239" s="62">
        <v>0.8</v>
      </c>
      <c r="G239" s="2" t="s">
        <v>12243</v>
      </c>
      <c r="H239" s="403">
        <f t="shared" ref="H239:H240" si="18">ROUND(F239*G239,2)</f>
        <v>14.43</v>
      </c>
    </row>
    <row r="240" spans="1:9" ht="26.25" customHeight="1">
      <c r="A240" s="396">
        <v>38774</v>
      </c>
      <c r="B240" s="23"/>
      <c r="C240" s="622" t="s">
        <v>17006</v>
      </c>
      <c r="D240" s="623"/>
      <c r="E240" s="41" t="s">
        <v>12513</v>
      </c>
      <c r="F240" s="62">
        <v>1</v>
      </c>
      <c r="G240" s="2" t="s">
        <v>17007</v>
      </c>
      <c r="H240" s="403">
        <f t="shared" si="18"/>
        <v>28.52</v>
      </c>
    </row>
    <row r="241" spans="1:9">
      <c r="A241" s="15"/>
      <c r="B241" s="38"/>
      <c r="C241" s="678"/>
      <c r="D241" s="679"/>
      <c r="E241" s="36"/>
      <c r="F241" s="657" t="s">
        <v>186</v>
      </c>
      <c r="G241" s="658"/>
      <c r="H241" s="16">
        <f>SUM(H239:H240)</f>
        <v>42.95</v>
      </c>
    </row>
    <row r="242" spans="1:9" ht="13.5" thickBot="1">
      <c r="A242" s="213"/>
      <c r="B242" s="214"/>
      <c r="C242" s="215"/>
      <c r="D242" s="216"/>
      <c r="E242" s="216"/>
      <c r="F242" s="216"/>
      <c r="G242" s="216"/>
      <c r="H242" s="55"/>
    </row>
    <row r="243" spans="1:9" ht="33" customHeight="1" thickBot="1">
      <c r="A243" s="613" t="s">
        <v>504</v>
      </c>
      <c r="B243" s="614"/>
      <c r="C243" s="684" t="s">
        <v>877</v>
      </c>
      <c r="D243" s="685"/>
      <c r="E243" s="685"/>
      <c r="F243" s="685"/>
      <c r="G243" s="685"/>
      <c r="H243" s="686"/>
      <c r="I243" s="248">
        <f>H250</f>
        <v>228.95</v>
      </c>
    </row>
    <row r="244" spans="1:9" ht="25.5">
      <c r="A244" s="18" t="s">
        <v>159</v>
      </c>
      <c r="B244" s="400" t="s">
        <v>206</v>
      </c>
      <c r="C244" s="687" t="s">
        <v>163</v>
      </c>
      <c r="D244" s="688"/>
      <c r="E244" s="18" t="s">
        <v>164</v>
      </c>
      <c r="F244" s="18" t="s">
        <v>165</v>
      </c>
      <c r="G244" s="18" t="s">
        <v>166</v>
      </c>
      <c r="H244" s="470" t="s">
        <v>167</v>
      </c>
    </row>
    <row r="245" spans="1:9" ht="12.75" customHeight="1">
      <c r="A245" s="12">
        <v>88247</v>
      </c>
      <c r="B245" s="63" t="s">
        <v>194</v>
      </c>
      <c r="C245" s="622" t="s">
        <v>12221</v>
      </c>
      <c r="D245" s="623"/>
      <c r="E245" s="41" t="s">
        <v>416</v>
      </c>
      <c r="F245" s="42">
        <v>2</v>
      </c>
      <c r="G245" s="2" t="s">
        <v>12222</v>
      </c>
      <c r="H245" s="403">
        <f t="shared" ref="H245:H249" si="19">ROUND(F245*G245,2)</f>
        <v>28.02</v>
      </c>
    </row>
    <row r="246" spans="1:9">
      <c r="A246" s="34">
        <v>88264</v>
      </c>
      <c r="B246" s="183" t="s">
        <v>195</v>
      </c>
      <c r="C246" s="622" t="s">
        <v>12242</v>
      </c>
      <c r="D246" s="623"/>
      <c r="E246" s="41" t="s">
        <v>416</v>
      </c>
      <c r="F246" s="42">
        <v>2</v>
      </c>
      <c r="G246" s="2" t="s">
        <v>12243</v>
      </c>
      <c r="H246" s="403">
        <f t="shared" si="19"/>
        <v>36.08</v>
      </c>
    </row>
    <row r="247" spans="1:9" ht="60" customHeight="1">
      <c r="A247" s="12">
        <v>12273</v>
      </c>
      <c r="B247" s="183" t="s">
        <v>207</v>
      </c>
      <c r="C247" s="622" t="s">
        <v>18518</v>
      </c>
      <c r="D247" s="623"/>
      <c r="E247" s="41" t="s">
        <v>12513</v>
      </c>
      <c r="F247" s="42">
        <v>1</v>
      </c>
      <c r="G247" s="2" t="s">
        <v>18519</v>
      </c>
      <c r="H247" s="403">
        <f t="shared" si="19"/>
        <v>46.55</v>
      </c>
    </row>
    <row r="248" spans="1:9" ht="42.75" customHeight="1">
      <c r="A248" s="12">
        <v>39374</v>
      </c>
      <c r="B248" s="63" t="s">
        <v>208</v>
      </c>
      <c r="C248" s="622" t="s">
        <v>18647</v>
      </c>
      <c r="D248" s="623"/>
      <c r="E248" s="41" t="s">
        <v>12513</v>
      </c>
      <c r="F248" s="42">
        <v>1</v>
      </c>
      <c r="G248" s="2" t="s">
        <v>18648</v>
      </c>
      <c r="H248" s="403">
        <f t="shared" si="19"/>
        <v>92.5</v>
      </c>
    </row>
    <row r="249" spans="1:9" ht="25.5" customHeight="1">
      <c r="A249" s="12">
        <v>39376</v>
      </c>
      <c r="B249" s="183" t="s">
        <v>209</v>
      </c>
      <c r="C249" s="622" t="s">
        <v>16902</v>
      </c>
      <c r="D249" s="623"/>
      <c r="E249" s="41" t="s">
        <v>12513</v>
      </c>
      <c r="F249" s="42">
        <v>1</v>
      </c>
      <c r="G249" s="2" t="s">
        <v>16903</v>
      </c>
      <c r="H249" s="403">
        <f t="shared" si="19"/>
        <v>25.8</v>
      </c>
    </row>
    <row r="250" spans="1:9">
      <c r="A250" s="64"/>
      <c r="B250" s="65"/>
      <c r="C250" s="66"/>
      <c r="D250" s="394"/>
      <c r="E250" s="64"/>
      <c r="F250" s="649" t="s">
        <v>186</v>
      </c>
      <c r="G250" s="650"/>
      <c r="H250" s="22">
        <f>SUM(H245:H249)</f>
        <v>228.95</v>
      </c>
    </row>
    <row r="251" spans="1:9">
      <c r="A251" s="213"/>
      <c r="B251" s="214"/>
      <c r="C251" s="215"/>
      <c r="D251" s="216"/>
      <c r="E251" s="216"/>
      <c r="F251" s="216"/>
      <c r="G251" s="216"/>
      <c r="H251" s="55"/>
    </row>
    <row r="252" spans="1:9" ht="27.75" customHeight="1">
      <c r="A252" s="613" t="s">
        <v>503</v>
      </c>
      <c r="B252" s="614"/>
      <c r="C252" s="646" t="s">
        <v>878</v>
      </c>
      <c r="D252" s="647"/>
      <c r="E252" s="647"/>
      <c r="F252" s="648"/>
      <c r="G252" s="20"/>
      <c r="H252" s="20"/>
      <c r="I252" s="248">
        <f>H261</f>
        <v>186.83000000000004</v>
      </c>
    </row>
    <row r="253" spans="1:9" ht="25.5">
      <c r="A253" s="20" t="s">
        <v>159</v>
      </c>
      <c r="B253" s="389" t="s">
        <v>206</v>
      </c>
      <c r="C253" s="644" t="s">
        <v>163</v>
      </c>
      <c r="D253" s="645"/>
      <c r="E253" s="20" t="s">
        <v>164</v>
      </c>
      <c r="F253" s="20" t="s">
        <v>165</v>
      </c>
      <c r="G253" s="20" t="s">
        <v>166</v>
      </c>
      <c r="H253" s="21" t="s">
        <v>167</v>
      </c>
    </row>
    <row r="254" spans="1:9" ht="12.75" customHeight="1">
      <c r="A254" s="12">
        <v>88247</v>
      </c>
      <c r="B254" s="63" t="s">
        <v>194</v>
      </c>
      <c r="C254" s="622" t="s">
        <v>12221</v>
      </c>
      <c r="D254" s="623"/>
      <c r="E254" s="41" t="s">
        <v>416</v>
      </c>
      <c r="F254" s="42">
        <v>4.5</v>
      </c>
      <c r="G254" s="2" t="s">
        <v>12222</v>
      </c>
      <c r="H254" s="403">
        <f t="shared" ref="H254:H260" si="20">ROUND(F254*G254,2)</f>
        <v>63.05</v>
      </c>
    </row>
    <row r="255" spans="1:9">
      <c r="A255" s="34">
        <v>88264</v>
      </c>
      <c r="B255" s="183" t="s">
        <v>195</v>
      </c>
      <c r="C255" s="622" t="s">
        <v>12242</v>
      </c>
      <c r="D255" s="623"/>
      <c r="E255" s="41" t="s">
        <v>416</v>
      </c>
      <c r="F255" s="42">
        <v>3.5</v>
      </c>
      <c r="G255" s="2" t="s">
        <v>12243</v>
      </c>
      <c r="H255" s="403">
        <f t="shared" si="20"/>
        <v>63.14</v>
      </c>
    </row>
    <row r="256" spans="1:9" ht="28.5" customHeight="1">
      <c r="A256" s="34">
        <v>938</v>
      </c>
      <c r="B256" s="183" t="s">
        <v>210</v>
      </c>
      <c r="C256" s="622" t="s">
        <v>15984</v>
      </c>
      <c r="D256" s="623"/>
      <c r="E256" s="41" t="s">
        <v>12542</v>
      </c>
      <c r="F256" s="42">
        <v>33</v>
      </c>
      <c r="G256" s="2" t="s">
        <v>12584</v>
      </c>
      <c r="H256" s="403">
        <f t="shared" si="20"/>
        <v>25.74</v>
      </c>
    </row>
    <row r="257" spans="1:9" ht="33.75" customHeight="1">
      <c r="A257" s="34">
        <v>39272</v>
      </c>
      <c r="B257" s="183" t="s">
        <v>211</v>
      </c>
      <c r="C257" s="622" t="s">
        <v>15326</v>
      </c>
      <c r="D257" s="623"/>
      <c r="E257" s="41" t="s">
        <v>12513</v>
      </c>
      <c r="F257" s="42">
        <v>1</v>
      </c>
      <c r="G257" s="2" t="s">
        <v>9402</v>
      </c>
      <c r="H257" s="403">
        <f t="shared" si="20"/>
        <v>1.8</v>
      </c>
    </row>
    <row r="258" spans="1:9" ht="25.5" customHeight="1">
      <c r="A258" s="12">
        <v>2674</v>
      </c>
      <c r="B258" s="63" t="s">
        <v>212</v>
      </c>
      <c r="C258" s="622" t="s">
        <v>15623</v>
      </c>
      <c r="D258" s="623"/>
      <c r="E258" s="41" t="s">
        <v>12542</v>
      </c>
      <c r="F258" s="42">
        <v>15</v>
      </c>
      <c r="G258" s="2" t="s">
        <v>15624</v>
      </c>
      <c r="H258" s="403">
        <f t="shared" si="20"/>
        <v>30.9</v>
      </c>
    </row>
    <row r="259" spans="1:9" ht="24.75" customHeight="1">
      <c r="A259" s="12">
        <v>1891</v>
      </c>
      <c r="B259" s="63" t="s">
        <v>213</v>
      </c>
      <c r="C259" s="622" t="s">
        <v>17228</v>
      </c>
      <c r="D259" s="623"/>
      <c r="E259" s="41" t="s">
        <v>12513</v>
      </c>
      <c r="F259" s="42">
        <v>1</v>
      </c>
      <c r="G259" s="2" t="s">
        <v>2065</v>
      </c>
      <c r="H259" s="403">
        <f t="shared" si="20"/>
        <v>0.83</v>
      </c>
    </row>
    <row r="260" spans="1:9" ht="25.5" customHeight="1">
      <c r="A260" s="12">
        <v>2556</v>
      </c>
      <c r="B260" s="63" t="s">
        <v>214</v>
      </c>
      <c r="C260" s="622" t="s">
        <v>13964</v>
      </c>
      <c r="D260" s="623"/>
      <c r="E260" s="41" t="s">
        <v>12513</v>
      </c>
      <c r="F260" s="42">
        <v>1</v>
      </c>
      <c r="G260" s="2" t="s">
        <v>13965</v>
      </c>
      <c r="H260" s="403">
        <f t="shared" si="20"/>
        <v>1.37</v>
      </c>
    </row>
    <row r="261" spans="1:9">
      <c r="A261" s="64"/>
      <c r="B261" s="65"/>
      <c r="C261" s="66"/>
      <c r="D261" s="394"/>
      <c r="E261" s="64"/>
      <c r="F261" s="649" t="s">
        <v>186</v>
      </c>
      <c r="G261" s="650"/>
      <c r="H261" s="22">
        <f>SUM(H254:H260)</f>
        <v>186.83000000000004</v>
      </c>
    </row>
    <row r="262" spans="1:9">
      <c r="A262" s="32"/>
      <c r="B262" s="460"/>
      <c r="C262" s="461"/>
      <c r="D262" s="461"/>
      <c r="E262" s="462"/>
      <c r="F262" s="398"/>
      <c r="G262" s="398"/>
      <c r="H262" s="398"/>
    </row>
    <row r="263" spans="1:9">
      <c r="A263" s="613" t="s">
        <v>502</v>
      </c>
      <c r="B263" s="614"/>
      <c r="C263" s="644" t="s">
        <v>879</v>
      </c>
      <c r="D263" s="689"/>
      <c r="E263" s="689"/>
      <c r="F263" s="645"/>
      <c r="G263" s="20"/>
      <c r="H263" s="20"/>
      <c r="I263" s="248">
        <f>H269</f>
        <v>50.820000000000007</v>
      </c>
    </row>
    <row r="264" spans="1:9" ht="25.5">
      <c r="A264" s="20" t="s">
        <v>159</v>
      </c>
      <c r="B264" s="389" t="s">
        <v>206</v>
      </c>
      <c r="C264" s="644" t="s">
        <v>163</v>
      </c>
      <c r="D264" s="645"/>
      <c r="E264" s="20" t="s">
        <v>164</v>
      </c>
      <c r="F264" s="20" t="s">
        <v>165</v>
      </c>
      <c r="G264" s="20" t="s">
        <v>166</v>
      </c>
      <c r="H264" s="21" t="s">
        <v>167</v>
      </c>
    </row>
    <row r="265" spans="1:9">
      <c r="A265" s="34">
        <v>88264</v>
      </c>
      <c r="B265" s="183" t="s">
        <v>195</v>
      </c>
      <c r="C265" s="622" t="s">
        <v>12242</v>
      </c>
      <c r="D265" s="623"/>
      <c r="E265" s="41" t="s">
        <v>416</v>
      </c>
      <c r="F265" s="42">
        <v>0.8</v>
      </c>
      <c r="G265" s="2" t="s">
        <v>12243</v>
      </c>
      <c r="H265" s="403">
        <f t="shared" ref="H265:H268" si="21">ROUND(F265*G265,2)</f>
        <v>14.43</v>
      </c>
    </row>
    <row r="266" spans="1:9" ht="12.75" customHeight="1">
      <c r="A266" s="12">
        <v>88247</v>
      </c>
      <c r="B266" s="63" t="s">
        <v>194</v>
      </c>
      <c r="C266" s="622" t="s">
        <v>12221</v>
      </c>
      <c r="D266" s="623"/>
      <c r="E266" s="41" t="s">
        <v>416</v>
      </c>
      <c r="F266" s="42">
        <v>0.4</v>
      </c>
      <c r="G266" s="2" t="s">
        <v>12222</v>
      </c>
      <c r="H266" s="403">
        <f t="shared" si="21"/>
        <v>5.6</v>
      </c>
    </row>
    <row r="267" spans="1:9" ht="12.75" customHeight="1">
      <c r="A267" s="34">
        <v>2556</v>
      </c>
      <c r="B267" s="183"/>
      <c r="C267" s="622" t="s">
        <v>13964</v>
      </c>
      <c r="D267" s="623"/>
      <c r="E267" s="41" t="s">
        <v>12513</v>
      </c>
      <c r="F267" s="42">
        <v>1</v>
      </c>
      <c r="G267" s="2" t="s">
        <v>13965</v>
      </c>
      <c r="H267" s="403">
        <f t="shared" si="21"/>
        <v>1.37</v>
      </c>
    </row>
    <row r="268" spans="1:9" ht="12.75" customHeight="1">
      <c r="A268" s="34">
        <v>92009</v>
      </c>
      <c r="B268" s="183"/>
      <c r="C268" s="622" t="s">
        <v>377</v>
      </c>
      <c r="D268" s="623"/>
      <c r="E268" s="41" t="s">
        <v>38</v>
      </c>
      <c r="F268" s="42">
        <v>1</v>
      </c>
      <c r="G268" s="2" t="s">
        <v>6186</v>
      </c>
      <c r="H268" s="403">
        <f t="shared" si="21"/>
        <v>29.42</v>
      </c>
    </row>
    <row r="269" spans="1:9" ht="15" customHeight="1">
      <c r="A269" s="64"/>
      <c r="B269" s="65"/>
      <c r="C269" s="66"/>
      <c r="D269" s="394"/>
      <c r="E269" s="64"/>
      <c r="F269" s="649" t="s">
        <v>186</v>
      </c>
      <c r="G269" s="650"/>
      <c r="H269" s="22">
        <f>SUM(H265:H268)</f>
        <v>50.820000000000007</v>
      </c>
    </row>
    <row r="270" spans="1:9" hidden="1">
      <c r="A270" s="471"/>
      <c r="B270" s="472"/>
      <c r="C270" s="473"/>
      <c r="D270" s="474"/>
      <c r="E270" s="474"/>
      <c r="F270" s="474"/>
      <c r="G270" s="474"/>
      <c r="H270" s="26"/>
    </row>
    <row r="271" spans="1:9">
      <c r="A271" s="213"/>
      <c r="B271" s="214"/>
      <c r="C271" s="215"/>
      <c r="D271" s="216"/>
      <c r="E271" s="216"/>
      <c r="F271" s="216"/>
      <c r="G271" s="216"/>
      <c r="H271" s="55"/>
    </row>
    <row r="272" spans="1:9">
      <c r="A272" s="613" t="s">
        <v>501</v>
      </c>
      <c r="B272" s="614"/>
      <c r="C272" s="646" t="s">
        <v>215</v>
      </c>
      <c r="D272" s="648"/>
      <c r="E272" s="15"/>
      <c r="F272" s="20"/>
      <c r="G272" s="20"/>
      <c r="H272" s="20"/>
      <c r="I272" s="248">
        <f>H282</f>
        <v>130.18</v>
      </c>
    </row>
    <row r="273" spans="1:9" ht="25.5">
      <c r="A273" s="20" t="s">
        <v>159</v>
      </c>
      <c r="B273" s="389" t="s">
        <v>206</v>
      </c>
      <c r="C273" s="644" t="s">
        <v>163</v>
      </c>
      <c r="D273" s="645"/>
      <c r="E273" s="20" t="s">
        <v>164</v>
      </c>
      <c r="F273" s="20" t="s">
        <v>165</v>
      </c>
      <c r="G273" s="20" t="s">
        <v>166</v>
      </c>
      <c r="H273" s="21" t="s">
        <v>167</v>
      </c>
    </row>
    <row r="274" spans="1:9" ht="17.25" customHeight="1">
      <c r="A274" s="12">
        <v>88247</v>
      </c>
      <c r="B274" s="63" t="s">
        <v>194</v>
      </c>
      <c r="C274" s="622" t="s">
        <v>12221</v>
      </c>
      <c r="D274" s="623"/>
      <c r="E274" s="41" t="s">
        <v>416</v>
      </c>
      <c r="F274" s="42">
        <v>2</v>
      </c>
      <c r="G274" s="2" t="s">
        <v>12222</v>
      </c>
      <c r="H274" s="403">
        <f t="shared" ref="H274:H281" si="22">ROUND(F274*G274,2)</f>
        <v>28.02</v>
      </c>
    </row>
    <row r="275" spans="1:9" ht="16.5" customHeight="1">
      <c r="A275" s="34">
        <v>88264</v>
      </c>
      <c r="B275" s="183" t="s">
        <v>195</v>
      </c>
      <c r="C275" s="622" t="s">
        <v>12242</v>
      </c>
      <c r="D275" s="623"/>
      <c r="E275" s="41" t="s">
        <v>416</v>
      </c>
      <c r="F275" s="42">
        <v>2</v>
      </c>
      <c r="G275" s="2" t="s">
        <v>12243</v>
      </c>
      <c r="H275" s="403">
        <f t="shared" si="22"/>
        <v>36.08</v>
      </c>
    </row>
    <row r="276" spans="1:9" ht="27" customHeight="1">
      <c r="A276" s="12">
        <v>938</v>
      </c>
      <c r="B276" s="63" t="s">
        <v>216</v>
      </c>
      <c r="C276" s="622" t="s">
        <v>15984</v>
      </c>
      <c r="D276" s="623"/>
      <c r="E276" s="41" t="s">
        <v>12542</v>
      </c>
      <c r="F276" s="42">
        <v>33</v>
      </c>
      <c r="G276" s="2" t="s">
        <v>12584</v>
      </c>
      <c r="H276" s="403">
        <f t="shared" si="22"/>
        <v>25.74</v>
      </c>
    </row>
    <row r="277" spans="1:9" ht="30" customHeight="1">
      <c r="A277" s="12">
        <v>39272</v>
      </c>
      <c r="B277" s="63" t="s">
        <v>211</v>
      </c>
      <c r="C277" s="622" t="s">
        <v>15326</v>
      </c>
      <c r="D277" s="623"/>
      <c r="E277" s="41" t="s">
        <v>12513</v>
      </c>
      <c r="F277" s="42">
        <v>1</v>
      </c>
      <c r="G277" s="2" t="s">
        <v>9402</v>
      </c>
      <c r="H277" s="403">
        <f t="shared" si="22"/>
        <v>1.8</v>
      </c>
    </row>
    <row r="278" spans="1:9" ht="19.5" customHeight="1">
      <c r="A278" s="12">
        <v>2674</v>
      </c>
      <c r="B278" s="63" t="s">
        <v>212</v>
      </c>
      <c r="C278" s="622" t="s">
        <v>15623</v>
      </c>
      <c r="D278" s="623"/>
      <c r="E278" s="41" t="s">
        <v>12542</v>
      </c>
      <c r="F278" s="42">
        <v>15</v>
      </c>
      <c r="G278" s="2" t="s">
        <v>15624</v>
      </c>
      <c r="H278" s="403">
        <f t="shared" si="22"/>
        <v>30.9</v>
      </c>
    </row>
    <row r="279" spans="1:9" ht="29.25" customHeight="1">
      <c r="A279" s="12">
        <v>1891</v>
      </c>
      <c r="B279" s="63" t="s">
        <v>217</v>
      </c>
      <c r="C279" s="622" t="s">
        <v>17228</v>
      </c>
      <c r="D279" s="623"/>
      <c r="E279" s="41" t="s">
        <v>12513</v>
      </c>
      <c r="F279" s="42">
        <v>1</v>
      </c>
      <c r="G279" s="2" t="s">
        <v>2065</v>
      </c>
      <c r="H279" s="403">
        <f t="shared" si="22"/>
        <v>0.83</v>
      </c>
    </row>
    <row r="280" spans="1:9" ht="30.75" customHeight="1">
      <c r="A280" s="12">
        <v>2556</v>
      </c>
      <c r="B280" s="63" t="s">
        <v>218</v>
      </c>
      <c r="C280" s="622" t="s">
        <v>13964</v>
      </c>
      <c r="D280" s="623"/>
      <c r="E280" s="41" t="s">
        <v>12513</v>
      </c>
      <c r="F280" s="42">
        <v>1</v>
      </c>
      <c r="G280" s="2" t="s">
        <v>13965</v>
      </c>
      <c r="H280" s="403">
        <f t="shared" si="22"/>
        <v>1.37</v>
      </c>
    </row>
    <row r="281" spans="1:9" ht="30" customHeight="1">
      <c r="A281" s="12">
        <v>12128</v>
      </c>
      <c r="B281" s="68" t="s">
        <v>219</v>
      </c>
      <c r="C281" s="622" t="s">
        <v>16376</v>
      </c>
      <c r="D281" s="623"/>
      <c r="E281" s="41" t="s">
        <v>12513</v>
      </c>
      <c r="F281" s="42">
        <v>1</v>
      </c>
      <c r="G281" s="2" t="s">
        <v>2617</v>
      </c>
      <c r="H281" s="403">
        <f t="shared" si="22"/>
        <v>5.44</v>
      </c>
    </row>
    <row r="282" spans="1:9">
      <c r="A282" s="64"/>
      <c r="B282" s="65"/>
      <c r="C282" s="66"/>
      <c r="D282" s="394"/>
      <c r="E282" s="64"/>
      <c r="F282" s="649" t="s">
        <v>186</v>
      </c>
      <c r="G282" s="650"/>
      <c r="H282" s="22">
        <f>SUM(H274:H281)</f>
        <v>130.18</v>
      </c>
    </row>
    <row r="283" spans="1:9">
      <c r="A283" s="213"/>
      <c r="B283" s="214"/>
      <c r="C283" s="215"/>
      <c r="D283" s="216"/>
      <c r="E283" s="216"/>
      <c r="F283" s="216"/>
      <c r="G283" s="216"/>
      <c r="H283" s="55"/>
    </row>
    <row r="284" spans="1:9" ht="33" customHeight="1">
      <c r="A284" s="613" t="s">
        <v>378</v>
      </c>
      <c r="B284" s="614"/>
      <c r="C284" s="646" t="s">
        <v>20683</v>
      </c>
      <c r="D284" s="647"/>
      <c r="E284" s="647"/>
      <c r="F284" s="647"/>
      <c r="G284" s="648"/>
      <c r="H284" s="20"/>
      <c r="I284" s="248">
        <f>H289</f>
        <v>120.88</v>
      </c>
    </row>
    <row r="285" spans="1:9" ht="25.5">
      <c r="A285" s="20" t="s">
        <v>159</v>
      </c>
      <c r="B285" s="389" t="s">
        <v>206</v>
      </c>
      <c r="C285" s="644" t="s">
        <v>163</v>
      </c>
      <c r="D285" s="645"/>
      <c r="E285" s="20" t="s">
        <v>164</v>
      </c>
      <c r="F285" s="20" t="s">
        <v>165</v>
      </c>
      <c r="G285" s="20" t="s">
        <v>166</v>
      </c>
      <c r="H285" s="21" t="s">
        <v>167</v>
      </c>
    </row>
    <row r="286" spans="1:9" ht="30" customHeight="1">
      <c r="A286" s="34">
        <v>39445</v>
      </c>
      <c r="B286" s="183"/>
      <c r="C286" s="622" t="s">
        <v>15466</v>
      </c>
      <c r="D286" s="623"/>
      <c r="E286" s="41" t="s">
        <v>12513</v>
      </c>
      <c r="F286" s="42">
        <v>1</v>
      </c>
      <c r="G286" s="2" t="s">
        <v>15467</v>
      </c>
      <c r="H286" s="403">
        <f t="shared" ref="H286:H288" si="23">ROUND(F286*G286,2)</f>
        <v>101.65</v>
      </c>
    </row>
    <row r="287" spans="1:9">
      <c r="A287" s="34">
        <v>88264</v>
      </c>
      <c r="B287" s="63"/>
      <c r="C287" s="622" t="s">
        <v>12242</v>
      </c>
      <c r="D287" s="623"/>
      <c r="E287" s="41" t="s">
        <v>416</v>
      </c>
      <c r="F287" s="42">
        <v>0.6</v>
      </c>
      <c r="G287" s="2" t="s">
        <v>12243</v>
      </c>
      <c r="H287" s="403">
        <f t="shared" si="23"/>
        <v>10.82</v>
      </c>
    </row>
    <row r="288" spans="1:9" ht="12.75" customHeight="1">
      <c r="A288" s="12">
        <v>88247</v>
      </c>
      <c r="B288" s="183"/>
      <c r="C288" s="622" t="s">
        <v>12221</v>
      </c>
      <c r="D288" s="623"/>
      <c r="E288" s="41" t="s">
        <v>416</v>
      </c>
      <c r="F288" s="42">
        <v>0.6</v>
      </c>
      <c r="G288" s="2" t="s">
        <v>12222</v>
      </c>
      <c r="H288" s="403">
        <f t="shared" si="23"/>
        <v>8.41</v>
      </c>
    </row>
    <row r="289" spans="1:9">
      <c r="A289" s="64"/>
      <c r="B289" s="65"/>
      <c r="C289" s="66"/>
      <c r="D289" s="394"/>
      <c r="E289" s="64"/>
      <c r="F289" s="649" t="s">
        <v>186</v>
      </c>
      <c r="G289" s="650"/>
      <c r="H289" s="22">
        <f>SUM(H286:H288)</f>
        <v>120.88</v>
      </c>
    </row>
    <row r="290" spans="1:9">
      <c r="A290" s="213"/>
      <c r="B290" s="214"/>
      <c r="C290" s="215"/>
      <c r="D290" s="216"/>
      <c r="E290" s="216"/>
      <c r="F290" s="216"/>
      <c r="G290" s="216"/>
      <c r="H290" s="55"/>
    </row>
    <row r="291" spans="1:9" ht="28.5" customHeight="1">
      <c r="A291" s="613" t="s">
        <v>379</v>
      </c>
      <c r="B291" s="614"/>
      <c r="C291" s="646" t="s">
        <v>880</v>
      </c>
      <c r="D291" s="647"/>
      <c r="E291" s="647"/>
      <c r="F291" s="647"/>
      <c r="G291" s="647"/>
      <c r="H291" s="663"/>
      <c r="I291" s="248">
        <f>H298</f>
        <v>107.44</v>
      </c>
    </row>
    <row r="292" spans="1:9" ht="25.5">
      <c r="A292" s="20" t="s">
        <v>159</v>
      </c>
      <c r="B292" s="389" t="s">
        <v>206</v>
      </c>
      <c r="C292" s="644" t="s">
        <v>163</v>
      </c>
      <c r="D292" s="645"/>
      <c r="E292" s="20" t="s">
        <v>164</v>
      </c>
      <c r="F292" s="20" t="s">
        <v>165</v>
      </c>
      <c r="G292" s="20" t="s">
        <v>166</v>
      </c>
      <c r="H292" s="21" t="s">
        <v>167</v>
      </c>
    </row>
    <row r="293" spans="1:9" ht="12.75" customHeight="1">
      <c r="A293" s="12">
        <v>88247</v>
      </c>
      <c r="B293" s="63" t="s">
        <v>881</v>
      </c>
      <c r="C293" s="622" t="s">
        <v>12221</v>
      </c>
      <c r="D293" s="623"/>
      <c r="E293" s="41" t="s">
        <v>416</v>
      </c>
      <c r="F293" s="42">
        <v>2.5</v>
      </c>
      <c r="G293" s="2" t="s">
        <v>12222</v>
      </c>
      <c r="H293" s="403">
        <f t="shared" ref="H293:H297" si="24">ROUND(F293*G293,2)</f>
        <v>35.03</v>
      </c>
    </row>
    <row r="294" spans="1:9">
      <c r="A294" s="34">
        <v>88264</v>
      </c>
      <c r="B294" s="183" t="s">
        <v>195</v>
      </c>
      <c r="C294" s="622" t="s">
        <v>12242</v>
      </c>
      <c r="D294" s="623"/>
      <c r="E294" s="41" t="s">
        <v>416</v>
      </c>
      <c r="F294" s="42">
        <v>2.5</v>
      </c>
      <c r="G294" s="2" t="s">
        <v>12243</v>
      </c>
      <c r="H294" s="403">
        <f t="shared" si="24"/>
        <v>45.1</v>
      </c>
    </row>
    <row r="295" spans="1:9" ht="42" customHeight="1">
      <c r="A295" s="12">
        <v>1873</v>
      </c>
      <c r="B295" s="183" t="s">
        <v>882</v>
      </c>
      <c r="C295" s="622" t="s">
        <v>14016</v>
      </c>
      <c r="D295" s="623"/>
      <c r="E295" s="41" t="s">
        <v>12513</v>
      </c>
      <c r="F295" s="42">
        <v>1</v>
      </c>
      <c r="G295" s="2" t="s">
        <v>986</v>
      </c>
      <c r="H295" s="403">
        <f t="shared" si="24"/>
        <v>3.3</v>
      </c>
    </row>
    <row r="296" spans="1:9" ht="33.75" customHeight="1">
      <c r="A296" s="12">
        <v>2674</v>
      </c>
      <c r="B296" s="63" t="s">
        <v>883</v>
      </c>
      <c r="C296" s="622" t="s">
        <v>15623</v>
      </c>
      <c r="D296" s="623"/>
      <c r="E296" s="41" t="s">
        <v>12542</v>
      </c>
      <c r="F296" s="42">
        <v>10</v>
      </c>
      <c r="G296" s="2" t="s">
        <v>15624</v>
      </c>
      <c r="H296" s="403">
        <f t="shared" si="24"/>
        <v>20.6</v>
      </c>
    </row>
    <row r="297" spans="1:9" ht="28.5" customHeight="1">
      <c r="A297" s="12">
        <v>38097</v>
      </c>
      <c r="B297" s="183" t="s">
        <v>884</v>
      </c>
      <c r="C297" s="622" t="s">
        <v>15823</v>
      </c>
      <c r="D297" s="623"/>
      <c r="E297" s="41" t="s">
        <v>12513</v>
      </c>
      <c r="F297" s="42">
        <v>1</v>
      </c>
      <c r="G297" s="2" t="s">
        <v>1431</v>
      </c>
      <c r="H297" s="403">
        <f t="shared" si="24"/>
        <v>3.41</v>
      </c>
    </row>
    <row r="298" spans="1:9" ht="12" customHeight="1">
      <c r="A298" s="64"/>
      <c r="B298" s="65"/>
      <c r="C298" s="66"/>
      <c r="D298" s="394"/>
      <c r="E298" s="64"/>
      <c r="F298" s="649" t="s">
        <v>186</v>
      </c>
      <c r="G298" s="650"/>
      <c r="H298" s="22">
        <f>SUM(H293:H297)</f>
        <v>107.44</v>
      </c>
    </row>
    <row r="299" spans="1:9">
      <c r="A299" s="213"/>
      <c r="B299" s="214"/>
      <c r="C299" s="215"/>
      <c r="D299" s="216"/>
      <c r="E299" s="216"/>
      <c r="F299" s="216"/>
      <c r="G299" s="216"/>
      <c r="H299" s="55"/>
    </row>
    <row r="300" spans="1:9" ht="30.75" customHeight="1">
      <c r="A300" s="613" t="s">
        <v>380</v>
      </c>
      <c r="B300" s="614"/>
      <c r="C300" s="646" t="s">
        <v>885</v>
      </c>
      <c r="D300" s="647"/>
      <c r="E300" s="647"/>
      <c r="F300" s="647"/>
      <c r="G300" s="647"/>
      <c r="H300" s="648"/>
      <c r="I300" s="248">
        <f>H304</f>
        <v>55.9</v>
      </c>
    </row>
    <row r="301" spans="1:9" ht="25.5">
      <c r="A301" s="20" t="s">
        <v>159</v>
      </c>
      <c r="B301" s="389" t="s">
        <v>206</v>
      </c>
      <c r="C301" s="644" t="s">
        <v>163</v>
      </c>
      <c r="D301" s="645"/>
      <c r="E301" s="20" t="s">
        <v>164</v>
      </c>
      <c r="F301" s="20" t="s">
        <v>165</v>
      </c>
      <c r="G301" s="20" t="s">
        <v>166</v>
      </c>
      <c r="H301" s="21" t="s">
        <v>167</v>
      </c>
    </row>
    <row r="302" spans="1:9">
      <c r="A302" s="14">
        <v>88316</v>
      </c>
      <c r="B302" s="50"/>
      <c r="C302" s="622" t="s">
        <v>532</v>
      </c>
      <c r="D302" s="623"/>
      <c r="E302" s="41" t="s">
        <v>416</v>
      </c>
      <c r="F302" s="42">
        <v>0.3</v>
      </c>
      <c r="G302" s="2" t="s">
        <v>11615</v>
      </c>
      <c r="H302" s="403">
        <f t="shared" ref="H302:H303" si="25">ROUND(F302*G302,2)</f>
        <v>4.24</v>
      </c>
    </row>
    <row r="303" spans="1:9" ht="12.75" customHeight="1">
      <c r="A303" s="12">
        <v>37400</v>
      </c>
      <c r="B303" s="390"/>
      <c r="C303" s="622" t="s">
        <v>17826</v>
      </c>
      <c r="D303" s="623"/>
      <c r="E303" s="41" t="s">
        <v>12513</v>
      </c>
      <c r="F303" s="42">
        <v>1</v>
      </c>
      <c r="G303" s="2" t="s">
        <v>9999</v>
      </c>
      <c r="H303" s="403">
        <f t="shared" si="25"/>
        <v>51.66</v>
      </c>
    </row>
    <row r="304" spans="1:9">
      <c r="A304" s="64"/>
      <c r="B304" s="65"/>
      <c r="C304" s="65"/>
      <c r="D304" s="394"/>
      <c r="E304" s="64"/>
      <c r="F304" s="649" t="s">
        <v>186</v>
      </c>
      <c r="G304" s="650"/>
      <c r="H304" s="22">
        <f>SUM(H302:H303)</f>
        <v>55.9</v>
      </c>
    </row>
    <row r="305" spans="1:9" ht="15" customHeight="1">
      <c r="A305" s="213"/>
      <c r="B305" s="214"/>
      <c r="C305" s="215"/>
      <c r="D305" s="216"/>
      <c r="E305" s="216"/>
      <c r="F305" s="216"/>
      <c r="G305" s="216"/>
      <c r="H305" s="55"/>
    </row>
    <row r="306" spans="1:9" ht="39" customHeight="1">
      <c r="A306" s="613" t="s">
        <v>677</v>
      </c>
      <c r="B306" s="614"/>
      <c r="C306" s="646" t="s">
        <v>770</v>
      </c>
      <c r="D306" s="647"/>
      <c r="E306" s="647"/>
      <c r="F306" s="647"/>
      <c r="G306" s="647"/>
      <c r="H306" s="663"/>
      <c r="I306" s="248">
        <f>H315</f>
        <v>599.32000000000005</v>
      </c>
    </row>
    <row r="307" spans="1:9" ht="25.5">
      <c r="A307" s="20" t="s">
        <v>159</v>
      </c>
      <c r="B307" s="389" t="s">
        <v>206</v>
      </c>
      <c r="C307" s="644" t="s">
        <v>163</v>
      </c>
      <c r="D307" s="645"/>
      <c r="E307" s="20" t="s">
        <v>164</v>
      </c>
      <c r="F307" s="20" t="s">
        <v>165</v>
      </c>
      <c r="G307" s="20" t="s">
        <v>166</v>
      </c>
      <c r="H307" s="21" t="s">
        <v>167</v>
      </c>
    </row>
    <row r="308" spans="1:9" ht="28.5" customHeight="1">
      <c r="A308" s="12">
        <v>88267</v>
      </c>
      <c r="B308" s="391"/>
      <c r="C308" s="622" t="s">
        <v>12247</v>
      </c>
      <c r="D308" s="623"/>
      <c r="E308" s="41" t="s">
        <v>416</v>
      </c>
      <c r="F308" s="43">
        <v>1</v>
      </c>
      <c r="G308" s="2" t="s">
        <v>12248</v>
      </c>
      <c r="H308" s="403">
        <f t="shared" ref="H308:H314" si="26">ROUND(F308*G308,2)</f>
        <v>17.84</v>
      </c>
    </row>
    <row r="309" spans="1:9" ht="30" customHeight="1">
      <c r="A309" s="14">
        <v>88248</v>
      </c>
      <c r="B309" s="50"/>
      <c r="C309" s="622" t="s">
        <v>12223</v>
      </c>
      <c r="D309" s="623"/>
      <c r="E309" s="41" t="s">
        <v>416</v>
      </c>
      <c r="F309" s="43">
        <v>2</v>
      </c>
      <c r="G309" s="2" t="s">
        <v>1855</v>
      </c>
      <c r="H309" s="403">
        <f t="shared" si="26"/>
        <v>27.88</v>
      </c>
    </row>
    <row r="310" spans="1:9" ht="44.25" customHeight="1">
      <c r="A310" s="14">
        <v>4358</v>
      </c>
      <c r="B310" s="50"/>
      <c r="C310" s="622" t="s">
        <v>17848</v>
      </c>
      <c r="D310" s="623"/>
      <c r="E310" s="41" t="s">
        <v>12513</v>
      </c>
      <c r="F310" s="43">
        <v>4</v>
      </c>
      <c r="G310" s="2" t="s">
        <v>2368</v>
      </c>
      <c r="H310" s="403">
        <f t="shared" si="26"/>
        <v>3.68</v>
      </c>
    </row>
    <row r="311" spans="1:9" ht="30" customHeight="1">
      <c r="A311" s="14">
        <v>11698</v>
      </c>
      <c r="B311" s="50"/>
      <c r="C311" s="622" t="s">
        <v>17545</v>
      </c>
      <c r="D311" s="623"/>
      <c r="E311" s="41" t="s">
        <v>12513</v>
      </c>
      <c r="F311" s="43">
        <v>1</v>
      </c>
      <c r="G311" s="2" t="s">
        <v>17546</v>
      </c>
      <c r="H311" s="403">
        <f t="shared" si="26"/>
        <v>491.38</v>
      </c>
    </row>
    <row r="312" spans="1:9" ht="21.75" customHeight="1">
      <c r="A312" s="14">
        <v>3146</v>
      </c>
      <c r="B312" s="50"/>
      <c r="C312" s="622" t="s">
        <v>16013</v>
      </c>
      <c r="D312" s="623"/>
      <c r="E312" s="41" t="s">
        <v>12513</v>
      </c>
      <c r="F312" s="43">
        <v>1</v>
      </c>
      <c r="G312" s="2" t="s">
        <v>2610</v>
      </c>
      <c r="H312" s="403">
        <f t="shared" si="26"/>
        <v>3.2</v>
      </c>
    </row>
    <row r="313" spans="1:9" ht="26.25" customHeight="1">
      <c r="A313" s="12">
        <v>6157</v>
      </c>
      <c r="B313" s="390"/>
      <c r="C313" s="622" t="s">
        <v>20541</v>
      </c>
      <c r="D313" s="623"/>
      <c r="E313" s="41" t="s">
        <v>12513</v>
      </c>
      <c r="F313" s="43">
        <v>1</v>
      </c>
      <c r="G313" s="2" t="s">
        <v>11025</v>
      </c>
      <c r="H313" s="403">
        <f t="shared" si="26"/>
        <v>44.71</v>
      </c>
    </row>
    <row r="314" spans="1:9" ht="26.25" customHeight="1" thickBot="1">
      <c r="A314" s="475">
        <v>6149</v>
      </c>
      <c r="B314" s="476"/>
      <c r="C314" s="622" t="s">
        <v>18941</v>
      </c>
      <c r="D314" s="623"/>
      <c r="E314" s="41" t="s">
        <v>12513</v>
      </c>
      <c r="F314" s="477">
        <v>1</v>
      </c>
      <c r="G314" s="2" t="s">
        <v>6936</v>
      </c>
      <c r="H314" s="403">
        <f t="shared" si="26"/>
        <v>10.63</v>
      </c>
    </row>
    <row r="315" spans="1:9" ht="13.5" thickBot="1">
      <c r="A315" s="259"/>
      <c r="B315" s="260"/>
      <c r="C315" s="260"/>
      <c r="D315" s="261"/>
      <c r="E315" s="262"/>
      <c r="F315" s="690" t="s">
        <v>186</v>
      </c>
      <c r="G315" s="691"/>
      <c r="H315" s="263">
        <f>SUM(H308:H314)</f>
        <v>599.32000000000005</v>
      </c>
    </row>
    <row r="316" spans="1:9" ht="15" customHeight="1">
      <c r="A316" s="213"/>
      <c r="B316" s="214"/>
      <c r="C316" s="215"/>
      <c r="D316" s="216"/>
      <c r="E316" s="216"/>
      <c r="F316" s="216"/>
      <c r="G316" s="216"/>
      <c r="H316" s="55"/>
    </row>
    <row r="317" spans="1:9" ht="30" customHeight="1">
      <c r="A317" s="613" t="s">
        <v>384</v>
      </c>
      <c r="B317" s="614"/>
      <c r="C317" s="646" t="s">
        <v>886</v>
      </c>
      <c r="D317" s="647"/>
      <c r="E317" s="647"/>
      <c r="F317" s="647"/>
      <c r="G317" s="647"/>
      <c r="H317" s="663"/>
      <c r="I317" s="248">
        <f>H321</f>
        <v>53.86</v>
      </c>
    </row>
    <row r="318" spans="1:9" ht="15" customHeight="1">
      <c r="A318" s="20" t="s">
        <v>159</v>
      </c>
      <c r="B318" s="389" t="s">
        <v>206</v>
      </c>
      <c r="C318" s="644" t="s">
        <v>163</v>
      </c>
      <c r="D318" s="645"/>
      <c r="E318" s="20" t="s">
        <v>164</v>
      </c>
      <c r="F318" s="20" t="s">
        <v>165</v>
      </c>
      <c r="G318" s="20" t="s">
        <v>166</v>
      </c>
      <c r="H318" s="21" t="s">
        <v>167</v>
      </c>
    </row>
    <row r="319" spans="1:9" ht="15" customHeight="1">
      <c r="A319" s="14">
        <v>88316</v>
      </c>
      <c r="B319" s="50"/>
      <c r="C319" s="622" t="s">
        <v>532</v>
      </c>
      <c r="D319" s="623"/>
      <c r="E319" s="41" t="s">
        <v>416</v>
      </c>
      <c r="F319" s="43">
        <v>0.3</v>
      </c>
      <c r="G319" s="2" t="s">
        <v>11615</v>
      </c>
      <c r="H319" s="403">
        <f t="shared" ref="H319:H320" si="27">ROUND(F319*G319,2)</f>
        <v>4.24</v>
      </c>
    </row>
    <row r="320" spans="1:9" ht="27" customHeight="1">
      <c r="A320" s="12">
        <v>11758</v>
      </c>
      <c r="B320" s="390"/>
      <c r="C320" s="622" t="s">
        <v>18862</v>
      </c>
      <c r="D320" s="623"/>
      <c r="E320" s="41" t="s">
        <v>12513</v>
      </c>
      <c r="F320" s="42">
        <v>1</v>
      </c>
      <c r="G320" s="2" t="s">
        <v>18863</v>
      </c>
      <c r="H320" s="403">
        <f t="shared" si="27"/>
        <v>49.62</v>
      </c>
    </row>
    <row r="321" spans="1:9" ht="15" customHeight="1">
      <c r="A321" s="64"/>
      <c r="B321" s="65"/>
      <c r="C321" s="65"/>
      <c r="D321" s="394"/>
      <c r="E321" s="64"/>
      <c r="F321" s="649" t="s">
        <v>186</v>
      </c>
      <c r="G321" s="650"/>
      <c r="H321" s="22">
        <f>SUM(H319:H320)</f>
        <v>53.86</v>
      </c>
    </row>
    <row r="322" spans="1:9" ht="15" customHeight="1">
      <c r="A322" s="67"/>
      <c r="B322" s="67"/>
      <c r="C322" s="67"/>
      <c r="D322" s="209"/>
      <c r="E322" s="67"/>
      <c r="F322" s="210"/>
      <c r="G322" s="210"/>
      <c r="H322" s="211"/>
    </row>
    <row r="323" spans="1:9" ht="15" customHeight="1">
      <c r="A323" s="613" t="s">
        <v>381</v>
      </c>
      <c r="B323" s="614"/>
      <c r="C323" s="646" t="s">
        <v>887</v>
      </c>
      <c r="D323" s="647"/>
      <c r="E323" s="647"/>
      <c r="F323" s="647"/>
      <c r="G323" s="647"/>
      <c r="H323" s="663"/>
      <c r="I323" s="248">
        <f>H327</f>
        <v>55.9</v>
      </c>
    </row>
    <row r="324" spans="1:9" ht="15" customHeight="1">
      <c r="A324" s="20" t="s">
        <v>159</v>
      </c>
      <c r="B324" s="389" t="s">
        <v>206</v>
      </c>
      <c r="C324" s="644" t="s">
        <v>163</v>
      </c>
      <c r="D324" s="645"/>
      <c r="E324" s="20" t="s">
        <v>164</v>
      </c>
      <c r="F324" s="20" t="s">
        <v>165</v>
      </c>
      <c r="G324" s="20" t="s">
        <v>166</v>
      </c>
      <c r="H324" s="21" t="s">
        <v>167</v>
      </c>
    </row>
    <row r="325" spans="1:9" ht="15" customHeight="1">
      <c r="A325" s="14">
        <v>88316</v>
      </c>
      <c r="B325" s="50"/>
      <c r="C325" s="622" t="s">
        <v>532</v>
      </c>
      <c r="D325" s="623"/>
      <c r="E325" s="41" t="s">
        <v>416</v>
      </c>
      <c r="F325" s="43">
        <v>0.3</v>
      </c>
      <c r="G325" s="2" t="s">
        <v>11615</v>
      </c>
      <c r="H325" s="403">
        <f t="shared" ref="H325:H326" si="28">ROUND(F325*G325,2)</f>
        <v>4.24</v>
      </c>
    </row>
    <row r="326" spans="1:9" ht="28.5" customHeight="1">
      <c r="A326" s="12">
        <v>37401</v>
      </c>
      <c r="B326" s="390"/>
      <c r="C326" s="622" t="s">
        <v>19721</v>
      </c>
      <c r="D326" s="623"/>
      <c r="E326" s="41" t="s">
        <v>12513</v>
      </c>
      <c r="F326" s="42">
        <v>1</v>
      </c>
      <c r="G326" s="2" t="s">
        <v>9999</v>
      </c>
      <c r="H326" s="403">
        <f t="shared" si="28"/>
        <v>51.66</v>
      </c>
    </row>
    <row r="327" spans="1:9" ht="15" customHeight="1">
      <c r="A327" s="64"/>
      <c r="B327" s="65"/>
      <c r="C327" s="692"/>
      <c r="D327" s="693"/>
      <c r="E327" s="64"/>
      <c r="F327" s="649" t="s">
        <v>186</v>
      </c>
      <c r="G327" s="650"/>
      <c r="H327" s="22">
        <f>SUM(H325:H326)</f>
        <v>55.9</v>
      </c>
    </row>
    <row r="328" spans="1:9" ht="15" customHeight="1">
      <c r="A328" s="213"/>
      <c r="B328" s="214"/>
      <c r="C328" s="215"/>
      <c r="D328" s="216"/>
      <c r="E328" s="216"/>
      <c r="F328" s="216"/>
      <c r="G328" s="216"/>
      <c r="H328" s="55"/>
    </row>
    <row r="329" spans="1:9" ht="27.75" customHeight="1">
      <c r="A329" s="613" t="s">
        <v>382</v>
      </c>
      <c r="B329" s="614"/>
      <c r="C329" s="646" t="s">
        <v>771</v>
      </c>
      <c r="D329" s="647"/>
      <c r="E329" s="647"/>
      <c r="F329" s="647"/>
      <c r="G329" s="648"/>
      <c r="H329" s="20"/>
      <c r="I329" s="248">
        <f>H338</f>
        <v>848.33</v>
      </c>
    </row>
    <row r="330" spans="1:9" ht="25.5">
      <c r="A330" s="20" t="s">
        <v>159</v>
      </c>
      <c r="B330" s="389" t="s">
        <v>206</v>
      </c>
      <c r="C330" s="644" t="s">
        <v>163</v>
      </c>
      <c r="D330" s="645"/>
      <c r="E330" s="20" t="s">
        <v>164</v>
      </c>
      <c r="F330" s="20" t="s">
        <v>165</v>
      </c>
      <c r="G330" s="20" t="s">
        <v>166</v>
      </c>
      <c r="H330" s="21" t="s">
        <v>167</v>
      </c>
    </row>
    <row r="331" spans="1:9" ht="12.75" customHeight="1">
      <c r="A331" s="12">
        <v>88316</v>
      </c>
      <c r="B331" s="63"/>
      <c r="C331" s="622" t="s">
        <v>532</v>
      </c>
      <c r="D331" s="623"/>
      <c r="E331" s="41" t="s">
        <v>416</v>
      </c>
      <c r="F331" s="42">
        <v>2.9</v>
      </c>
      <c r="G331" s="2" t="s">
        <v>11615</v>
      </c>
      <c r="H331" s="403">
        <f t="shared" ref="H331:H337" si="29">ROUND(F331*G331,2)</f>
        <v>40.98</v>
      </c>
    </row>
    <row r="332" spans="1:9">
      <c r="A332" s="34">
        <v>88267</v>
      </c>
      <c r="B332" s="183"/>
      <c r="C332" s="622" t="s">
        <v>12247</v>
      </c>
      <c r="D332" s="623"/>
      <c r="E332" s="41" t="s">
        <v>416</v>
      </c>
      <c r="F332" s="42">
        <v>1.5</v>
      </c>
      <c r="G332" s="2" t="s">
        <v>12248</v>
      </c>
      <c r="H332" s="403">
        <f t="shared" si="29"/>
        <v>26.76</v>
      </c>
    </row>
    <row r="333" spans="1:9" ht="20.25" customHeight="1">
      <c r="A333" s="34">
        <v>88309</v>
      </c>
      <c r="B333" s="183"/>
      <c r="C333" s="622" t="s">
        <v>12296</v>
      </c>
      <c r="D333" s="623"/>
      <c r="E333" s="41" t="s">
        <v>416</v>
      </c>
      <c r="F333" s="42">
        <v>1.4</v>
      </c>
      <c r="G333" s="2" t="s">
        <v>12297</v>
      </c>
      <c r="H333" s="403">
        <f t="shared" si="29"/>
        <v>24.39</v>
      </c>
    </row>
    <row r="334" spans="1:9" ht="45" customHeight="1">
      <c r="A334" s="34">
        <v>11795</v>
      </c>
      <c r="B334" s="183"/>
      <c r="C334" s="622" t="s">
        <v>16213</v>
      </c>
      <c r="D334" s="623"/>
      <c r="E334" s="41" t="s">
        <v>12518</v>
      </c>
      <c r="F334" s="42">
        <v>1.32</v>
      </c>
      <c r="G334" s="2" t="s">
        <v>16214</v>
      </c>
      <c r="H334" s="403">
        <f t="shared" si="29"/>
        <v>637.57000000000005</v>
      </c>
    </row>
    <row r="335" spans="1:9" ht="36" customHeight="1">
      <c r="A335" s="12">
        <v>6149</v>
      </c>
      <c r="B335" s="63"/>
      <c r="C335" s="622" t="s">
        <v>18941</v>
      </c>
      <c r="D335" s="623"/>
      <c r="E335" s="41" t="s">
        <v>12513</v>
      </c>
      <c r="F335" s="42">
        <v>1</v>
      </c>
      <c r="G335" s="2" t="s">
        <v>6936</v>
      </c>
      <c r="H335" s="403">
        <f t="shared" si="29"/>
        <v>10.63</v>
      </c>
    </row>
    <row r="336" spans="1:9" ht="33" customHeight="1">
      <c r="A336" s="12">
        <v>1743</v>
      </c>
      <c r="B336" s="63"/>
      <c r="C336" s="622" t="s">
        <v>15022</v>
      </c>
      <c r="D336" s="623"/>
      <c r="E336" s="41" t="s">
        <v>12513</v>
      </c>
      <c r="F336" s="42">
        <v>1</v>
      </c>
      <c r="G336" s="2" t="s">
        <v>15023</v>
      </c>
      <c r="H336" s="403">
        <f t="shared" si="29"/>
        <v>107.23</v>
      </c>
    </row>
    <row r="337" spans="1:9" ht="21" customHeight="1">
      <c r="A337" s="12">
        <v>87295</v>
      </c>
      <c r="B337" s="63"/>
      <c r="C337" s="622" t="s">
        <v>11314</v>
      </c>
      <c r="D337" s="623"/>
      <c r="E337" s="41" t="s">
        <v>39</v>
      </c>
      <c r="F337" s="264">
        <v>2.3E-3</v>
      </c>
      <c r="G337" s="2" t="s">
        <v>11315</v>
      </c>
      <c r="H337" s="403">
        <f t="shared" si="29"/>
        <v>0.77</v>
      </c>
    </row>
    <row r="338" spans="1:9">
      <c r="A338" s="64"/>
      <c r="B338" s="65"/>
      <c r="C338" s="66"/>
      <c r="D338" s="394"/>
      <c r="E338" s="64"/>
      <c r="F338" s="649" t="s">
        <v>186</v>
      </c>
      <c r="G338" s="650"/>
      <c r="H338" s="22">
        <f>SUM(H331:H337)</f>
        <v>848.33</v>
      </c>
    </row>
    <row r="339" spans="1:9">
      <c r="A339" s="32"/>
      <c r="B339" s="460"/>
      <c r="C339" s="461"/>
      <c r="D339" s="461"/>
      <c r="E339" s="462"/>
      <c r="F339" s="398"/>
      <c r="G339" s="398"/>
      <c r="H339" s="398"/>
    </row>
    <row r="340" spans="1:9" ht="29.25" customHeight="1">
      <c r="A340" s="613" t="s">
        <v>385</v>
      </c>
      <c r="B340" s="614"/>
      <c r="C340" s="646" t="s">
        <v>772</v>
      </c>
      <c r="D340" s="647"/>
      <c r="E340" s="647"/>
      <c r="F340" s="647"/>
      <c r="G340" s="648"/>
      <c r="H340" s="20"/>
      <c r="I340" s="248">
        <f>H349</f>
        <v>993.24</v>
      </c>
    </row>
    <row r="341" spans="1:9" ht="25.5">
      <c r="A341" s="20" t="s">
        <v>159</v>
      </c>
      <c r="B341" s="389" t="s">
        <v>206</v>
      </c>
      <c r="C341" s="644" t="s">
        <v>163</v>
      </c>
      <c r="D341" s="645"/>
      <c r="E341" s="20" t="s">
        <v>164</v>
      </c>
      <c r="F341" s="20" t="s">
        <v>165</v>
      </c>
      <c r="G341" s="20" t="s">
        <v>166</v>
      </c>
      <c r="H341" s="21" t="s">
        <v>167</v>
      </c>
    </row>
    <row r="342" spans="1:9" ht="12.75" customHeight="1">
      <c r="A342" s="12">
        <v>88316</v>
      </c>
      <c r="B342" s="63"/>
      <c r="C342" s="622" t="s">
        <v>532</v>
      </c>
      <c r="D342" s="623"/>
      <c r="E342" s="41" t="s">
        <v>416</v>
      </c>
      <c r="F342" s="42">
        <v>2.9</v>
      </c>
      <c r="G342" s="2" t="s">
        <v>11615</v>
      </c>
      <c r="H342" s="403">
        <f t="shared" ref="H342:H348" si="30">ROUND(F342*G342,2)</f>
        <v>40.98</v>
      </c>
    </row>
    <row r="343" spans="1:9" ht="16.5" customHeight="1">
      <c r="A343" s="34">
        <v>88267</v>
      </c>
      <c r="B343" s="183"/>
      <c r="C343" s="622" t="s">
        <v>12247</v>
      </c>
      <c r="D343" s="623"/>
      <c r="E343" s="41" t="s">
        <v>416</v>
      </c>
      <c r="F343" s="42">
        <v>1.5</v>
      </c>
      <c r="G343" s="2" t="s">
        <v>12248</v>
      </c>
      <c r="H343" s="403">
        <f t="shared" si="30"/>
        <v>26.76</v>
      </c>
    </row>
    <row r="344" spans="1:9" ht="17.25" customHeight="1">
      <c r="A344" s="34">
        <v>88309</v>
      </c>
      <c r="B344" s="183"/>
      <c r="C344" s="622" t="s">
        <v>12296</v>
      </c>
      <c r="D344" s="623"/>
      <c r="E344" s="41" t="s">
        <v>416</v>
      </c>
      <c r="F344" s="42">
        <v>1.4</v>
      </c>
      <c r="G344" s="2" t="s">
        <v>12297</v>
      </c>
      <c r="H344" s="403">
        <f t="shared" si="30"/>
        <v>24.39</v>
      </c>
    </row>
    <row r="345" spans="1:9" ht="39.75" customHeight="1">
      <c r="A345" s="34">
        <v>11795</v>
      </c>
      <c r="B345" s="183"/>
      <c r="C345" s="622" t="s">
        <v>16213</v>
      </c>
      <c r="D345" s="623"/>
      <c r="E345" s="41" t="s">
        <v>12518</v>
      </c>
      <c r="F345" s="42">
        <v>1.62</v>
      </c>
      <c r="G345" s="2" t="s">
        <v>16214</v>
      </c>
      <c r="H345" s="403">
        <f t="shared" si="30"/>
        <v>782.48</v>
      </c>
    </row>
    <row r="346" spans="1:9" ht="30" customHeight="1">
      <c r="A346" s="12">
        <v>6149</v>
      </c>
      <c r="B346" s="63"/>
      <c r="C346" s="622" t="s">
        <v>18941</v>
      </c>
      <c r="D346" s="623"/>
      <c r="E346" s="41" t="s">
        <v>12513</v>
      </c>
      <c r="F346" s="42">
        <v>1</v>
      </c>
      <c r="G346" s="2" t="s">
        <v>6936</v>
      </c>
      <c r="H346" s="403">
        <f t="shared" si="30"/>
        <v>10.63</v>
      </c>
    </row>
    <row r="347" spans="1:9" ht="29.25" customHeight="1">
      <c r="A347" s="12">
        <v>1743</v>
      </c>
      <c r="B347" s="63"/>
      <c r="C347" s="622" t="s">
        <v>15022</v>
      </c>
      <c r="D347" s="623"/>
      <c r="E347" s="41" t="s">
        <v>12513</v>
      </c>
      <c r="F347" s="42">
        <v>1</v>
      </c>
      <c r="G347" s="2" t="s">
        <v>15023</v>
      </c>
      <c r="H347" s="403">
        <f t="shared" si="30"/>
        <v>107.23</v>
      </c>
    </row>
    <row r="348" spans="1:9" ht="20.25" customHeight="1">
      <c r="A348" s="12">
        <v>87295</v>
      </c>
      <c r="B348" s="63"/>
      <c r="C348" s="622" t="s">
        <v>11314</v>
      </c>
      <c r="D348" s="623"/>
      <c r="E348" s="41" t="s">
        <v>39</v>
      </c>
      <c r="F348" s="264">
        <v>2.3E-3</v>
      </c>
      <c r="G348" s="2" t="s">
        <v>11315</v>
      </c>
      <c r="H348" s="403">
        <f t="shared" si="30"/>
        <v>0.77</v>
      </c>
    </row>
    <row r="349" spans="1:9">
      <c r="A349" s="64"/>
      <c r="B349" s="65"/>
      <c r="C349" s="66"/>
      <c r="D349" s="394"/>
      <c r="E349" s="64"/>
      <c r="F349" s="649" t="s">
        <v>186</v>
      </c>
      <c r="G349" s="650"/>
      <c r="H349" s="22">
        <f>SUM(H342:H348)</f>
        <v>993.24</v>
      </c>
    </row>
    <row r="350" spans="1:9">
      <c r="A350" s="32"/>
      <c r="B350" s="460"/>
      <c r="C350" s="461"/>
      <c r="D350" s="461"/>
      <c r="E350" s="462"/>
      <c r="F350" s="398"/>
      <c r="G350" s="398"/>
      <c r="H350" s="398"/>
    </row>
    <row r="351" spans="1:9" ht="29.25" customHeight="1">
      <c r="A351" s="613" t="s">
        <v>386</v>
      </c>
      <c r="B351" s="614"/>
      <c r="C351" s="644" t="s">
        <v>888</v>
      </c>
      <c r="D351" s="689"/>
      <c r="E351" s="689"/>
      <c r="F351" s="645"/>
      <c r="G351" s="20"/>
      <c r="H351" s="20"/>
      <c r="I351" s="248">
        <f>H356</f>
        <v>524.76</v>
      </c>
    </row>
    <row r="352" spans="1:9" ht="25.5">
      <c r="A352" s="20" t="s">
        <v>159</v>
      </c>
      <c r="B352" s="389" t="s">
        <v>206</v>
      </c>
      <c r="C352" s="644" t="s">
        <v>163</v>
      </c>
      <c r="D352" s="645"/>
      <c r="E352" s="20" t="s">
        <v>164</v>
      </c>
      <c r="F352" s="20" t="s">
        <v>165</v>
      </c>
      <c r="G352" s="20" t="s">
        <v>166</v>
      </c>
      <c r="H352" s="21" t="s">
        <v>167</v>
      </c>
    </row>
    <row r="353" spans="1:9" ht="12.75" customHeight="1">
      <c r="A353" s="12">
        <v>88316</v>
      </c>
      <c r="B353" s="63"/>
      <c r="C353" s="622" t="s">
        <v>532</v>
      </c>
      <c r="D353" s="623"/>
      <c r="E353" s="41" t="s">
        <v>416</v>
      </c>
      <c r="F353" s="42">
        <v>2.9</v>
      </c>
      <c r="G353" s="2" t="s">
        <v>11615</v>
      </c>
      <c r="H353" s="403">
        <f t="shared" ref="H353:H355" si="31">ROUND(F353*G353,2)</f>
        <v>40.98</v>
      </c>
    </row>
    <row r="354" spans="1:9" ht="12.75" customHeight="1">
      <c r="A354" s="34">
        <v>11795</v>
      </c>
      <c r="B354" s="183"/>
      <c r="C354" s="622" t="s">
        <v>16213</v>
      </c>
      <c r="D354" s="623"/>
      <c r="E354" s="41" t="s">
        <v>12518</v>
      </c>
      <c r="F354" s="42">
        <v>1</v>
      </c>
      <c r="G354" s="2" t="s">
        <v>16214</v>
      </c>
      <c r="H354" s="403">
        <f t="shared" si="31"/>
        <v>483.01</v>
      </c>
    </row>
    <row r="355" spans="1:9" ht="42" customHeight="1">
      <c r="A355" s="12">
        <v>87295</v>
      </c>
      <c r="B355" s="63"/>
      <c r="C355" s="622" t="s">
        <v>11314</v>
      </c>
      <c r="D355" s="623"/>
      <c r="E355" s="41" t="s">
        <v>39</v>
      </c>
      <c r="F355" s="264">
        <v>2.3E-3</v>
      </c>
      <c r="G355" s="2" t="s">
        <v>11315</v>
      </c>
      <c r="H355" s="403">
        <f t="shared" si="31"/>
        <v>0.77</v>
      </c>
    </row>
    <row r="356" spans="1:9">
      <c r="A356" s="64"/>
      <c r="B356" s="65"/>
      <c r="C356" s="66"/>
      <c r="D356" s="394"/>
      <c r="E356" s="64"/>
      <c r="F356" s="649" t="s">
        <v>186</v>
      </c>
      <c r="G356" s="650"/>
      <c r="H356" s="22">
        <f>SUM(H353:H355)</f>
        <v>524.76</v>
      </c>
    </row>
    <row r="357" spans="1:9">
      <c r="A357" s="32"/>
      <c r="B357" s="460"/>
      <c r="C357" s="461"/>
      <c r="D357" s="461"/>
      <c r="E357" s="462"/>
      <c r="F357" s="398"/>
      <c r="G357" s="398"/>
      <c r="H357" s="398"/>
    </row>
    <row r="358" spans="1:9" ht="30.75" customHeight="1">
      <c r="A358" s="613" t="s">
        <v>387</v>
      </c>
      <c r="B358" s="614"/>
      <c r="C358" s="681" t="s">
        <v>222</v>
      </c>
      <c r="D358" s="682"/>
      <c r="E358" s="682"/>
      <c r="F358" s="682"/>
      <c r="G358" s="682"/>
      <c r="H358" s="683"/>
      <c r="I358" s="248">
        <f>H364</f>
        <v>241</v>
      </c>
    </row>
    <row r="359" spans="1:9" ht="25.5">
      <c r="A359" s="18" t="s">
        <v>159</v>
      </c>
      <c r="B359" s="400" t="s">
        <v>206</v>
      </c>
      <c r="C359" s="687" t="s">
        <v>163</v>
      </c>
      <c r="D359" s="688"/>
      <c r="E359" s="18" t="s">
        <v>164</v>
      </c>
      <c r="F359" s="18" t="s">
        <v>165</v>
      </c>
      <c r="G359" s="18" t="s">
        <v>166</v>
      </c>
      <c r="H359" s="470" t="s">
        <v>167</v>
      </c>
    </row>
    <row r="360" spans="1:9" ht="12.75" customHeight="1">
      <c r="A360" s="12">
        <v>88309</v>
      </c>
      <c r="B360" s="391" t="s">
        <v>191</v>
      </c>
      <c r="C360" s="622" t="s">
        <v>12296</v>
      </c>
      <c r="D360" s="623"/>
      <c r="E360" s="41" t="s">
        <v>416</v>
      </c>
      <c r="F360" s="405">
        <v>1</v>
      </c>
      <c r="G360" s="2" t="s">
        <v>12297</v>
      </c>
      <c r="H360" s="403">
        <f t="shared" ref="H360:H363" si="32">ROUND(F360*G360,2)</f>
        <v>17.420000000000002</v>
      </c>
    </row>
    <row r="361" spans="1:9">
      <c r="A361" s="14">
        <v>88316</v>
      </c>
      <c r="B361" s="50" t="s">
        <v>192</v>
      </c>
      <c r="C361" s="622" t="s">
        <v>532</v>
      </c>
      <c r="D361" s="623"/>
      <c r="E361" s="41" t="s">
        <v>416</v>
      </c>
      <c r="F361" s="405">
        <v>1</v>
      </c>
      <c r="G361" s="2" t="s">
        <v>11615</v>
      </c>
      <c r="H361" s="403">
        <f t="shared" si="32"/>
        <v>14.13</v>
      </c>
    </row>
    <row r="362" spans="1:9" ht="12.75" customHeight="1">
      <c r="A362" s="12">
        <v>7583</v>
      </c>
      <c r="B362" s="390" t="s">
        <v>223</v>
      </c>
      <c r="C362" s="622" t="s">
        <v>13512</v>
      </c>
      <c r="D362" s="623"/>
      <c r="E362" s="41" t="s">
        <v>12513</v>
      </c>
      <c r="F362" s="429">
        <v>6</v>
      </c>
      <c r="G362" s="2" t="s">
        <v>3000</v>
      </c>
      <c r="H362" s="403">
        <f t="shared" si="32"/>
        <v>2.46</v>
      </c>
    </row>
    <row r="363" spans="1:9" ht="24.75" customHeight="1">
      <c r="A363" s="12">
        <v>36081</v>
      </c>
      <c r="B363" s="63" t="s">
        <v>224</v>
      </c>
      <c r="C363" s="622" t="s">
        <v>13247</v>
      </c>
      <c r="D363" s="623"/>
      <c r="E363" s="41" t="s">
        <v>12513</v>
      </c>
      <c r="F363" s="152">
        <v>1</v>
      </c>
      <c r="G363" s="2" t="s">
        <v>13248</v>
      </c>
      <c r="H363" s="403">
        <f t="shared" si="32"/>
        <v>206.99</v>
      </c>
    </row>
    <row r="364" spans="1:9">
      <c r="A364" s="64"/>
      <c r="B364" s="65"/>
      <c r="C364" s="65"/>
      <c r="D364" s="394"/>
      <c r="E364" s="64"/>
      <c r="F364" s="649" t="s">
        <v>186</v>
      </c>
      <c r="G364" s="650"/>
      <c r="H364" s="22">
        <f>SUM(H360:H363)</f>
        <v>241</v>
      </c>
    </row>
    <row r="365" spans="1:9">
      <c r="A365" s="69"/>
      <c r="B365" s="69"/>
      <c r="C365" s="69"/>
      <c r="D365" s="53"/>
      <c r="E365" s="69"/>
      <c r="F365" s="70"/>
      <c r="G365" s="70"/>
      <c r="H365" s="71"/>
    </row>
    <row r="366" spans="1:9" ht="21" customHeight="1">
      <c r="A366" s="613" t="s">
        <v>390</v>
      </c>
      <c r="B366" s="614"/>
      <c r="C366" s="681" t="s">
        <v>225</v>
      </c>
      <c r="D366" s="682"/>
      <c r="E366" s="682"/>
      <c r="F366" s="682"/>
      <c r="G366" s="682"/>
      <c r="H366" s="694"/>
      <c r="I366" s="248">
        <f>H371</f>
        <v>136.28</v>
      </c>
    </row>
    <row r="367" spans="1:9" ht="25.5">
      <c r="A367" s="20" t="s">
        <v>159</v>
      </c>
      <c r="B367" s="389" t="s">
        <v>206</v>
      </c>
      <c r="C367" s="644" t="s">
        <v>163</v>
      </c>
      <c r="D367" s="645"/>
      <c r="E367" s="20" t="s">
        <v>164</v>
      </c>
      <c r="F367" s="20" t="s">
        <v>165</v>
      </c>
      <c r="G367" s="20" t="s">
        <v>166</v>
      </c>
      <c r="H367" s="21" t="s">
        <v>167</v>
      </c>
    </row>
    <row r="368" spans="1:9" ht="12.75" customHeight="1">
      <c r="A368" s="12">
        <v>88248</v>
      </c>
      <c r="B368" s="63" t="s">
        <v>220</v>
      </c>
      <c r="C368" s="622" t="s">
        <v>12223</v>
      </c>
      <c r="D368" s="623"/>
      <c r="E368" s="41" t="s">
        <v>416</v>
      </c>
      <c r="F368" s="42">
        <v>0.5</v>
      </c>
      <c r="G368" s="2" t="s">
        <v>1855</v>
      </c>
      <c r="H368" s="403">
        <f t="shared" ref="H368:H370" si="33">ROUND(F368*G368,2)</f>
        <v>6.97</v>
      </c>
    </row>
    <row r="369" spans="1:9" ht="12.75" customHeight="1">
      <c r="A369" s="14">
        <v>88267</v>
      </c>
      <c r="B369" s="50" t="s">
        <v>226</v>
      </c>
      <c r="C369" s="622" t="s">
        <v>12247</v>
      </c>
      <c r="D369" s="623"/>
      <c r="E369" s="41" t="s">
        <v>416</v>
      </c>
      <c r="F369" s="42">
        <v>0.5</v>
      </c>
      <c r="G369" s="2" t="s">
        <v>12248</v>
      </c>
      <c r="H369" s="403">
        <f t="shared" si="33"/>
        <v>8.92</v>
      </c>
    </row>
    <row r="370" spans="1:9" ht="26.25" customHeight="1">
      <c r="A370" s="12">
        <v>11777</v>
      </c>
      <c r="B370" s="390" t="s">
        <v>227</v>
      </c>
      <c r="C370" s="622" t="s">
        <v>19767</v>
      </c>
      <c r="D370" s="623"/>
      <c r="E370" s="41" t="s">
        <v>12513</v>
      </c>
      <c r="F370" s="42">
        <v>1</v>
      </c>
      <c r="G370" s="2" t="s">
        <v>19768</v>
      </c>
      <c r="H370" s="403">
        <f t="shared" si="33"/>
        <v>120.39</v>
      </c>
    </row>
    <row r="371" spans="1:9">
      <c r="A371" s="64"/>
      <c r="B371" s="65"/>
      <c r="C371" s="65"/>
      <c r="D371" s="394"/>
      <c r="E371" s="64"/>
      <c r="F371" s="649" t="s">
        <v>186</v>
      </c>
      <c r="G371" s="650"/>
      <c r="H371" s="22">
        <f>SUM(H368:H370)</f>
        <v>136.28</v>
      </c>
    </row>
    <row r="372" spans="1:9">
      <c r="A372" s="695"/>
      <c r="B372" s="695"/>
      <c r="C372" s="696"/>
      <c r="D372" s="696"/>
      <c r="E372" s="32"/>
      <c r="F372" s="399"/>
      <c r="G372" s="399"/>
      <c r="H372" s="399"/>
    </row>
    <row r="373" spans="1:9" ht="18" customHeight="1">
      <c r="A373" s="613" t="s">
        <v>391</v>
      </c>
      <c r="B373" s="614"/>
      <c r="C373" s="646" t="s">
        <v>235</v>
      </c>
      <c r="D373" s="647"/>
      <c r="E373" s="647"/>
      <c r="F373" s="647"/>
      <c r="G373" s="647"/>
      <c r="H373" s="648"/>
      <c r="I373" s="248">
        <f>H384</f>
        <v>1880.45</v>
      </c>
    </row>
    <row r="374" spans="1:9" ht="25.5">
      <c r="A374" s="20" t="s">
        <v>159</v>
      </c>
      <c r="B374" s="389" t="s">
        <v>206</v>
      </c>
      <c r="C374" s="644" t="s">
        <v>163</v>
      </c>
      <c r="D374" s="645"/>
      <c r="E374" s="20" t="s">
        <v>164</v>
      </c>
      <c r="F374" s="20" t="s">
        <v>165</v>
      </c>
      <c r="G374" s="20" t="s">
        <v>166</v>
      </c>
      <c r="H374" s="21" t="s">
        <v>167</v>
      </c>
    </row>
    <row r="375" spans="1:9" ht="12.75" customHeight="1">
      <c r="A375" s="12">
        <v>88248</v>
      </c>
      <c r="B375" s="63" t="s">
        <v>220</v>
      </c>
      <c r="C375" s="622" t="s">
        <v>12223</v>
      </c>
      <c r="D375" s="623"/>
      <c r="E375" s="41" t="s">
        <v>416</v>
      </c>
      <c r="F375" s="42">
        <v>7.7</v>
      </c>
      <c r="G375" s="2" t="s">
        <v>1855</v>
      </c>
      <c r="H375" s="403">
        <f t="shared" ref="H375:H383" si="34">ROUND(F375*G375,2)</f>
        <v>107.34</v>
      </c>
    </row>
    <row r="376" spans="1:9" ht="12.75" customHeight="1">
      <c r="A376" s="14">
        <v>88267</v>
      </c>
      <c r="B376" s="50" t="s">
        <v>226</v>
      </c>
      <c r="C376" s="622" t="s">
        <v>12247</v>
      </c>
      <c r="D376" s="623"/>
      <c r="E376" s="41" t="s">
        <v>416</v>
      </c>
      <c r="F376" s="42">
        <v>7.7</v>
      </c>
      <c r="G376" s="2" t="s">
        <v>12248</v>
      </c>
      <c r="H376" s="403">
        <f t="shared" si="34"/>
        <v>137.37</v>
      </c>
    </row>
    <row r="377" spans="1:9" ht="12.75" customHeight="1">
      <c r="A377" s="14">
        <v>20211</v>
      </c>
      <c r="B377" s="50" t="s">
        <v>228</v>
      </c>
      <c r="C377" s="622" t="s">
        <v>20661</v>
      </c>
      <c r="D377" s="623"/>
      <c r="E377" s="41" t="s">
        <v>12542</v>
      </c>
      <c r="F377" s="42">
        <v>5</v>
      </c>
      <c r="G377" s="2" t="s">
        <v>14064</v>
      </c>
      <c r="H377" s="403">
        <f t="shared" si="34"/>
        <v>48.75</v>
      </c>
    </row>
    <row r="378" spans="1:9" ht="12.75" customHeight="1">
      <c r="A378" s="14">
        <v>10498</v>
      </c>
      <c r="B378" s="50" t="s">
        <v>229</v>
      </c>
      <c r="C378" s="622" t="s">
        <v>17492</v>
      </c>
      <c r="D378" s="623"/>
      <c r="E378" s="41" t="s">
        <v>12606</v>
      </c>
      <c r="F378" s="42">
        <v>0.1</v>
      </c>
      <c r="G378" s="2" t="s">
        <v>5005</v>
      </c>
      <c r="H378" s="403">
        <f t="shared" si="34"/>
        <v>0.59</v>
      </c>
    </row>
    <row r="379" spans="1:9" ht="24.75" customHeight="1">
      <c r="A379" s="14">
        <v>3263</v>
      </c>
      <c r="B379" s="50" t="s">
        <v>230</v>
      </c>
      <c r="C379" s="622" t="s">
        <v>16045</v>
      </c>
      <c r="D379" s="623"/>
      <c r="E379" s="41" t="s">
        <v>12513</v>
      </c>
      <c r="F379" s="42">
        <v>2</v>
      </c>
      <c r="G379" s="2" t="s">
        <v>7151</v>
      </c>
      <c r="H379" s="403">
        <f t="shared" si="34"/>
        <v>25.4</v>
      </c>
    </row>
    <row r="380" spans="1:9" ht="33" customHeight="1">
      <c r="A380" s="14">
        <v>3264</v>
      </c>
      <c r="B380" s="50" t="s">
        <v>231</v>
      </c>
      <c r="C380" s="622" t="s">
        <v>16040</v>
      </c>
      <c r="D380" s="623"/>
      <c r="E380" s="41" t="s">
        <v>12513</v>
      </c>
      <c r="F380" s="42">
        <v>2</v>
      </c>
      <c r="G380" s="2" t="s">
        <v>16041</v>
      </c>
      <c r="H380" s="403">
        <f t="shared" si="34"/>
        <v>30.54</v>
      </c>
    </row>
    <row r="381" spans="1:9" ht="24.75" customHeight="1">
      <c r="A381" s="14">
        <v>3266</v>
      </c>
      <c r="B381" s="50" t="s">
        <v>232</v>
      </c>
      <c r="C381" s="622" t="s">
        <v>16043</v>
      </c>
      <c r="D381" s="623"/>
      <c r="E381" s="41" t="s">
        <v>12513</v>
      </c>
      <c r="F381" s="42">
        <v>4</v>
      </c>
      <c r="G381" s="2" t="s">
        <v>16044</v>
      </c>
      <c r="H381" s="403">
        <f t="shared" si="34"/>
        <v>126.96</v>
      </c>
    </row>
    <row r="382" spans="1:9" ht="23.25" customHeight="1">
      <c r="A382" s="14">
        <v>3148</v>
      </c>
      <c r="B382" s="50" t="s">
        <v>233</v>
      </c>
      <c r="C382" s="622" t="s">
        <v>16016</v>
      </c>
      <c r="D382" s="623"/>
      <c r="E382" s="41" t="s">
        <v>12513</v>
      </c>
      <c r="F382" s="42">
        <v>3.03</v>
      </c>
      <c r="G382" s="2" t="s">
        <v>16017</v>
      </c>
      <c r="H382" s="403">
        <f t="shared" si="34"/>
        <v>35.75</v>
      </c>
    </row>
    <row r="383" spans="1:9" ht="20.25" customHeight="1">
      <c r="A383" s="14">
        <v>37105</v>
      </c>
      <c r="B383" s="50" t="s">
        <v>234</v>
      </c>
      <c r="C383" s="622" t="s">
        <v>13945</v>
      </c>
      <c r="D383" s="623"/>
      <c r="E383" s="41" t="s">
        <v>12513</v>
      </c>
      <c r="F383" s="42">
        <v>1</v>
      </c>
      <c r="G383" s="2" t="s">
        <v>13946</v>
      </c>
      <c r="H383" s="403">
        <f t="shared" si="34"/>
        <v>1367.75</v>
      </c>
    </row>
    <row r="384" spans="1:9">
      <c r="A384" s="64"/>
      <c r="B384" s="65"/>
      <c r="C384" s="65"/>
      <c r="D384" s="394"/>
      <c r="E384" s="64"/>
      <c r="F384" s="649" t="s">
        <v>186</v>
      </c>
      <c r="G384" s="650"/>
      <c r="H384" s="22">
        <f>SUM(H375:H383)</f>
        <v>1880.45</v>
      </c>
    </row>
    <row r="385" spans="1:9">
      <c r="A385" s="399"/>
      <c r="B385" s="399"/>
      <c r="C385" s="399"/>
      <c r="D385" s="399"/>
      <c r="E385" s="399"/>
      <c r="F385" s="399"/>
      <c r="G385" s="399"/>
      <c r="H385" s="55"/>
    </row>
    <row r="386" spans="1:9" ht="28.5" customHeight="1">
      <c r="A386" s="613" t="s">
        <v>393</v>
      </c>
      <c r="B386" s="614"/>
      <c r="C386" s="646" t="s">
        <v>241</v>
      </c>
      <c r="D386" s="648"/>
      <c r="E386" s="15"/>
      <c r="F386" s="20"/>
      <c r="G386" s="20"/>
      <c r="H386" s="20"/>
      <c r="I386" s="248">
        <f>H394</f>
        <v>127.53999999999999</v>
      </c>
    </row>
    <row r="387" spans="1:9" ht="25.5">
      <c r="A387" s="20" t="s">
        <v>159</v>
      </c>
      <c r="B387" s="389" t="s">
        <v>206</v>
      </c>
      <c r="C387" s="644" t="s">
        <v>163</v>
      </c>
      <c r="D387" s="645"/>
      <c r="E387" s="20" t="s">
        <v>164</v>
      </c>
      <c r="F387" s="20" t="s">
        <v>165</v>
      </c>
      <c r="G387" s="20" t="s">
        <v>166</v>
      </c>
      <c r="H387" s="21" t="s">
        <v>167</v>
      </c>
    </row>
    <row r="388" spans="1:9" ht="12.75" customHeight="1">
      <c r="A388" s="12">
        <v>88248</v>
      </c>
      <c r="B388" s="63" t="s">
        <v>220</v>
      </c>
      <c r="C388" s="622" t="s">
        <v>12223</v>
      </c>
      <c r="D388" s="623"/>
      <c r="E388" s="41" t="s">
        <v>416</v>
      </c>
      <c r="F388" s="42">
        <v>3</v>
      </c>
      <c r="G388" s="2" t="s">
        <v>1855</v>
      </c>
      <c r="H388" s="403">
        <f t="shared" ref="H388:H393" si="35">ROUND(F388*G388,2)</f>
        <v>41.82</v>
      </c>
    </row>
    <row r="389" spans="1:9" ht="12.75" customHeight="1">
      <c r="A389" s="14">
        <v>88267</v>
      </c>
      <c r="B389" s="50" t="s">
        <v>226</v>
      </c>
      <c r="C389" s="622" t="s">
        <v>12247</v>
      </c>
      <c r="D389" s="623"/>
      <c r="E389" s="41" t="s">
        <v>416</v>
      </c>
      <c r="F389" s="42">
        <v>3</v>
      </c>
      <c r="G389" s="2" t="s">
        <v>12248</v>
      </c>
      <c r="H389" s="403">
        <f t="shared" si="35"/>
        <v>53.52</v>
      </c>
    </row>
    <row r="390" spans="1:9" ht="32.25" customHeight="1">
      <c r="A390" s="14">
        <v>3505</v>
      </c>
      <c r="B390" s="50" t="s">
        <v>242</v>
      </c>
      <c r="C390" s="697" t="s">
        <v>16567</v>
      </c>
      <c r="D390" s="698"/>
      <c r="E390" s="34" t="s">
        <v>12513</v>
      </c>
      <c r="F390" s="42">
        <v>1</v>
      </c>
      <c r="G390" s="24" t="s">
        <v>2919</v>
      </c>
      <c r="H390" s="478">
        <f t="shared" si="35"/>
        <v>1.96</v>
      </c>
    </row>
    <row r="391" spans="1:9" ht="43.5" customHeight="1">
      <c r="A391" s="14">
        <v>3522</v>
      </c>
      <c r="B391" s="73" t="s">
        <v>243</v>
      </c>
      <c r="C391" s="622" t="s">
        <v>16559</v>
      </c>
      <c r="D391" s="623"/>
      <c r="E391" s="41" t="s">
        <v>12513</v>
      </c>
      <c r="F391" s="42">
        <v>3</v>
      </c>
      <c r="G391" s="2" t="s">
        <v>6632</v>
      </c>
      <c r="H391" s="403">
        <f t="shared" si="35"/>
        <v>6.36</v>
      </c>
    </row>
    <row r="392" spans="1:9" ht="43.5" customHeight="1">
      <c r="A392" s="14">
        <v>7139</v>
      </c>
      <c r="B392" s="50" t="s">
        <v>244</v>
      </c>
      <c r="C392" s="622" t="s">
        <v>19374</v>
      </c>
      <c r="D392" s="623"/>
      <c r="E392" s="41" t="s">
        <v>12513</v>
      </c>
      <c r="F392" s="42">
        <v>1</v>
      </c>
      <c r="G392" s="2" t="s">
        <v>2368</v>
      </c>
      <c r="H392" s="403">
        <f t="shared" si="35"/>
        <v>0.92</v>
      </c>
    </row>
    <row r="393" spans="1:9" ht="33.75" customHeight="1">
      <c r="A393" s="14">
        <v>9868</v>
      </c>
      <c r="B393" s="50" t="s">
        <v>245</v>
      </c>
      <c r="C393" s="622" t="s">
        <v>20342</v>
      </c>
      <c r="D393" s="623"/>
      <c r="E393" s="41" t="s">
        <v>12542</v>
      </c>
      <c r="F393" s="42">
        <v>8</v>
      </c>
      <c r="G393" s="2" t="s">
        <v>15884</v>
      </c>
      <c r="H393" s="403">
        <f t="shared" si="35"/>
        <v>22.96</v>
      </c>
    </row>
    <row r="394" spans="1:9" ht="15" customHeight="1">
      <c r="A394" s="479"/>
      <c r="B394" s="480"/>
      <c r="C394" s="480"/>
      <c r="D394" s="72"/>
      <c r="E394" s="479"/>
      <c r="F394" s="699" t="s">
        <v>186</v>
      </c>
      <c r="G394" s="700"/>
      <c r="H394" s="481">
        <f>SUM(H388:H393)</f>
        <v>127.53999999999999</v>
      </c>
    </row>
    <row r="395" spans="1:9">
      <c r="A395" s="46"/>
      <c r="B395" s="46"/>
      <c r="C395" s="46"/>
      <c r="D395" s="33"/>
      <c r="E395" s="46"/>
      <c r="F395" s="208"/>
      <c r="G395" s="208"/>
      <c r="H395" s="212"/>
    </row>
    <row r="396" spans="1:9" ht="30" customHeight="1">
      <c r="A396" s="613" t="s">
        <v>395</v>
      </c>
      <c r="B396" s="614"/>
      <c r="C396" s="646" t="s">
        <v>773</v>
      </c>
      <c r="D396" s="648"/>
      <c r="E396" s="15"/>
      <c r="F396" s="20"/>
      <c r="G396" s="20"/>
      <c r="H396" s="20"/>
      <c r="I396" s="248">
        <f>H404</f>
        <v>153.48000000000002</v>
      </c>
    </row>
    <row r="397" spans="1:9" ht="25.5">
      <c r="A397" s="20" t="s">
        <v>159</v>
      </c>
      <c r="B397" s="389" t="s">
        <v>206</v>
      </c>
      <c r="C397" s="644" t="s">
        <v>163</v>
      </c>
      <c r="D397" s="645"/>
      <c r="E397" s="20" t="s">
        <v>164</v>
      </c>
      <c r="F397" s="20" t="s">
        <v>165</v>
      </c>
      <c r="G397" s="20" t="s">
        <v>166</v>
      </c>
      <c r="H397" s="21" t="s">
        <v>167</v>
      </c>
    </row>
    <row r="398" spans="1:9" ht="12.75" customHeight="1">
      <c r="A398" s="12">
        <v>88248</v>
      </c>
      <c r="B398" s="63" t="s">
        <v>220</v>
      </c>
      <c r="C398" s="622" t="s">
        <v>12223</v>
      </c>
      <c r="D398" s="623"/>
      <c r="E398" s="41" t="s">
        <v>416</v>
      </c>
      <c r="F398" s="42">
        <v>3</v>
      </c>
      <c r="G398" s="2" t="s">
        <v>1855</v>
      </c>
      <c r="H398" s="403">
        <f t="shared" ref="H398:H403" si="36">ROUND(F398*G398,2)</f>
        <v>41.82</v>
      </c>
    </row>
    <row r="399" spans="1:9" ht="16.5" customHeight="1">
      <c r="A399" s="14">
        <v>88267</v>
      </c>
      <c r="B399" s="50" t="s">
        <v>226</v>
      </c>
      <c r="C399" s="622" t="s">
        <v>12247</v>
      </c>
      <c r="D399" s="623"/>
      <c r="E399" s="41" t="s">
        <v>416</v>
      </c>
      <c r="F399" s="42">
        <v>3</v>
      </c>
      <c r="G399" s="2" t="s">
        <v>12248</v>
      </c>
      <c r="H399" s="403">
        <f t="shared" si="36"/>
        <v>53.52</v>
      </c>
    </row>
    <row r="400" spans="1:9" ht="35.25" customHeight="1">
      <c r="A400" s="14">
        <v>20147</v>
      </c>
      <c r="B400" s="50" t="s">
        <v>242</v>
      </c>
      <c r="C400" s="622" t="s">
        <v>16571</v>
      </c>
      <c r="D400" s="623"/>
      <c r="E400" s="41" t="s">
        <v>12513</v>
      </c>
      <c r="F400" s="42">
        <v>1</v>
      </c>
      <c r="G400" s="2" t="s">
        <v>1697</v>
      </c>
      <c r="H400" s="403">
        <f t="shared" si="36"/>
        <v>4.2</v>
      </c>
    </row>
    <row r="401" spans="1:9" ht="35.25" customHeight="1">
      <c r="A401" s="14">
        <v>3481</v>
      </c>
      <c r="B401" s="73" t="s">
        <v>243</v>
      </c>
      <c r="C401" s="622" t="s">
        <v>16599</v>
      </c>
      <c r="D401" s="623"/>
      <c r="E401" s="41" t="s">
        <v>12513</v>
      </c>
      <c r="F401" s="42">
        <v>3</v>
      </c>
      <c r="G401" s="2" t="s">
        <v>1000</v>
      </c>
      <c r="H401" s="403">
        <f t="shared" si="36"/>
        <v>28.29</v>
      </c>
    </row>
    <row r="402" spans="1:9" ht="34.5" customHeight="1">
      <c r="A402" s="14">
        <v>7135</v>
      </c>
      <c r="B402" s="50" t="s">
        <v>244</v>
      </c>
      <c r="C402" s="622" t="s">
        <v>19342</v>
      </c>
      <c r="D402" s="623"/>
      <c r="E402" s="41" t="s">
        <v>12513</v>
      </c>
      <c r="F402" s="42">
        <v>1</v>
      </c>
      <c r="G402" s="2" t="s">
        <v>13385</v>
      </c>
      <c r="H402" s="403">
        <f t="shared" si="36"/>
        <v>2.69</v>
      </c>
    </row>
    <row r="403" spans="1:9" ht="30.75" customHeight="1">
      <c r="A403" s="265">
        <v>9868</v>
      </c>
      <c r="B403" s="266" t="s">
        <v>245</v>
      </c>
      <c r="C403" s="622" t="s">
        <v>20342</v>
      </c>
      <c r="D403" s="623"/>
      <c r="E403" s="41" t="s">
        <v>12542</v>
      </c>
      <c r="F403" s="482">
        <v>8</v>
      </c>
      <c r="G403" s="2" t="s">
        <v>15884</v>
      </c>
      <c r="H403" s="403">
        <f t="shared" si="36"/>
        <v>22.96</v>
      </c>
    </row>
    <row r="404" spans="1:9">
      <c r="A404" s="64"/>
      <c r="B404" s="65"/>
      <c r="C404" s="65"/>
      <c r="D404" s="394"/>
      <c r="E404" s="64"/>
      <c r="F404" s="649" t="s">
        <v>186</v>
      </c>
      <c r="G404" s="650"/>
      <c r="H404" s="22">
        <f>SUM(H398:H403)</f>
        <v>153.48000000000002</v>
      </c>
    </row>
    <row r="405" spans="1:9">
      <c r="A405" s="69"/>
      <c r="B405" s="69"/>
      <c r="C405" s="69"/>
      <c r="D405" s="53"/>
      <c r="E405" s="69"/>
      <c r="F405" s="70"/>
      <c r="G405" s="70"/>
      <c r="H405" s="71"/>
    </row>
    <row r="406" spans="1:9" ht="32.25" customHeight="1">
      <c r="A406" s="613" t="s">
        <v>405</v>
      </c>
      <c r="B406" s="614"/>
      <c r="C406" s="701" t="s">
        <v>246</v>
      </c>
      <c r="D406" s="702"/>
      <c r="E406" s="702"/>
      <c r="F406" s="703"/>
      <c r="G406" s="18"/>
      <c r="H406" s="19"/>
      <c r="I406" s="248">
        <f>H414</f>
        <v>166.05</v>
      </c>
    </row>
    <row r="407" spans="1:9" ht="25.5">
      <c r="A407" s="20" t="s">
        <v>159</v>
      </c>
      <c r="B407" s="389" t="s">
        <v>206</v>
      </c>
      <c r="C407" s="644" t="s">
        <v>163</v>
      </c>
      <c r="D407" s="645"/>
      <c r="E407" s="20" t="s">
        <v>164</v>
      </c>
      <c r="F407" s="20" t="s">
        <v>165</v>
      </c>
      <c r="G407" s="20" t="s">
        <v>166</v>
      </c>
      <c r="H407" s="21" t="s">
        <v>167</v>
      </c>
    </row>
    <row r="408" spans="1:9" ht="12.75" customHeight="1">
      <c r="A408" s="12">
        <v>88248</v>
      </c>
      <c r="B408" s="63" t="s">
        <v>220</v>
      </c>
      <c r="C408" s="622" t="s">
        <v>12223</v>
      </c>
      <c r="D408" s="623"/>
      <c r="E408" s="41" t="s">
        <v>416</v>
      </c>
      <c r="F408" s="42">
        <v>3.5</v>
      </c>
      <c r="G408" s="2" t="s">
        <v>1855</v>
      </c>
      <c r="H408" s="403">
        <f t="shared" ref="H408:H413" si="37">ROUND(F408*G408,2)</f>
        <v>48.79</v>
      </c>
    </row>
    <row r="409" spans="1:9" ht="13.5" customHeight="1">
      <c r="A409" s="14">
        <v>88267</v>
      </c>
      <c r="B409" s="50" t="s">
        <v>226</v>
      </c>
      <c r="C409" s="622" t="s">
        <v>12247</v>
      </c>
      <c r="D409" s="623"/>
      <c r="E409" s="41" t="s">
        <v>416</v>
      </c>
      <c r="F409" s="42">
        <v>3.5</v>
      </c>
      <c r="G409" s="2" t="s">
        <v>12248</v>
      </c>
      <c r="H409" s="403">
        <f t="shared" si="37"/>
        <v>62.44</v>
      </c>
    </row>
    <row r="410" spans="1:9" ht="27" customHeight="1">
      <c r="A410" s="14">
        <v>3526</v>
      </c>
      <c r="B410" s="73">
        <v>151523133</v>
      </c>
      <c r="C410" s="622" t="s">
        <v>16583</v>
      </c>
      <c r="D410" s="623"/>
      <c r="E410" s="41" t="s">
        <v>12513</v>
      </c>
      <c r="F410" s="42">
        <v>1</v>
      </c>
      <c r="G410" s="2" t="s">
        <v>13844</v>
      </c>
      <c r="H410" s="403">
        <f t="shared" si="37"/>
        <v>1.69</v>
      </c>
    </row>
    <row r="411" spans="1:9" ht="34.5" customHeight="1">
      <c r="A411" s="14">
        <v>3661</v>
      </c>
      <c r="B411" s="73" t="s">
        <v>247</v>
      </c>
      <c r="C411" s="622" t="s">
        <v>16734</v>
      </c>
      <c r="D411" s="623"/>
      <c r="E411" s="41" t="s">
        <v>12513</v>
      </c>
      <c r="F411" s="42">
        <v>2</v>
      </c>
      <c r="G411" s="2" t="s">
        <v>2038</v>
      </c>
      <c r="H411" s="403">
        <f t="shared" si="37"/>
        <v>16.5</v>
      </c>
    </row>
    <row r="412" spans="1:9" ht="30" customHeight="1">
      <c r="A412" s="14">
        <v>7097</v>
      </c>
      <c r="B412" s="73">
        <v>151573773</v>
      </c>
      <c r="C412" s="622" t="s">
        <v>19368</v>
      </c>
      <c r="D412" s="623"/>
      <c r="E412" s="41" t="s">
        <v>12513</v>
      </c>
      <c r="F412" s="42">
        <v>1</v>
      </c>
      <c r="G412" s="2" t="s">
        <v>2879</v>
      </c>
      <c r="H412" s="403">
        <f t="shared" si="37"/>
        <v>4.7699999999999996</v>
      </c>
    </row>
    <row r="413" spans="1:9" ht="30.75" customHeight="1">
      <c r="A413" s="14">
        <v>9838</v>
      </c>
      <c r="B413" s="50" t="s">
        <v>248</v>
      </c>
      <c r="C413" s="622" t="s">
        <v>20311</v>
      </c>
      <c r="D413" s="623"/>
      <c r="E413" s="41" t="s">
        <v>12542</v>
      </c>
      <c r="F413" s="42">
        <v>6</v>
      </c>
      <c r="G413" s="2" t="s">
        <v>5125</v>
      </c>
      <c r="H413" s="403">
        <f t="shared" si="37"/>
        <v>31.86</v>
      </c>
    </row>
    <row r="414" spans="1:9">
      <c r="A414" s="64"/>
      <c r="B414" s="65"/>
      <c r="C414" s="65"/>
      <c r="D414" s="394"/>
      <c r="E414" s="64"/>
      <c r="F414" s="649" t="s">
        <v>186</v>
      </c>
      <c r="G414" s="650"/>
      <c r="H414" s="22">
        <f>SUM(H408:H413)</f>
        <v>166.05</v>
      </c>
    </row>
    <row r="415" spans="1:9">
      <c r="A415" s="54"/>
      <c r="B415" s="54"/>
      <c r="C415" s="74"/>
      <c r="D415" s="74"/>
      <c r="E415" s="69"/>
      <c r="F415" s="69"/>
      <c r="G415" s="75"/>
      <c r="H415" s="76"/>
    </row>
    <row r="416" spans="1:9" ht="33" customHeight="1">
      <c r="A416" s="613" t="s">
        <v>769</v>
      </c>
      <c r="B416" s="614"/>
      <c r="C416" s="646" t="s">
        <v>249</v>
      </c>
      <c r="D416" s="647"/>
      <c r="E416" s="647"/>
      <c r="F416" s="648"/>
      <c r="G416" s="18"/>
      <c r="H416" s="19"/>
      <c r="I416" s="248">
        <f>H424</f>
        <v>218.86</v>
      </c>
    </row>
    <row r="417" spans="1:9" ht="25.5">
      <c r="A417" s="20" t="s">
        <v>159</v>
      </c>
      <c r="B417" s="389" t="s">
        <v>206</v>
      </c>
      <c r="C417" s="644" t="s">
        <v>163</v>
      </c>
      <c r="D417" s="645"/>
      <c r="E417" s="20" t="s">
        <v>164</v>
      </c>
      <c r="F417" s="20" t="s">
        <v>165</v>
      </c>
      <c r="G417" s="20" t="s">
        <v>166</v>
      </c>
      <c r="H417" s="21" t="s">
        <v>167</v>
      </c>
    </row>
    <row r="418" spans="1:9" ht="12.75" customHeight="1">
      <c r="A418" s="12">
        <v>88248</v>
      </c>
      <c r="B418" s="63" t="s">
        <v>220</v>
      </c>
      <c r="C418" s="622" t="s">
        <v>12223</v>
      </c>
      <c r="D418" s="623"/>
      <c r="E418" s="41" t="s">
        <v>416</v>
      </c>
      <c r="F418" s="42">
        <v>3.5</v>
      </c>
      <c r="G418" s="2" t="s">
        <v>1855</v>
      </c>
      <c r="H418" s="403">
        <f t="shared" ref="H418:H423" si="38">ROUND(F418*G418,2)</f>
        <v>48.79</v>
      </c>
    </row>
    <row r="419" spans="1:9" ht="12.75" customHeight="1">
      <c r="A419" s="14">
        <v>88267</v>
      </c>
      <c r="B419" s="50" t="s">
        <v>226</v>
      </c>
      <c r="C419" s="622" t="s">
        <v>12247</v>
      </c>
      <c r="D419" s="623"/>
      <c r="E419" s="41" t="s">
        <v>416</v>
      </c>
      <c r="F419" s="42">
        <v>3.5</v>
      </c>
      <c r="G419" s="2" t="s">
        <v>12248</v>
      </c>
      <c r="H419" s="403">
        <f t="shared" si="38"/>
        <v>62.44</v>
      </c>
    </row>
    <row r="420" spans="1:9" ht="38.25" customHeight="1">
      <c r="A420" s="14">
        <v>37415</v>
      </c>
      <c r="B420" s="73">
        <v>151523133</v>
      </c>
      <c r="C420" s="622" t="s">
        <v>14985</v>
      </c>
      <c r="D420" s="623"/>
      <c r="E420" s="41" t="s">
        <v>12513</v>
      </c>
      <c r="F420" s="42">
        <v>1</v>
      </c>
      <c r="G420" s="2" t="s">
        <v>9668</v>
      </c>
      <c r="H420" s="403">
        <f t="shared" si="38"/>
        <v>5.87</v>
      </c>
    </row>
    <row r="421" spans="1:9" ht="38.25" customHeight="1">
      <c r="A421" s="14">
        <v>10909</v>
      </c>
      <c r="B421" s="73" t="s">
        <v>247</v>
      </c>
      <c r="C421" s="622" t="s">
        <v>16700</v>
      </c>
      <c r="D421" s="623"/>
      <c r="E421" s="41" t="s">
        <v>12513</v>
      </c>
      <c r="F421" s="42">
        <v>2</v>
      </c>
      <c r="G421" s="2" t="s">
        <v>14443</v>
      </c>
      <c r="H421" s="403">
        <f t="shared" si="38"/>
        <v>25.56</v>
      </c>
    </row>
    <row r="422" spans="1:9" ht="32.25" customHeight="1">
      <c r="A422" s="14">
        <v>20172</v>
      </c>
      <c r="B422" s="73">
        <v>151573773</v>
      </c>
      <c r="C422" s="622" t="s">
        <v>19443</v>
      </c>
      <c r="D422" s="623"/>
      <c r="E422" s="41" t="s">
        <v>12513</v>
      </c>
      <c r="F422" s="42">
        <v>1</v>
      </c>
      <c r="G422" s="2" t="s">
        <v>3048</v>
      </c>
      <c r="H422" s="403">
        <f t="shared" si="38"/>
        <v>27.18</v>
      </c>
    </row>
    <row r="423" spans="1:9" ht="27" customHeight="1">
      <c r="A423" s="14">
        <v>9836</v>
      </c>
      <c r="B423" s="50" t="s">
        <v>248</v>
      </c>
      <c r="C423" s="622" t="s">
        <v>20262</v>
      </c>
      <c r="D423" s="623"/>
      <c r="E423" s="41" t="s">
        <v>12542</v>
      </c>
      <c r="F423" s="42">
        <v>6</v>
      </c>
      <c r="G423" s="2" t="s">
        <v>8496</v>
      </c>
      <c r="H423" s="403">
        <f t="shared" si="38"/>
        <v>49.02</v>
      </c>
    </row>
    <row r="424" spans="1:9">
      <c r="A424" s="64"/>
      <c r="B424" s="65"/>
      <c r="C424" s="65"/>
      <c r="D424" s="394"/>
      <c r="E424" s="64"/>
      <c r="F424" s="649" t="s">
        <v>186</v>
      </c>
      <c r="G424" s="650"/>
      <c r="H424" s="22">
        <f>SUM(H418:H423)</f>
        <v>218.86</v>
      </c>
    </row>
    <row r="425" spans="1:9">
      <c r="A425" s="32"/>
      <c r="B425" s="461"/>
      <c r="C425" s="704"/>
      <c r="D425" s="704"/>
      <c r="E425" s="462"/>
      <c r="F425" s="483"/>
      <c r="G425" s="56"/>
      <c r="H425" s="484"/>
    </row>
    <row r="426" spans="1:9" ht="31.5" customHeight="1">
      <c r="A426" s="613" t="s">
        <v>889</v>
      </c>
      <c r="B426" s="614"/>
      <c r="C426" s="705" t="s">
        <v>890</v>
      </c>
      <c r="D426" s="706"/>
      <c r="E426" s="706"/>
      <c r="F426" s="706"/>
      <c r="G426" s="706"/>
      <c r="H426" s="707"/>
      <c r="I426" s="248">
        <f>H433</f>
        <v>49.269999999999996</v>
      </c>
    </row>
    <row r="427" spans="1:9" ht="30" customHeight="1">
      <c r="A427" s="18" t="s">
        <v>159</v>
      </c>
      <c r="B427" s="400" t="s">
        <v>206</v>
      </c>
      <c r="C427" s="687" t="s">
        <v>163</v>
      </c>
      <c r="D427" s="688"/>
      <c r="E427" s="18" t="s">
        <v>164</v>
      </c>
      <c r="F427" s="18" t="s">
        <v>165</v>
      </c>
      <c r="G427" s="18" t="s">
        <v>166</v>
      </c>
      <c r="H427" s="470" t="s">
        <v>167</v>
      </c>
    </row>
    <row r="428" spans="1:9" ht="30" customHeight="1">
      <c r="A428" s="12">
        <v>88248</v>
      </c>
      <c r="B428" s="485" t="s">
        <v>891</v>
      </c>
      <c r="C428" s="622" t="s">
        <v>12223</v>
      </c>
      <c r="D428" s="623"/>
      <c r="E428" s="41" t="s">
        <v>416</v>
      </c>
      <c r="F428" s="42">
        <v>0.33</v>
      </c>
      <c r="G428" s="2" t="s">
        <v>1855</v>
      </c>
      <c r="H428" s="403">
        <f t="shared" ref="H428:H432" si="39">ROUND(F428*G428,2)</f>
        <v>4.5999999999999996</v>
      </c>
    </row>
    <row r="429" spans="1:9" ht="31.5" customHeight="1">
      <c r="A429" s="14">
        <v>88267</v>
      </c>
      <c r="B429" s="50" t="s">
        <v>892</v>
      </c>
      <c r="C429" s="622" t="s">
        <v>12247</v>
      </c>
      <c r="D429" s="623"/>
      <c r="E429" s="41" t="s">
        <v>416</v>
      </c>
      <c r="F429" s="42">
        <v>0.33</v>
      </c>
      <c r="G429" s="2" t="s">
        <v>12248</v>
      </c>
      <c r="H429" s="403">
        <f t="shared" si="39"/>
        <v>5.89</v>
      </c>
    </row>
    <row r="430" spans="1:9" ht="28.5" customHeight="1">
      <c r="A430" s="14">
        <v>12732</v>
      </c>
      <c r="B430" s="73" t="s">
        <v>893</v>
      </c>
      <c r="C430" s="622" t="s">
        <v>18964</v>
      </c>
      <c r="D430" s="623"/>
      <c r="E430" s="41" t="s">
        <v>12513</v>
      </c>
      <c r="F430" s="217">
        <v>2.0999999999999999E-3</v>
      </c>
      <c r="G430" s="2" t="s">
        <v>18965</v>
      </c>
      <c r="H430" s="403">
        <f t="shared" si="39"/>
        <v>0.27</v>
      </c>
    </row>
    <row r="431" spans="1:9" ht="22.5" customHeight="1">
      <c r="A431" s="14">
        <v>39897</v>
      </c>
      <c r="B431" s="73" t="s">
        <v>894</v>
      </c>
      <c r="C431" s="622" t="s">
        <v>17921</v>
      </c>
      <c r="D431" s="623"/>
      <c r="E431" s="41" t="s">
        <v>17922</v>
      </c>
      <c r="F431" s="218">
        <v>2.9999999999999997E-4</v>
      </c>
      <c r="G431" s="2" t="s">
        <v>17923</v>
      </c>
      <c r="H431" s="403">
        <f t="shared" si="39"/>
        <v>0.01</v>
      </c>
    </row>
    <row r="432" spans="1:9" ht="37.5" customHeight="1">
      <c r="A432" s="14">
        <v>39747</v>
      </c>
      <c r="B432" s="486">
        <v>15144124</v>
      </c>
      <c r="C432" s="622" t="s">
        <v>20085</v>
      </c>
      <c r="D432" s="623"/>
      <c r="E432" s="41" t="s">
        <v>12542</v>
      </c>
      <c r="F432" s="42">
        <v>1.8</v>
      </c>
      <c r="G432" s="2" t="s">
        <v>20086</v>
      </c>
      <c r="H432" s="403">
        <f t="shared" si="39"/>
        <v>38.5</v>
      </c>
    </row>
    <row r="433" spans="1:9" ht="24" customHeight="1">
      <c r="A433" s="64"/>
      <c r="B433" s="65"/>
      <c r="C433" s="65"/>
      <c r="D433" s="394"/>
      <c r="E433" s="64"/>
      <c r="F433" s="649" t="s">
        <v>186</v>
      </c>
      <c r="G433" s="650"/>
      <c r="H433" s="22">
        <f>SUM(H428:H432)</f>
        <v>49.269999999999996</v>
      </c>
    </row>
    <row r="434" spans="1:9" ht="16.5" customHeight="1">
      <c r="A434" s="487"/>
      <c r="B434" s="488"/>
      <c r="C434" s="489"/>
      <c r="D434" s="489"/>
      <c r="E434" s="489"/>
      <c r="F434" s="489"/>
      <c r="G434" s="489"/>
      <c r="H434" s="490"/>
    </row>
    <row r="435" spans="1:9" ht="12.75" customHeight="1">
      <c r="A435" s="67"/>
      <c r="B435" s="67"/>
      <c r="C435" s="67"/>
      <c r="D435" s="209"/>
      <c r="E435" s="67"/>
      <c r="F435" s="210"/>
      <c r="G435" s="210"/>
      <c r="H435" s="211"/>
    </row>
    <row r="436" spans="1:9" ht="15">
      <c r="A436" s="491" t="s">
        <v>895</v>
      </c>
      <c r="B436" s="708" t="s">
        <v>896</v>
      </c>
      <c r="C436" s="709"/>
      <c r="D436" s="709"/>
      <c r="E436" s="709"/>
      <c r="F436" s="709"/>
      <c r="G436" s="709"/>
      <c r="H436" s="710"/>
    </row>
    <row r="437" spans="1:9" ht="12.75" customHeight="1">
      <c r="A437" s="711" t="s">
        <v>428</v>
      </c>
      <c r="B437" s="712"/>
      <c r="C437" s="713" t="s">
        <v>432</v>
      </c>
      <c r="D437" s="714"/>
      <c r="E437" s="61" t="s">
        <v>431</v>
      </c>
      <c r="F437" s="60" t="s">
        <v>433</v>
      </c>
      <c r="G437" s="61" t="s">
        <v>434</v>
      </c>
      <c r="H437" s="26" t="s">
        <v>435</v>
      </c>
    </row>
    <row r="438" spans="1:9">
      <c r="A438" s="715">
        <v>43063</v>
      </c>
      <c r="B438" s="716"/>
      <c r="C438" s="717" t="s">
        <v>429</v>
      </c>
      <c r="D438" s="718"/>
      <c r="E438" s="62">
        <v>427.21</v>
      </c>
      <c r="F438" s="62" t="s">
        <v>441</v>
      </c>
      <c r="G438" s="62" t="s">
        <v>438</v>
      </c>
      <c r="H438" s="492" t="s">
        <v>897</v>
      </c>
    </row>
    <row r="439" spans="1:9" ht="12.75" customHeight="1">
      <c r="A439" s="715">
        <v>43064</v>
      </c>
      <c r="B439" s="716"/>
      <c r="C439" s="719" t="s">
        <v>898</v>
      </c>
      <c r="D439" s="720"/>
      <c r="E439" s="493">
        <v>477</v>
      </c>
      <c r="F439" s="493" t="s">
        <v>442</v>
      </c>
      <c r="G439" s="494" t="s">
        <v>439</v>
      </c>
      <c r="H439" s="495" t="s">
        <v>436</v>
      </c>
    </row>
    <row r="440" spans="1:9" ht="12.75" customHeight="1">
      <c r="A440" s="715">
        <v>43065</v>
      </c>
      <c r="B440" s="716"/>
      <c r="C440" s="719" t="s">
        <v>430</v>
      </c>
      <c r="D440" s="720"/>
      <c r="E440" s="493">
        <v>599</v>
      </c>
      <c r="F440" s="493" t="s">
        <v>443</v>
      </c>
      <c r="G440" s="494" t="s">
        <v>440</v>
      </c>
      <c r="H440" s="495" t="s">
        <v>437</v>
      </c>
    </row>
    <row r="441" spans="1:9" ht="12.75" customHeight="1">
      <c r="A441" s="721"/>
      <c r="B441" s="722"/>
      <c r="C441" s="723" t="s">
        <v>254</v>
      </c>
      <c r="D441" s="724"/>
      <c r="E441" s="496">
        <v>477</v>
      </c>
      <c r="F441" s="497"/>
      <c r="G441" s="498"/>
      <c r="H441" s="499"/>
    </row>
    <row r="442" spans="1:9" ht="12.75" customHeight="1">
      <c r="A442" s="462"/>
      <c r="B442" s="462"/>
      <c r="C442" s="462"/>
      <c r="D442" s="397"/>
      <c r="E442" s="462"/>
      <c r="F442" s="624"/>
      <c r="G442" s="624"/>
      <c r="H442" s="57"/>
    </row>
    <row r="443" spans="1:9" s="501" customFormat="1" ht="28.5" customHeight="1">
      <c r="A443" s="613" t="s">
        <v>899</v>
      </c>
      <c r="B443" s="614"/>
      <c r="C443" s="615" t="s">
        <v>900</v>
      </c>
      <c r="D443" s="615"/>
      <c r="E443" s="615"/>
      <c r="F443" s="615"/>
      <c r="G443" s="615"/>
      <c r="H443" s="616"/>
      <c r="I443" s="500">
        <f>H447</f>
        <v>58.42</v>
      </c>
    </row>
    <row r="444" spans="1:9" ht="25.5">
      <c r="A444" s="254" t="s">
        <v>159</v>
      </c>
      <c r="B444" s="393" t="s">
        <v>162</v>
      </c>
      <c r="C444" s="617" t="s">
        <v>163</v>
      </c>
      <c r="D444" s="618"/>
      <c r="E444" s="254" t="s">
        <v>164</v>
      </c>
      <c r="F444" s="254" t="s">
        <v>165</v>
      </c>
      <c r="G444" s="254" t="s">
        <v>166</v>
      </c>
      <c r="H444" s="255" t="s">
        <v>167</v>
      </c>
    </row>
    <row r="445" spans="1:9" ht="12.75" customHeight="1">
      <c r="A445" s="257">
        <v>88316</v>
      </c>
      <c r="B445" s="41"/>
      <c r="C445" s="619" t="s">
        <v>532</v>
      </c>
      <c r="D445" s="619"/>
      <c r="E445" s="41" t="s">
        <v>416</v>
      </c>
      <c r="F445" s="52">
        <v>3.5</v>
      </c>
      <c r="G445" s="2" t="s">
        <v>11615</v>
      </c>
      <c r="H445" s="403">
        <f>ROUND(F445*G445,2)</f>
        <v>49.46</v>
      </c>
    </row>
    <row r="446" spans="1:9" ht="26.25" customHeight="1">
      <c r="A446" s="257">
        <v>4720</v>
      </c>
      <c r="B446" s="41"/>
      <c r="C446" s="619" t="s">
        <v>17973</v>
      </c>
      <c r="D446" s="619"/>
      <c r="E446" s="41" t="s">
        <v>12533</v>
      </c>
      <c r="F446" s="52">
        <v>0.11000000000000001</v>
      </c>
      <c r="G446" s="2" t="s">
        <v>17974</v>
      </c>
      <c r="H446" s="403">
        <f t="shared" ref="H446" si="40">ROUND(F446*G446,2)</f>
        <v>8.9600000000000009</v>
      </c>
    </row>
    <row r="447" spans="1:9" ht="12.75" customHeight="1">
      <c r="A447" s="3"/>
      <c r="B447" s="3"/>
      <c r="C447" s="620"/>
      <c r="D447" s="620"/>
      <c r="E447" s="3"/>
      <c r="F447" s="621" t="s">
        <v>186</v>
      </c>
      <c r="G447" s="621"/>
      <c r="H447" s="502">
        <f>SUM(H445:H446)</f>
        <v>58.42</v>
      </c>
    </row>
    <row r="448" spans="1:9">
      <c r="E448"/>
    </row>
    <row r="449" spans="1:9" s="501" customFormat="1" ht="28.5" customHeight="1">
      <c r="A449" s="613" t="s">
        <v>901</v>
      </c>
      <c r="B449" s="614"/>
      <c r="C449" s="615" t="s">
        <v>407</v>
      </c>
      <c r="D449" s="615"/>
      <c r="E449" s="615"/>
      <c r="F449" s="615"/>
      <c r="G449" s="615"/>
      <c r="H449" s="616"/>
      <c r="I449" s="500">
        <f>H456</f>
        <v>132.54</v>
      </c>
    </row>
    <row r="450" spans="1:9" ht="25.5">
      <c r="A450" s="254" t="s">
        <v>159</v>
      </c>
      <c r="B450" s="393" t="s">
        <v>162</v>
      </c>
      <c r="C450" s="617" t="s">
        <v>163</v>
      </c>
      <c r="D450" s="618"/>
      <c r="E450" s="254" t="s">
        <v>164</v>
      </c>
      <c r="F450" s="254" t="s">
        <v>165</v>
      </c>
      <c r="G450" s="254" t="s">
        <v>166</v>
      </c>
      <c r="H450" s="255" t="s">
        <v>167</v>
      </c>
    </row>
    <row r="451" spans="1:9" ht="12.75" customHeight="1">
      <c r="A451" s="257">
        <v>88247</v>
      </c>
      <c r="B451" s="41"/>
      <c r="C451" s="619" t="s">
        <v>12221</v>
      </c>
      <c r="D451" s="619"/>
      <c r="E451" s="41" t="s">
        <v>416</v>
      </c>
      <c r="F451" s="52">
        <v>2.5</v>
      </c>
      <c r="G451" s="2" t="s">
        <v>12222</v>
      </c>
      <c r="H451" s="403">
        <f>ROUND(F451*G451,2)</f>
        <v>35.03</v>
      </c>
    </row>
    <row r="452" spans="1:9" ht="12.75" customHeight="1">
      <c r="A452" s="257">
        <v>88264</v>
      </c>
      <c r="B452" s="41"/>
      <c r="C452" s="619" t="s">
        <v>12242</v>
      </c>
      <c r="D452" s="619"/>
      <c r="E452" s="41" t="s">
        <v>416</v>
      </c>
      <c r="F452" s="52">
        <v>2.5</v>
      </c>
      <c r="G452" s="2" t="s">
        <v>12243</v>
      </c>
      <c r="H452" s="403">
        <f t="shared" ref="H452:H455" si="41">ROUND(F452*G452,2)</f>
        <v>45.1</v>
      </c>
    </row>
    <row r="453" spans="1:9" ht="12.75" customHeight="1">
      <c r="A453" s="257">
        <v>38779</v>
      </c>
      <c r="B453" s="41"/>
      <c r="C453" s="619" t="s">
        <v>16885</v>
      </c>
      <c r="D453" s="619"/>
      <c r="E453" s="41" t="s">
        <v>12513</v>
      </c>
      <c r="F453" s="52">
        <v>2</v>
      </c>
      <c r="G453" s="2" t="s">
        <v>2624</v>
      </c>
      <c r="H453" s="403">
        <f t="shared" si="41"/>
        <v>9.8800000000000008</v>
      </c>
    </row>
    <row r="454" spans="1:9" ht="12.75" customHeight="1">
      <c r="A454" s="257">
        <v>83391</v>
      </c>
      <c r="B454" s="41"/>
      <c r="C454" s="619" t="s">
        <v>6248</v>
      </c>
      <c r="D454" s="619"/>
      <c r="E454" s="41" t="s">
        <v>38</v>
      </c>
      <c r="F454" s="52">
        <v>1</v>
      </c>
      <c r="G454" s="2" t="s">
        <v>3025</v>
      </c>
      <c r="H454" s="403">
        <f t="shared" si="41"/>
        <v>24.89</v>
      </c>
    </row>
    <row r="455" spans="1:9" ht="40.5" customHeight="1">
      <c r="A455" s="257">
        <v>12239</v>
      </c>
      <c r="B455" s="41"/>
      <c r="C455" s="619" t="s">
        <v>17021</v>
      </c>
      <c r="D455" s="619"/>
      <c r="E455" s="41" t="s">
        <v>12513</v>
      </c>
      <c r="F455" s="52">
        <v>1</v>
      </c>
      <c r="G455" s="2" t="s">
        <v>9764</v>
      </c>
      <c r="H455" s="29">
        <f t="shared" si="41"/>
        <v>17.64</v>
      </c>
    </row>
    <row r="456" spans="1:9" ht="12.75" customHeight="1">
      <c r="A456" s="3"/>
      <c r="B456" s="3"/>
      <c r="C456" s="620"/>
      <c r="D456" s="620"/>
      <c r="E456" s="3"/>
      <c r="F456" s="621" t="s">
        <v>186</v>
      </c>
      <c r="G456" s="621"/>
      <c r="H456" s="30">
        <f>SUM(H451:H455)</f>
        <v>132.54</v>
      </c>
    </row>
    <row r="457" spans="1:9" s="501" customFormat="1" ht="28.5" customHeight="1">
      <c r="A457" s="613" t="s">
        <v>902</v>
      </c>
      <c r="B457" s="614"/>
      <c r="C457" s="615" t="s">
        <v>903</v>
      </c>
      <c r="D457" s="615"/>
      <c r="E457" s="615"/>
      <c r="F457" s="615"/>
      <c r="G457" s="615"/>
      <c r="H457" s="616"/>
      <c r="I457" s="500">
        <f>H462</f>
        <v>70.36</v>
      </c>
    </row>
    <row r="458" spans="1:9" ht="25.5">
      <c r="A458" s="254" t="s">
        <v>159</v>
      </c>
      <c r="B458" s="393" t="s">
        <v>162</v>
      </c>
      <c r="C458" s="617" t="s">
        <v>163</v>
      </c>
      <c r="D458" s="618"/>
      <c r="E458" s="254" t="s">
        <v>164</v>
      </c>
      <c r="F458" s="254" t="s">
        <v>165</v>
      </c>
      <c r="G458" s="254" t="s">
        <v>166</v>
      </c>
      <c r="H458" s="255" t="s">
        <v>167</v>
      </c>
    </row>
    <row r="459" spans="1:9" ht="12.75" customHeight="1">
      <c r="A459" s="257">
        <v>88247</v>
      </c>
      <c r="B459" s="41"/>
      <c r="C459" s="619" t="s">
        <v>12221</v>
      </c>
      <c r="D459" s="619"/>
      <c r="E459" s="41" t="s">
        <v>416</v>
      </c>
      <c r="F459" s="52">
        <v>1</v>
      </c>
      <c r="G459" s="2" t="s">
        <v>12222</v>
      </c>
      <c r="H459" s="403">
        <f>ROUND(F459*G459,2)</f>
        <v>14.01</v>
      </c>
    </row>
    <row r="460" spans="1:9" ht="12.75" customHeight="1">
      <c r="A460" s="257">
        <v>88264</v>
      </c>
      <c r="B460" s="41"/>
      <c r="C460" s="619" t="s">
        <v>12242</v>
      </c>
      <c r="D460" s="619"/>
      <c r="E460" s="41" t="s">
        <v>416</v>
      </c>
      <c r="F460" s="52">
        <v>1</v>
      </c>
      <c r="G460" s="2" t="s">
        <v>12243</v>
      </c>
      <c r="H460" s="403">
        <f t="shared" ref="H460:H461" si="42">ROUND(F460*G460,2)</f>
        <v>18.04</v>
      </c>
    </row>
    <row r="461" spans="1:9" ht="12.75" customHeight="1">
      <c r="A461" s="257" t="s">
        <v>904</v>
      </c>
      <c r="B461" s="41"/>
      <c r="C461" s="619" t="s">
        <v>905</v>
      </c>
      <c r="D461" s="619"/>
      <c r="E461" s="41" t="s">
        <v>906</v>
      </c>
      <c r="F461" s="52">
        <v>1</v>
      </c>
      <c r="G461" s="2">
        <v>38.31</v>
      </c>
      <c r="H461" s="403">
        <f t="shared" si="42"/>
        <v>38.31</v>
      </c>
    </row>
    <row r="462" spans="1:9" ht="12.75" customHeight="1">
      <c r="A462" s="3"/>
      <c r="B462" s="3"/>
      <c r="C462" s="620"/>
      <c r="D462" s="620"/>
      <c r="E462" s="3"/>
      <c r="F462" s="621" t="s">
        <v>186</v>
      </c>
      <c r="G462" s="621"/>
      <c r="H462" s="502">
        <f>SUM(H459:H461)</f>
        <v>70.36</v>
      </c>
    </row>
    <row r="463" spans="1:9" s="501" customFormat="1" ht="28.5" customHeight="1">
      <c r="A463" s="613" t="s">
        <v>907</v>
      </c>
      <c r="B463" s="614"/>
      <c r="C463" s="615" t="s">
        <v>20674</v>
      </c>
      <c r="D463" s="615"/>
      <c r="E463" s="615"/>
      <c r="F463" s="615"/>
      <c r="G463" s="615"/>
      <c r="H463" s="616"/>
      <c r="I463" s="500">
        <f>H468</f>
        <v>31.78</v>
      </c>
    </row>
    <row r="464" spans="1:9" ht="25.5">
      <c r="A464" s="254" t="s">
        <v>159</v>
      </c>
      <c r="B464" s="393" t="s">
        <v>162</v>
      </c>
      <c r="C464" s="617" t="s">
        <v>163</v>
      </c>
      <c r="D464" s="618"/>
      <c r="E464" s="254" t="s">
        <v>164</v>
      </c>
      <c r="F464" s="254" t="s">
        <v>165</v>
      </c>
      <c r="G464" s="254" t="s">
        <v>166</v>
      </c>
      <c r="H464" s="255" t="s">
        <v>167</v>
      </c>
    </row>
    <row r="465" spans="1:9" ht="12.75" customHeight="1">
      <c r="A465" s="257">
        <v>88248</v>
      </c>
      <c r="B465" s="41"/>
      <c r="C465" s="619" t="s">
        <v>12223</v>
      </c>
      <c r="D465" s="619"/>
      <c r="E465" s="41" t="s">
        <v>416</v>
      </c>
      <c r="F465" s="52">
        <v>0.3</v>
      </c>
      <c r="G465" s="2" t="s">
        <v>1855</v>
      </c>
      <c r="H465" s="403">
        <f t="shared" ref="H465:H467" si="43">ROUND(F465*G465,2)</f>
        <v>4.18</v>
      </c>
    </row>
    <row r="466" spans="1:9" ht="12.75" customHeight="1">
      <c r="A466" s="257">
        <v>88267</v>
      </c>
      <c r="B466" s="41"/>
      <c r="C466" s="619" t="s">
        <v>12247</v>
      </c>
      <c r="D466" s="619"/>
      <c r="E466" s="41" t="s">
        <v>416</v>
      </c>
      <c r="F466" s="52">
        <v>0.3</v>
      </c>
      <c r="G466" s="2" t="s">
        <v>12248</v>
      </c>
      <c r="H466" s="403">
        <f t="shared" si="43"/>
        <v>5.35</v>
      </c>
    </row>
    <row r="467" spans="1:9" ht="12.75" customHeight="1">
      <c r="A467" s="257">
        <v>377</v>
      </c>
      <c r="B467" s="41"/>
      <c r="C467" s="619" t="s">
        <v>13131</v>
      </c>
      <c r="D467" s="619"/>
      <c r="E467" s="41" t="s">
        <v>12513</v>
      </c>
      <c r="F467" s="52">
        <v>1</v>
      </c>
      <c r="G467" s="2" t="s">
        <v>13132</v>
      </c>
      <c r="H467" s="403">
        <f t="shared" si="43"/>
        <v>22.25</v>
      </c>
    </row>
    <row r="468" spans="1:9" ht="12.75" customHeight="1">
      <c r="A468" s="3"/>
      <c r="B468" s="3"/>
      <c r="C468" s="620"/>
      <c r="D468" s="620"/>
      <c r="E468" s="3"/>
      <c r="F468" s="621" t="s">
        <v>186</v>
      </c>
      <c r="G468" s="621"/>
      <c r="H468" s="502">
        <f>SUM(H465:H467)</f>
        <v>31.78</v>
      </c>
    </row>
    <row r="469" spans="1:9" ht="27" customHeight="1">
      <c r="A469" s="613" t="s">
        <v>908</v>
      </c>
      <c r="B469" s="614"/>
      <c r="C469" s="681" t="s">
        <v>909</v>
      </c>
      <c r="D469" s="682"/>
      <c r="E469" s="682"/>
      <c r="F469" s="682"/>
      <c r="G469" s="682"/>
      <c r="H469" s="694"/>
      <c r="I469" s="248">
        <f>H475</f>
        <v>192.97</v>
      </c>
    </row>
    <row r="470" spans="1:9" ht="25.5">
      <c r="A470" s="20" t="s">
        <v>159</v>
      </c>
      <c r="B470" s="389" t="s">
        <v>206</v>
      </c>
      <c r="C470" s="644" t="s">
        <v>163</v>
      </c>
      <c r="D470" s="645"/>
      <c r="E470" s="20" t="s">
        <v>164</v>
      </c>
      <c r="F470" s="20" t="s">
        <v>165</v>
      </c>
      <c r="G470" s="20" t="s">
        <v>166</v>
      </c>
      <c r="H470" s="21" t="s">
        <v>167</v>
      </c>
    </row>
    <row r="471" spans="1:9" ht="12.75" customHeight="1">
      <c r="A471" s="12">
        <v>88248</v>
      </c>
      <c r="B471" s="63"/>
      <c r="C471" s="619" t="s">
        <v>12223</v>
      </c>
      <c r="D471" s="619"/>
      <c r="E471" s="41" t="s">
        <v>416</v>
      </c>
      <c r="F471" s="42">
        <v>1</v>
      </c>
      <c r="G471" s="2" t="s">
        <v>1855</v>
      </c>
      <c r="H471" s="403">
        <f t="shared" ref="H471:H474" si="44">ROUND(F471*G471,2)</f>
        <v>13.94</v>
      </c>
    </row>
    <row r="472" spans="1:9" ht="12.75" customHeight="1">
      <c r="A472" s="14">
        <v>88267</v>
      </c>
      <c r="B472" s="50"/>
      <c r="C472" s="619" t="s">
        <v>12247</v>
      </c>
      <c r="D472" s="619"/>
      <c r="E472" s="41" t="s">
        <v>416</v>
      </c>
      <c r="F472" s="42">
        <v>1</v>
      </c>
      <c r="G472" s="2" t="s">
        <v>12248</v>
      </c>
      <c r="H472" s="403">
        <f t="shared" si="44"/>
        <v>17.84</v>
      </c>
    </row>
    <row r="473" spans="1:9" ht="12.75" customHeight="1">
      <c r="A473" s="12">
        <v>86886</v>
      </c>
      <c r="B473" s="390"/>
      <c r="C473" s="619" t="s">
        <v>8973</v>
      </c>
      <c r="D473" s="619"/>
      <c r="E473" s="41" t="s">
        <v>38</v>
      </c>
      <c r="F473" s="42">
        <v>1</v>
      </c>
      <c r="G473" s="2" t="s">
        <v>8974</v>
      </c>
      <c r="H473" s="403">
        <f t="shared" si="44"/>
        <v>33.44</v>
      </c>
    </row>
    <row r="474" spans="1:9" ht="26.25" customHeight="1">
      <c r="A474" s="12" t="s">
        <v>910</v>
      </c>
      <c r="B474" s="390"/>
      <c r="C474" s="697" t="s">
        <v>911</v>
      </c>
      <c r="D474" s="698"/>
      <c r="E474" s="34" t="s">
        <v>168</v>
      </c>
      <c r="F474" s="42">
        <v>1</v>
      </c>
      <c r="G474" s="13">
        <v>127.75</v>
      </c>
      <c r="H474" s="403">
        <f t="shared" si="44"/>
        <v>127.75</v>
      </c>
    </row>
    <row r="475" spans="1:9">
      <c r="A475" s="64"/>
      <c r="B475" s="65"/>
      <c r="C475" s="65"/>
      <c r="D475" s="394"/>
      <c r="E475" s="64"/>
      <c r="F475" s="649" t="s">
        <v>186</v>
      </c>
      <c r="G475" s="650"/>
      <c r="H475" s="22">
        <f>SUM(H471:H474)</f>
        <v>192.97</v>
      </c>
    </row>
    <row r="476" spans="1:9" ht="21" customHeight="1">
      <c r="A476" s="613" t="s">
        <v>912</v>
      </c>
      <c r="B476" s="614"/>
      <c r="C476" s="681" t="s">
        <v>913</v>
      </c>
      <c r="D476" s="682"/>
      <c r="E476" s="682"/>
      <c r="F476" s="682"/>
      <c r="G476" s="682"/>
      <c r="H476" s="694"/>
      <c r="I476" s="248">
        <f>H482</f>
        <v>192.97</v>
      </c>
    </row>
    <row r="477" spans="1:9" ht="25.5">
      <c r="A477" s="20" t="s">
        <v>159</v>
      </c>
      <c r="B477" s="389" t="s">
        <v>206</v>
      </c>
      <c r="C477" s="644" t="s">
        <v>163</v>
      </c>
      <c r="D477" s="645"/>
      <c r="E477" s="20" t="s">
        <v>164</v>
      </c>
      <c r="F477" s="20" t="s">
        <v>165</v>
      </c>
      <c r="G477" s="20" t="s">
        <v>166</v>
      </c>
      <c r="H477" s="21" t="s">
        <v>167</v>
      </c>
    </row>
    <row r="478" spans="1:9" ht="12.75" customHeight="1">
      <c r="A478" s="12">
        <v>88248</v>
      </c>
      <c r="B478" s="63"/>
      <c r="C478" s="619" t="s">
        <v>12223</v>
      </c>
      <c r="D478" s="619"/>
      <c r="E478" s="41" t="s">
        <v>416</v>
      </c>
      <c r="F478" s="42">
        <v>1</v>
      </c>
      <c r="G478" s="2" t="s">
        <v>1855</v>
      </c>
      <c r="H478" s="403">
        <f t="shared" ref="H478:H481" si="45">ROUND(F478*G478,2)</f>
        <v>13.94</v>
      </c>
    </row>
    <row r="479" spans="1:9" ht="12.75" customHeight="1">
      <c r="A479" s="14">
        <v>88267</v>
      </c>
      <c r="B479" s="50"/>
      <c r="C479" s="619" t="s">
        <v>12247</v>
      </c>
      <c r="D479" s="619"/>
      <c r="E479" s="41" t="s">
        <v>416</v>
      </c>
      <c r="F479" s="42">
        <v>1</v>
      </c>
      <c r="G479" s="2" t="s">
        <v>12248</v>
      </c>
      <c r="H479" s="403">
        <f t="shared" si="45"/>
        <v>17.84</v>
      </c>
    </row>
    <row r="480" spans="1:9" ht="12.75" customHeight="1">
      <c r="A480" s="12">
        <v>86886</v>
      </c>
      <c r="B480" s="390"/>
      <c r="C480" s="619" t="s">
        <v>8973</v>
      </c>
      <c r="D480" s="619"/>
      <c r="E480" s="41" t="s">
        <v>38</v>
      </c>
      <c r="F480" s="42">
        <v>1</v>
      </c>
      <c r="G480" s="2" t="s">
        <v>8974</v>
      </c>
      <c r="H480" s="403">
        <f t="shared" si="45"/>
        <v>33.44</v>
      </c>
    </row>
    <row r="481" spans="1:9" ht="26.25" customHeight="1">
      <c r="A481" s="12" t="s">
        <v>910</v>
      </c>
      <c r="B481" s="390"/>
      <c r="C481" s="697" t="s">
        <v>911</v>
      </c>
      <c r="D481" s="698"/>
      <c r="E481" s="34" t="s">
        <v>168</v>
      </c>
      <c r="F481" s="42">
        <v>1</v>
      </c>
      <c r="G481" s="13">
        <v>127.75</v>
      </c>
      <c r="H481" s="403">
        <f t="shared" si="45"/>
        <v>127.75</v>
      </c>
    </row>
    <row r="482" spans="1:9">
      <c r="A482" s="64"/>
      <c r="B482" s="65"/>
      <c r="C482" s="65"/>
      <c r="D482" s="394"/>
      <c r="E482" s="64"/>
      <c r="F482" s="649" t="s">
        <v>186</v>
      </c>
      <c r="G482" s="650"/>
      <c r="H482" s="22">
        <f>SUM(H478:H481)</f>
        <v>192.97</v>
      </c>
    </row>
    <row r="483" spans="1:9" s="501" customFormat="1" ht="44.25" customHeight="1">
      <c r="A483" s="613" t="s">
        <v>914</v>
      </c>
      <c r="B483" s="614"/>
      <c r="C483" s="615" t="s">
        <v>915</v>
      </c>
      <c r="D483" s="615"/>
      <c r="E483" s="615"/>
      <c r="F483" s="615"/>
      <c r="G483" s="615"/>
      <c r="H483" s="616"/>
      <c r="I483" s="500">
        <f>H494</f>
        <v>133.16999999999999</v>
      </c>
    </row>
    <row r="484" spans="1:9" ht="25.5">
      <c r="A484" s="254" t="s">
        <v>159</v>
      </c>
      <c r="B484" s="393" t="s">
        <v>162</v>
      </c>
      <c r="C484" s="617" t="s">
        <v>163</v>
      </c>
      <c r="D484" s="618"/>
      <c r="E484" s="254" t="s">
        <v>164</v>
      </c>
      <c r="F484" s="254" t="s">
        <v>165</v>
      </c>
      <c r="G484" s="254" t="s">
        <v>166</v>
      </c>
      <c r="H484" s="255" t="s">
        <v>167</v>
      </c>
    </row>
    <row r="485" spans="1:9" ht="12.75" customHeight="1">
      <c r="A485" s="503">
        <v>1379</v>
      </c>
      <c r="B485" s="41"/>
      <c r="C485" s="619" t="s">
        <v>14491</v>
      </c>
      <c r="D485" s="619"/>
      <c r="E485" s="41" t="s">
        <v>12606</v>
      </c>
      <c r="F485" s="52" t="s">
        <v>916</v>
      </c>
      <c r="G485" s="2" t="s">
        <v>2678</v>
      </c>
      <c r="H485" s="403">
        <f t="shared" ref="H485:H493" si="46">ROUND(F485*G485,2)</f>
        <v>0.4</v>
      </c>
    </row>
    <row r="486" spans="1:9" ht="12.75" customHeight="1">
      <c r="A486" s="503">
        <v>6087</v>
      </c>
      <c r="B486" s="41"/>
      <c r="C486" s="619" t="s">
        <v>453</v>
      </c>
      <c r="D486" s="619"/>
      <c r="E486" s="41" t="s">
        <v>38</v>
      </c>
      <c r="F486" s="52" t="s">
        <v>917</v>
      </c>
      <c r="G486" s="2" t="s">
        <v>9096</v>
      </c>
      <c r="H486" s="403">
        <f t="shared" si="46"/>
        <v>21.5</v>
      </c>
    </row>
    <row r="487" spans="1:9" ht="12.75" customHeight="1">
      <c r="A487" s="503">
        <v>7258</v>
      </c>
      <c r="B487" s="41"/>
      <c r="C487" s="619" t="s">
        <v>19651</v>
      </c>
      <c r="D487" s="619"/>
      <c r="E487" s="41" t="s">
        <v>12513</v>
      </c>
      <c r="F487" s="52" t="s">
        <v>918</v>
      </c>
      <c r="G487" s="2" t="s">
        <v>11812</v>
      </c>
      <c r="H487" s="403">
        <f t="shared" si="46"/>
        <v>25.04</v>
      </c>
    </row>
    <row r="488" spans="1:9" ht="12.75" customHeight="1">
      <c r="A488" s="503">
        <v>87335</v>
      </c>
      <c r="B488" s="41"/>
      <c r="C488" s="619" t="s">
        <v>11374</v>
      </c>
      <c r="D488" s="619"/>
      <c r="E488" s="41" t="s">
        <v>39</v>
      </c>
      <c r="F488" s="52" t="s">
        <v>919</v>
      </c>
      <c r="G488" s="2" t="s">
        <v>11375</v>
      </c>
      <c r="H488" s="403">
        <f t="shared" si="46"/>
        <v>7.84</v>
      </c>
    </row>
    <row r="489" spans="1:9" ht="12.75" customHeight="1">
      <c r="A489" s="503">
        <v>88309</v>
      </c>
      <c r="B489" s="41"/>
      <c r="C489" s="619" t="s">
        <v>12296</v>
      </c>
      <c r="D489" s="619"/>
      <c r="E489" s="41" t="s">
        <v>416</v>
      </c>
      <c r="F489" s="52" t="s">
        <v>920</v>
      </c>
      <c r="G489" s="2" t="s">
        <v>12297</v>
      </c>
      <c r="H489" s="403">
        <f t="shared" si="46"/>
        <v>33.1</v>
      </c>
    </row>
    <row r="490" spans="1:9" ht="12.75" customHeight="1">
      <c r="A490" s="503">
        <v>88316</v>
      </c>
      <c r="B490" s="41"/>
      <c r="C490" s="619" t="s">
        <v>532</v>
      </c>
      <c r="D490" s="619"/>
      <c r="E490" s="41" t="s">
        <v>416</v>
      </c>
      <c r="F490" s="52" t="s">
        <v>921</v>
      </c>
      <c r="G490" s="2" t="s">
        <v>11615</v>
      </c>
      <c r="H490" s="403">
        <f t="shared" si="46"/>
        <v>23.31</v>
      </c>
    </row>
    <row r="491" spans="1:9" ht="12.75" customHeight="1">
      <c r="A491" s="503">
        <v>88630</v>
      </c>
      <c r="B491" s="41"/>
      <c r="C491" s="619" t="s">
        <v>11523</v>
      </c>
      <c r="D491" s="619"/>
      <c r="E491" s="41" t="s">
        <v>39</v>
      </c>
      <c r="F491" s="52" t="s">
        <v>922</v>
      </c>
      <c r="G491" s="2" t="s">
        <v>11524</v>
      </c>
      <c r="H491" s="403">
        <f t="shared" si="46"/>
        <v>4.96</v>
      </c>
    </row>
    <row r="492" spans="1:9" ht="12.75" customHeight="1">
      <c r="A492" s="503">
        <v>93358</v>
      </c>
      <c r="B492" s="41"/>
      <c r="C492" s="619" t="s">
        <v>9744</v>
      </c>
      <c r="D492" s="619"/>
      <c r="E492" s="41" t="s">
        <v>39</v>
      </c>
      <c r="F492" s="52" t="s">
        <v>923</v>
      </c>
      <c r="G492" s="2" t="s">
        <v>9745</v>
      </c>
      <c r="H492" s="403">
        <f t="shared" si="46"/>
        <v>12.07</v>
      </c>
    </row>
    <row r="493" spans="1:9" ht="12.75" customHeight="1">
      <c r="A493" s="503">
        <v>94969</v>
      </c>
      <c r="B493" s="41"/>
      <c r="C493" s="619" t="s">
        <v>5348</v>
      </c>
      <c r="D493" s="619"/>
      <c r="E493" s="41" t="s">
        <v>39</v>
      </c>
      <c r="F493" s="52" t="s">
        <v>924</v>
      </c>
      <c r="G493" s="2" t="s">
        <v>5349</v>
      </c>
      <c r="H493" s="403">
        <f t="shared" si="46"/>
        <v>4.95</v>
      </c>
    </row>
    <row r="494" spans="1:9" ht="12.75" customHeight="1">
      <c r="A494" s="3"/>
      <c r="B494" s="3"/>
      <c r="C494" s="620"/>
      <c r="D494" s="620"/>
      <c r="E494" s="3"/>
      <c r="F494" s="621" t="s">
        <v>186</v>
      </c>
      <c r="G494" s="621"/>
      <c r="H494" s="502">
        <f>SUM(H485:H493)</f>
        <v>133.16999999999999</v>
      </c>
    </row>
    <row r="495" spans="1:9" s="501" customFormat="1" ht="28.5" customHeight="1">
      <c r="A495" s="613" t="s">
        <v>925</v>
      </c>
      <c r="B495" s="614"/>
      <c r="C495" s="615" t="s">
        <v>472</v>
      </c>
      <c r="D495" s="615"/>
      <c r="E495" s="615"/>
      <c r="F495" s="615"/>
      <c r="G495" s="615"/>
      <c r="H495" s="616"/>
      <c r="I495" s="500">
        <f>H501</f>
        <v>216.95999999999998</v>
      </c>
    </row>
    <row r="496" spans="1:9" ht="25.5">
      <c r="A496" s="254" t="s">
        <v>159</v>
      </c>
      <c r="B496" s="393" t="s">
        <v>162</v>
      </c>
      <c r="C496" s="617" t="s">
        <v>163</v>
      </c>
      <c r="D496" s="618"/>
      <c r="E496" s="254" t="s">
        <v>164</v>
      </c>
      <c r="F496" s="254" t="s">
        <v>165</v>
      </c>
      <c r="G496" s="254" t="s">
        <v>166</v>
      </c>
      <c r="H496" s="255" t="s">
        <v>167</v>
      </c>
    </row>
    <row r="497" spans="1:9" ht="12.75" customHeight="1">
      <c r="A497" s="503">
        <v>88248</v>
      </c>
      <c r="B497" s="41"/>
      <c r="C497" s="619" t="s">
        <v>12223</v>
      </c>
      <c r="D497" s="619"/>
      <c r="E497" s="41" t="s">
        <v>416</v>
      </c>
      <c r="F497" s="52">
        <v>2</v>
      </c>
      <c r="G497" s="2" t="s">
        <v>1855</v>
      </c>
      <c r="H497" s="403">
        <f t="shared" ref="H497:H500" si="47">ROUND(F497*G497,2)</f>
        <v>27.88</v>
      </c>
    </row>
    <row r="498" spans="1:9" ht="12.75" customHeight="1">
      <c r="A498" s="503">
        <v>88267</v>
      </c>
      <c r="B498" s="41"/>
      <c r="C498" s="619" t="s">
        <v>12247</v>
      </c>
      <c r="D498" s="619"/>
      <c r="E498" s="41" t="s">
        <v>416</v>
      </c>
      <c r="F498" s="52">
        <v>2</v>
      </c>
      <c r="G498" s="2" t="s">
        <v>12248</v>
      </c>
      <c r="H498" s="403">
        <f t="shared" si="47"/>
        <v>35.68</v>
      </c>
    </row>
    <row r="499" spans="1:9" ht="12.75" customHeight="1">
      <c r="A499" s="504" t="s">
        <v>910</v>
      </c>
      <c r="B499" s="41"/>
      <c r="C499" s="619" t="s">
        <v>926</v>
      </c>
      <c r="D499" s="619"/>
      <c r="E499" s="41" t="s">
        <v>906</v>
      </c>
      <c r="F499" s="505">
        <v>1</v>
      </c>
      <c r="G499" s="506">
        <v>89.7</v>
      </c>
      <c r="H499" s="403">
        <f t="shared" si="47"/>
        <v>89.7</v>
      </c>
    </row>
    <row r="500" spans="1:9" ht="12.75" customHeight="1">
      <c r="A500" s="504" t="s">
        <v>910</v>
      </c>
      <c r="B500" s="41"/>
      <c r="C500" s="619" t="s">
        <v>927</v>
      </c>
      <c r="D500" s="619"/>
      <c r="E500" s="41" t="s">
        <v>906</v>
      </c>
      <c r="F500" s="505">
        <v>1</v>
      </c>
      <c r="G500" s="506">
        <v>63.7</v>
      </c>
      <c r="H500" s="403">
        <f t="shared" si="47"/>
        <v>63.7</v>
      </c>
    </row>
    <row r="501" spans="1:9" ht="12.75" customHeight="1">
      <c r="A501" s="3"/>
      <c r="B501" s="3"/>
      <c r="C501" s="620"/>
      <c r="D501" s="620"/>
      <c r="E501" s="3"/>
      <c r="F501" s="621" t="s">
        <v>186</v>
      </c>
      <c r="G501" s="621"/>
      <c r="H501" s="502">
        <f>SUM(H497:H500)</f>
        <v>216.95999999999998</v>
      </c>
    </row>
    <row r="502" spans="1:9" s="501" customFormat="1" ht="28.5" customHeight="1">
      <c r="A502" s="613" t="s">
        <v>928</v>
      </c>
      <c r="B502" s="614"/>
      <c r="C502" s="615" t="s">
        <v>20678</v>
      </c>
      <c r="D502" s="615"/>
      <c r="E502" s="615"/>
      <c r="F502" s="615"/>
      <c r="G502" s="615"/>
      <c r="H502" s="616"/>
      <c r="I502" s="500">
        <f>H507</f>
        <v>271.43</v>
      </c>
    </row>
    <row r="503" spans="1:9" ht="25.5">
      <c r="A503" s="254" t="s">
        <v>159</v>
      </c>
      <c r="B503" s="393" t="s">
        <v>162</v>
      </c>
      <c r="C503" s="617" t="s">
        <v>163</v>
      </c>
      <c r="D503" s="618"/>
      <c r="E503" s="254" t="s">
        <v>164</v>
      </c>
      <c r="F503" s="254" t="s">
        <v>165</v>
      </c>
      <c r="G503" s="254" t="s">
        <v>166</v>
      </c>
      <c r="H503" s="255" t="s">
        <v>167</v>
      </c>
    </row>
    <row r="504" spans="1:9" ht="12.75" customHeight="1">
      <c r="A504" s="503">
        <v>88248</v>
      </c>
      <c r="B504" s="41"/>
      <c r="C504" s="619" t="s">
        <v>12223</v>
      </c>
      <c r="D504" s="619"/>
      <c r="E504" s="41" t="s">
        <v>416</v>
      </c>
      <c r="F504" s="52">
        <v>2</v>
      </c>
      <c r="G504" s="2" t="s">
        <v>1855</v>
      </c>
      <c r="H504" s="403">
        <f t="shared" ref="H504:H506" si="48">ROUND(F504*G504,2)</f>
        <v>27.88</v>
      </c>
    </row>
    <row r="505" spans="1:9" ht="12.75" customHeight="1">
      <c r="A505" s="503">
        <v>88267</v>
      </c>
      <c r="B505" s="41"/>
      <c r="C505" s="619" t="s">
        <v>12247</v>
      </c>
      <c r="D505" s="619"/>
      <c r="E505" s="41" t="s">
        <v>416</v>
      </c>
      <c r="F505" s="52">
        <v>2</v>
      </c>
      <c r="G505" s="2" t="s">
        <v>12248</v>
      </c>
      <c r="H505" s="403">
        <f t="shared" si="48"/>
        <v>35.68</v>
      </c>
    </row>
    <row r="506" spans="1:9" ht="12.75" customHeight="1">
      <c r="A506" s="504" t="s">
        <v>910</v>
      </c>
      <c r="B506" s="41"/>
      <c r="C506" s="619" t="s">
        <v>929</v>
      </c>
      <c r="D506" s="619"/>
      <c r="E506" s="41" t="s">
        <v>906</v>
      </c>
      <c r="F506" s="505">
        <v>1</v>
      </c>
      <c r="G506" s="506">
        <v>207.87</v>
      </c>
      <c r="H506" s="403">
        <f t="shared" si="48"/>
        <v>207.87</v>
      </c>
    </row>
    <row r="507" spans="1:9" ht="12.75" customHeight="1">
      <c r="A507" s="3"/>
      <c r="B507" s="3"/>
      <c r="C507" s="620"/>
      <c r="D507" s="620"/>
      <c r="E507" s="3"/>
      <c r="F507" s="621" t="s">
        <v>186</v>
      </c>
      <c r="G507" s="621"/>
      <c r="H507" s="502">
        <f>SUM(H504:H506)</f>
        <v>271.43</v>
      </c>
    </row>
    <row r="508" spans="1:9" s="501" customFormat="1" ht="28.5" customHeight="1">
      <c r="A508" s="613" t="s">
        <v>930</v>
      </c>
      <c r="B508" s="614"/>
      <c r="C508" s="615" t="s">
        <v>20679</v>
      </c>
      <c r="D508" s="615"/>
      <c r="E508" s="615"/>
      <c r="F508" s="615"/>
      <c r="G508" s="615"/>
      <c r="H508" s="616"/>
      <c r="I508" s="500">
        <f>H513</f>
        <v>8392.24</v>
      </c>
    </row>
    <row r="509" spans="1:9" ht="25.5">
      <c r="A509" s="254" t="s">
        <v>159</v>
      </c>
      <c r="B509" s="393" t="s">
        <v>162</v>
      </c>
      <c r="C509" s="617" t="s">
        <v>163</v>
      </c>
      <c r="D509" s="618"/>
      <c r="E509" s="254" t="s">
        <v>164</v>
      </c>
      <c r="F509" s="254" t="s">
        <v>165</v>
      </c>
      <c r="G509" s="254" t="s">
        <v>166</v>
      </c>
      <c r="H509" s="255" t="s">
        <v>167</v>
      </c>
    </row>
    <row r="510" spans="1:9" ht="12.75" customHeight="1">
      <c r="A510" s="503">
        <v>88248</v>
      </c>
      <c r="B510" s="41"/>
      <c r="C510" s="619" t="s">
        <v>12223</v>
      </c>
      <c r="D510" s="619"/>
      <c r="E510" s="41" t="s">
        <v>416</v>
      </c>
      <c r="F510" s="52">
        <v>8</v>
      </c>
      <c r="G510" s="2" t="s">
        <v>1855</v>
      </c>
      <c r="H510" s="403">
        <f t="shared" ref="H510:H512" si="49">ROUND(F510*G510,2)</f>
        <v>111.52</v>
      </c>
    </row>
    <row r="511" spans="1:9" ht="12.75" customHeight="1">
      <c r="A511" s="503">
        <v>88267</v>
      </c>
      <c r="B511" s="41"/>
      <c r="C511" s="619" t="s">
        <v>12247</v>
      </c>
      <c r="D511" s="619"/>
      <c r="E511" s="41" t="s">
        <v>416</v>
      </c>
      <c r="F511" s="52">
        <v>8</v>
      </c>
      <c r="G511" s="2" t="s">
        <v>12248</v>
      </c>
      <c r="H511" s="403">
        <f t="shared" si="49"/>
        <v>142.72</v>
      </c>
    </row>
    <row r="512" spans="1:9" ht="12.75" customHeight="1">
      <c r="A512" s="504" t="s">
        <v>910</v>
      </c>
      <c r="B512" s="41"/>
      <c r="C512" s="619" t="s">
        <v>931</v>
      </c>
      <c r="D512" s="619"/>
      <c r="E512" s="41" t="s">
        <v>906</v>
      </c>
      <c r="F512" s="505">
        <v>1</v>
      </c>
      <c r="G512" s="506">
        <v>8138</v>
      </c>
      <c r="H512" s="403">
        <f t="shared" si="49"/>
        <v>8138</v>
      </c>
    </row>
    <row r="513" spans="1:9" ht="12.75" customHeight="1">
      <c r="A513" s="3"/>
      <c r="B513" s="3"/>
      <c r="C513" s="620"/>
      <c r="D513" s="620"/>
      <c r="E513" s="3"/>
      <c r="F513" s="621" t="s">
        <v>186</v>
      </c>
      <c r="G513" s="621"/>
      <c r="H513" s="502">
        <f>SUM(H510:H512)</f>
        <v>8392.24</v>
      </c>
    </row>
    <row r="514" spans="1:9" s="501" customFormat="1" ht="28.5" customHeight="1">
      <c r="A514" s="613" t="s">
        <v>932</v>
      </c>
      <c r="B514" s="614"/>
      <c r="C514" s="615" t="s">
        <v>475</v>
      </c>
      <c r="D514" s="615"/>
      <c r="E514" s="615"/>
      <c r="F514" s="615"/>
      <c r="G514" s="615"/>
      <c r="H514" s="616"/>
      <c r="I514" s="500">
        <f>H519</f>
        <v>1117.51</v>
      </c>
    </row>
    <row r="515" spans="1:9" ht="25.5">
      <c r="A515" s="254" t="s">
        <v>159</v>
      </c>
      <c r="B515" s="393" t="s">
        <v>162</v>
      </c>
      <c r="C515" s="617" t="s">
        <v>163</v>
      </c>
      <c r="D515" s="618"/>
      <c r="E515" s="254" t="s">
        <v>164</v>
      </c>
      <c r="F515" s="254" t="s">
        <v>165</v>
      </c>
      <c r="G515" s="254" t="s">
        <v>166</v>
      </c>
      <c r="H515" s="255" t="s">
        <v>167</v>
      </c>
    </row>
    <row r="516" spans="1:9" ht="12.75" customHeight="1">
      <c r="A516" s="503">
        <v>88248</v>
      </c>
      <c r="B516" s="41"/>
      <c r="C516" s="619" t="s">
        <v>12223</v>
      </c>
      <c r="D516" s="619"/>
      <c r="E516" s="41" t="s">
        <v>416</v>
      </c>
      <c r="F516" s="52">
        <v>8</v>
      </c>
      <c r="G516" s="2" t="s">
        <v>1855</v>
      </c>
      <c r="H516" s="403">
        <f t="shared" ref="H516:H518" si="50">ROUND(F516*G516,2)</f>
        <v>111.52</v>
      </c>
    </row>
    <row r="517" spans="1:9" ht="12.75" customHeight="1">
      <c r="A517" s="503">
        <v>88267</v>
      </c>
      <c r="B517" s="41"/>
      <c r="C517" s="619" t="s">
        <v>12247</v>
      </c>
      <c r="D517" s="619"/>
      <c r="E517" s="41" t="s">
        <v>416</v>
      </c>
      <c r="F517" s="52">
        <v>8</v>
      </c>
      <c r="G517" s="2" t="s">
        <v>12248</v>
      </c>
      <c r="H517" s="403">
        <f t="shared" si="50"/>
        <v>142.72</v>
      </c>
    </row>
    <row r="518" spans="1:9" ht="12.75" customHeight="1">
      <c r="A518" s="504" t="s">
        <v>910</v>
      </c>
      <c r="B518" s="41"/>
      <c r="C518" s="619" t="s">
        <v>933</v>
      </c>
      <c r="D518" s="619"/>
      <c r="E518" s="41" t="s">
        <v>906</v>
      </c>
      <c r="F518" s="505">
        <v>1</v>
      </c>
      <c r="G518" s="506">
        <v>863.26499999999999</v>
      </c>
      <c r="H518" s="403">
        <f t="shared" si="50"/>
        <v>863.27</v>
      </c>
    </row>
    <row r="519" spans="1:9" ht="12.75" customHeight="1">
      <c r="A519" s="3"/>
      <c r="B519" s="3"/>
      <c r="C519" s="620"/>
      <c r="D519" s="620"/>
      <c r="E519" s="3"/>
      <c r="F519" s="621" t="s">
        <v>186</v>
      </c>
      <c r="G519" s="621"/>
      <c r="H519" s="502">
        <f>SUM(H516:H518)</f>
        <v>1117.51</v>
      </c>
    </row>
    <row r="520" spans="1:9" s="501" customFormat="1" ht="28.5" customHeight="1">
      <c r="A520" s="613" t="s">
        <v>934</v>
      </c>
      <c r="B520" s="614"/>
      <c r="C520" s="615" t="s">
        <v>470</v>
      </c>
      <c r="D520" s="615"/>
      <c r="E520" s="615"/>
      <c r="F520" s="615"/>
      <c r="G520" s="615"/>
      <c r="H520" s="616"/>
      <c r="I520" s="500">
        <f>H535</f>
        <v>1395.63</v>
      </c>
    </row>
    <row r="521" spans="1:9" ht="25.5">
      <c r="A521" s="254" t="s">
        <v>159</v>
      </c>
      <c r="B521" s="393" t="s">
        <v>162</v>
      </c>
      <c r="C521" s="617" t="s">
        <v>163</v>
      </c>
      <c r="D521" s="618"/>
      <c r="E521" s="254" t="s">
        <v>164</v>
      </c>
      <c r="F521" s="254" t="s">
        <v>165</v>
      </c>
      <c r="G521" s="254" t="s">
        <v>166</v>
      </c>
      <c r="H521" s="255" t="s">
        <v>167</v>
      </c>
    </row>
    <row r="522" spans="1:9" ht="12.75" customHeight="1">
      <c r="A522" s="503">
        <v>33</v>
      </c>
      <c r="B522" s="41"/>
      <c r="C522" s="619" t="s">
        <v>12632</v>
      </c>
      <c r="D522" s="619"/>
      <c r="E522" s="41" t="s">
        <v>12606</v>
      </c>
      <c r="F522" s="52" t="s">
        <v>935</v>
      </c>
      <c r="G522" s="2" t="s">
        <v>2201</v>
      </c>
      <c r="H522" s="403">
        <f t="shared" ref="H522:H534" si="51">ROUND(F522*G522,2)</f>
        <v>70.650000000000006</v>
      </c>
    </row>
    <row r="523" spans="1:9" ht="12.75" customHeight="1">
      <c r="A523" s="503">
        <v>337</v>
      </c>
      <c r="B523" s="41"/>
      <c r="C523" s="619" t="s">
        <v>13043</v>
      </c>
      <c r="D523" s="619"/>
      <c r="E523" s="41" t="s">
        <v>12606</v>
      </c>
      <c r="F523" s="52" t="s">
        <v>936</v>
      </c>
      <c r="G523" s="2" t="s">
        <v>8428</v>
      </c>
      <c r="H523" s="403">
        <f t="shared" si="51"/>
        <v>2.2000000000000002</v>
      </c>
    </row>
    <row r="524" spans="1:9" ht="12.75" customHeight="1">
      <c r="A524" s="503">
        <v>370</v>
      </c>
      <c r="B524" s="41"/>
      <c r="C524" s="619" t="s">
        <v>13048</v>
      </c>
      <c r="D524" s="619"/>
      <c r="E524" s="41" t="s">
        <v>12533</v>
      </c>
      <c r="F524" s="52" t="s">
        <v>937</v>
      </c>
      <c r="G524" s="2" t="s">
        <v>13049</v>
      </c>
      <c r="H524" s="403">
        <f t="shared" si="51"/>
        <v>16.25</v>
      </c>
    </row>
    <row r="525" spans="1:9" ht="12.75" customHeight="1">
      <c r="A525" s="503">
        <v>1106</v>
      </c>
      <c r="B525" s="41"/>
      <c r="C525" s="619" t="s">
        <v>14074</v>
      </c>
      <c r="D525" s="619"/>
      <c r="E525" s="41" t="s">
        <v>12606</v>
      </c>
      <c r="F525" s="52" t="s">
        <v>938</v>
      </c>
      <c r="G525" s="2" t="s">
        <v>2543</v>
      </c>
      <c r="H525" s="403">
        <f t="shared" si="51"/>
        <v>6.69</v>
      </c>
    </row>
    <row r="526" spans="1:9" ht="12.75" customHeight="1">
      <c r="A526" s="503">
        <v>1379</v>
      </c>
      <c r="B526" s="41"/>
      <c r="C526" s="619" t="s">
        <v>14491</v>
      </c>
      <c r="D526" s="619"/>
      <c r="E526" s="41" t="s">
        <v>12606</v>
      </c>
      <c r="F526" s="52" t="s">
        <v>939</v>
      </c>
      <c r="G526" s="2" t="s">
        <v>2678</v>
      </c>
      <c r="H526" s="403">
        <f t="shared" si="51"/>
        <v>35.43</v>
      </c>
    </row>
    <row r="527" spans="1:9" ht="27" customHeight="1">
      <c r="A527" s="503">
        <v>4718</v>
      </c>
      <c r="B527" s="41"/>
      <c r="C527" s="619" t="s">
        <v>17977</v>
      </c>
      <c r="D527" s="619"/>
      <c r="E527" s="41" t="s">
        <v>12533</v>
      </c>
      <c r="F527" s="52" t="s">
        <v>940</v>
      </c>
      <c r="G527" s="2" t="s">
        <v>17976</v>
      </c>
      <c r="H527" s="403">
        <f t="shared" si="51"/>
        <v>22.45</v>
      </c>
    </row>
    <row r="528" spans="1:9" ht="12.75" customHeight="1">
      <c r="A528" s="503">
        <v>4721</v>
      </c>
      <c r="B528" s="41"/>
      <c r="C528" s="619" t="s">
        <v>17975</v>
      </c>
      <c r="D528" s="619"/>
      <c r="E528" s="41" t="s">
        <v>12533</v>
      </c>
      <c r="F528" s="52" t="s">
        <v>941</v>
      </c>
      <c r="G528" s="2" t="s">
        <v>17976</v>
      </c>
      <c r="H528" s="403">
        <f t="shared" si="51"/>
        <v>2.68</v>
      </c>
    </row>
    <row r="529" spans="1:9" ht="12.75" customHeight="1">
      <c r="A529" s="503">
        <v>7258</v>
      </c>
      <c r="B529" s="41"/>
      <c r="C529" s="619" t="s">
        <v>19651</v>
      </c>
      <c r="D529" s="619"/>
      <c r="E529" s="41" t="s">
        <v>12513</v>
      </c>
      <c r="F529" s="52" t="s">
        <v>942</v>
      </c>
      <c r="G529" s="2" t="s">
        <v>11812</v>
      </c>
      <c r="H529" s="403">
        <f t="shared" si="51"/>
        <v>476.19</v>
      </c>
    </row>
    <row r="530" spans="1:9" ht="12.75" customHeight="1">
      <c r="A530" s="503">
        <v>88245</v>
      </c>
      <c r="B530" s="41"/>
      <c r="C530" s="619" t="s">
        <v>12218</v>
      </c>
      <c r="D530" s="619"/>
      <c r="E530" s="41" t="s">
        <v>416</v>
      </c>
      <c r="F530" s="52" t="s">
        <v>943</v>
      </c>
      <c r="G530" s="2" t="s">
        <v>12219</v>
      </c>
      <c r="H530" s="403">
        <f t="shared" si="51"/>
        <v>16.96</v>
      </c>
    </row>
    <row r="531" spans="1:9" ht="12.75" customHeight="1">
      <c r="A531" s="503">
        <v>88309</v>
      </c>
      <c r="B531" s="41"/>
      <c r="C531" s="619" t="s">
        <v>12296</v>
      </c>
      <c r="D531" s="619"/>
      <c r="E531" s="41" t="s">
        <v>416</v>
      </c>
      <c r="F531" s="52" t="s">
        <v>944</v>
      </c>
      <c r="G531" s="2" t="s">
        <v>12297</v>
      </c>
      <c r="H531" s="403">
        <f t="shared" si="51"/>
        <v>202.75</v>
      </c>
    </row>
    <row r="532" spans="1:9" ht="12.75" customHeight="1">
      <c r="A532" s="503">
        <v>88313</v>
      </c>
      <c r="B532" s="41"/>
      <c r="C532" s="619" t="s">
        <v>12301</v>
      </c>
      <c r="D532" s="619"/>
      <c r="E532" s="41" t="s">
        <v>416</v>
      </c>
      <c r="F532" s="52" t="s">
        <v>945</v>
      </c>
      <c r="G532" s="2" t="s">
        <v>12302</v>
      </c>
      <c r="H532" s="403">
        <f t="shared" si="51"/>
        <v>310.99</v>
      </c>
    </row>
    <row r="533" spans="1:9" ht="12.75" customHeight="1">
      <c r="A533" s="503">
        <v>88316</v>
      </c>
      <c r="B533" s="41"/>
      <c r="C533" s="619" t="s">
        <v>532</v>
      </c>
      <c r="D533" s="619"/>
      <c r="E533" s="41" t="s">
        <v>416</v>
      </c>
      <c r="F533" s="52" t="s">
        <v>946</v>
      </c>
      <c r="G533" s="2" t="s">
        <v>11615</v>
      </c>
      <c r="H533" s="403">
        <f t="shared" si="51"/>
        <v>232.23</v>
      </c>
    </row>
    <row r="534" spans="1:9" ht="12.75" customHeight="1">
      <c r="A534" s="503">
        <v>88830</v>
      </c>
      <c r="B534" s="41"/>
      <c r="C534" s="619" t="s">
        <v>1704</v>
      </c>
      <c r="D534" s="619"/>
      <c r="E534" s="41" t="s">
        <v>681</v>
      </c>
      <c r="F534" s="52" t="s">
        <v>947</v>
      </c>
      <c r="G534" s="2" t="s">
        <v>1705</v>
      </c>
      <c r="H534" s="403">
        <f t="shared" si="51"/>
        <v>0.16</v>
      </c>
    </row>
    <row r="535" spans="1:9" ht="12.75" customHeight="1">
      <c r="A535" s="3"/>
      <c r="B535" s="3"/>
      <c r="C535" s="620"/>
      <c r="D535" s="620"/>
      <c r="E535" s="3"/>
      <c r="F535" s="621" t="s">
        <v>186</v>
      </c>
      <c r="G535" s="621"/>
      <c r="H535" s="502">
        <f>SUM(H522:H534)</f>
        <v>1395.63</v>
      </c>
    </row>
    <row r="536" spans="1:9" s="501" customFormat="1" ht="28.5" customHeight="1">
      <c r="A536" s="613" t="s">
        <v>948</v>
      </c>
      <c r="B536" s="614"/>
      <c r="C536" s="615" t="s">
        <v>949</v>
      </c>
      <c r="D536" s="615"/>
      <c r="E536" s="615"/>
      <c r="F536" s="615"/>
      <c r="G536" s="615"/>
      <c r="H536" s="616"/>
      <c r="I536" s="500">
        <f>H541</f>
        <v>541.1</v>
      </c>
    </row>
    <row r="537" spans="1:9" ht="25.5">
      <c r="A537" s="254" t="s">
        <v>159</v>
      </c>
      <c r="B537" s="393" t="s">
        <v>162</v>
      </c>
      <c r="C537" s="617" t="s">
        <v>163</v>
      </c>
      <c r="D537" s="618"/>
      <c r="E537" s="254" t="s">
        <v>164</v>
      </c>
      <c r="F537" s="254" t="s">
        <v>165</v>
      </c>
      <c r="G537" s="254" t="s">
        <v>166</v>
      </c>
      <c r="H537" s="255" t="s">
        <v>167</v>
      </c>
    </row>
    <row r="538" spans="1:9" ht="12.75" customHeight="1">
      <c r="A538" s="503">
        <v>88247</v>
      </c>
      <c r="B538" s="41"/>
      <c r="C538" s="619" t="s">
        <v>12221</v>
      </c>
      <c r="D538" s="619"/>
      <c r="E538" s="41" t="s">
        <v>416</v>
      </c>
      <c r="F538" s="52">
        <v>2</v>
      </c>
      <c r="G538" s="2" t="s">
        <v>12222</v>
      </c>
      <c r="H538" s="403">
        <f t="shared" ref="H538:H540" si="52">ROUND(F538*G538,2)</f>
        <v>28.02</v>
      </c>
    </row>
    <row r="539" spans="1:9" ht="12.75" customHeight="1">
      <c r="A539" s="503">
        <v>88264</v>
      </c>
      <c r="B539" s="41"/>
      <c r="C539" s="619" t="s">
        <v>12242</v>
      </c>
      <c r="D539" s="619"/>
      <c r="E539" s="41" t="s">
        <v>416</v>
      </c>
      <c r="F539" s="52">
        <v>2</v>
      </c>
      <c r="G539" s="2" t="s">
        <v>12243</v>
      </c>
      <c r="H539" s="403">
        <f t="shared" si="52"/>
        <v>36.08</v>
      </c>
    </row>
    <row r="540" spans="1:9" ht="12.75" customHeight="1">
      <c r="A540" s="504" t="s">
        <v>910</v>
      </c>
      <c r="B540" s="41"/>
      <c r="C540" s="619" t="s">
        <v>949</v>
      </c>
      <c r="D540" s="619"/>
      <c r="E540" s="41" t="s">
        <v>906</v>
      </c>
      <c r="F540" s="505">
        <v>1</v>
      </c>
      <c r="G540" s="507">
        <v>477</v>
      </c>
      <c r="H540" s="403">
        <f t="shared" si="52"/>
        <v>477</v>
      </c>
    </row>
    <row r="541" spans="1:9" ht="12.75" customHeight="1">
      <c r="A541" s="3"/>
      <c r="B541" s="3"/>
      <c r="C541" s="620"/>
      <c r="D541" s="620"/>
      <c r="E541" s="3"/>
      <c r="F541" s="621" t="s">
        <v>186</v>
      </c>
      <c r="G541" s="621"/>
      <c r="H541" s="502">
        <f>SUM(H538:H540)</f>
        <v>541.1</v>
      </c>
    </row>
    <row r="542" spans="1:9" s="501" customFormat="1" ht="28.5" customHeight="1">
      <c r="A542" s="613" t="s">
        <v>950</v>
      </c>
      <c r="B542" s="614"/>
      <c r="C542" s="615" t="s">
        <v>951</v>
      </c>
      <c r="D542" s="615"/>
      <c r="E542" s="615"/>
      <c r="F542" s="615"/>
      <c r="G542" s="615"/>
      <c r="H542" s="616"/>
      <c r="I542" s="500">
        <f>H545</f>
        <v>21.2</v>
      </c>
    </row>
    <row r="543" spans="1:9" ht="25.5">
      <c r="A543" s="254" t="s">
        <v>159</v>
      </c>
      <c r="B543" s="393" t="s">
        <v>162</v>
      </c>
      <c r="C543" s="617" t="s">
        <v>163</v>
      </c>
      <c r="D543" s="618"/>
      <c r="E543" s="254" t="s">
        <v>164</v>
      </c>
      <c r="F543" s="254" t="s">
        <v>165</v>
      </c>
      <c r="G543" s="254" t="s">
        <v>166</v>
      </c>
      <c r="H543" s="255" t="s">
        <v>167</v>
      </c>
    </row>
    <row r="544" spans="1:9" ht="12.75" customHeight="1">
      <c r="A544" s="503">
        <v>88316</v>
      </c>
      <c r="B544" s="41"/>
      <c r="C544" s="619" t="s">
        <v>532</v>
      </c>
      <c r="D544" s="619"/>
      <c r="E544" s="41" t="s">
        <v>416</v>
      </c>
      <c r="F544" s="52">
        <v>1.5</v>
      </c>
      <c r="G544" s="2" t="s">
        <v>11615</v>
      </c>
      <c r="H544" s="403">
        <f t="shared" ref="H544" si="53">ROUND(F544*G544,2)</f>
        <v>21.2</v>
      </c>
    </row>
    <row r="545" spans="1:8" ht="12.75" customHeight="1">
      <c r="A545" s="3"/>
      <c r="B545" s="3"/>
      <c r="C545" s="620"/>
      <c r="D545" s="620"/>
      <c r="E545" s="3"/>
      <c r="F545" s="621" t="s">
        <v>186</v>
      </c>
      <c r="G545" s="621"/>
      <c r="H545" s="502">
        <f>SUM(H544:H544)</f>
        <v>21.2</v>
      </c>
    </row>
    <row r="546" spans="1:8">
      <c r="A546" s="32"/>
      <c r="B546" s="462"/>
      <c r="C546" s="462"/>
      <c r="D546" s="397"/>
      <c r="E546" s="462"/>
      <c r="F546" s="624"/>
      <c r="G546" s="624"/>
      <c r="H546" s="57"/>
    </row>
    <row r="547" spans="1:8" ht="16.5" customHeight="1">
      <c r="A547" s="613" t="s">
        <v>950</v>
      </c>
      <c r="B547" s="614"/>
      <c r="C547" s="615" t="s">
        <v>951</v>
      </c>
      <c r="D547" s="615"/>
      <c r="E547" s="615"/>
      <c r="F547" s="615"/>
      <c r="G547" s="615"/>
      <c r="H547" s="616"/>
    </row>
    <row r="548" spans="1:8" ht="25.5" customHeight="1">
      <c r="A548" s="582" t="s">
        <v>159</v>
      </c>
      <c r="B548" s="581" t="s">
        <v>162</v>
      </c>
      <c r="C548" s="617" t="s">
        <v>163</v>
      </c>
      <c r="D548" s="618"/>
      <c r="E548" s="582" t="s">
        <v>164</v>
      </c>
      <c r="F548" s="582" t="s">
        <v>165</v>
      </c>
      <c r="G548" s="582" t="s">
        <v>166</v>
      </c>
      <c r="H548" s="255" t="s">
        <v>167</v>
      </c>
    </row>
    <row r="549" spans="1:8" ht="16.5" customHeight="1">
      <c r="A549" s="503">
        <v>88316</v>
      </c>
      <c r="B549" s="41"/>
      <c r="C549" s="619" t="s">
        <v>532</v>
      </c>
      <c r="D549" s="619"/>
      <c r="E549" s="41" t="s">
        <v>416</v>
      </c>
      <c r="F549" s="52">
        <v>1.5</v>
      </c>
      <c r="G549" s="2" t="s">
        <v>11615</v>
      </c>
      <c r="H549" s="403">
        <f t="shared" ref="H549" si="54">ROUND(F549*G549,2)</f>
        <v>21.2</v>
      </c>
    </row>
    <row r="550" spans="1:8" ht="16.5" customHeight="1">
      <c r="A550" s="3"/>
      <c r="B550" s="3"/>
      <c r="C550" s="620"/>
      <c r="D550" s="620"/>
      <c r="E550" s="3"/>
      <c r="F550" s="621" t="s">
        <v>186</v>
      </c>
      <c r="G550" s="621"/>
      <c r="H550" s="502">
        <f>SUM(H549:H549)</f>
        <v>21.2</v>
      </c>
    </row>
    <row r="551" spans="1:8" ht="16.5" customHeight="1">
      <c r="A551" s="32"/>
      <c r="B551" s="462"/>
      <c r="C551" s="462"/>
      <c r="D551" s="397"/>
      <c r="E551" s="462"/>
      <c r="F551" s="624"/>
      <c r="G551" s="624"/>
      <c r="H551" s="57"/>
    </row>
    <row r="552" spans="1:8" ht="16.5" customHeight="1">
      <c r="A552" s="613" t="s">
        <v>20698</v>
      </c>
      <c r="B552" s="614"/>
      <c r="C552" s="615" t="s">
        <v>20700</v>
      </c>
      <c r="D552" s="615"/>
      <c r="E552" s="615"/>
      <c r="F552" s="615"/>
      <c r="G552" s="615"/>
      <c r="H552" s="616"/>
    </row>
    <row r="553" spans="1:8" ht="16.5" customHeight="1">
      <c r="A553" s="582" t="s">
        <v>159</v>
      </c>
      <c r="B553" s="581" t="s">
        <v>162</v>
      </c>
      <c r="C553" s="617" t="s">
        <v>163</v>
      </c>
      <c r="D553" s="618"/>
      <c r="E553" s="582" t="s">
        <v>164</v>
      </c>
      <c r="F553" s="582" t="s">
        <v>165</v>
      </c>
      <c r="G553" s="582" t="s">
        <v>166</v>
      </c>
      <c r="H553" s="255" t="s">
        <v>167</v>
      </c>
    </row>
    <row r="554" spans="1:8">
      <c r="A554" s="503">
        <v>88247</v>
      </c>
      <c r="B554" s="41"/>
      <c r="C554" s="619" t="s">
        <v>12221</v>
      </c>
      <c r="D554" s="619"/>
      <c r="E554" s="41" t="s">
        <v>416</v>
      </c>
      <c r="F554" s="52">
        <v>0.5</v>
      </c>
      <c r="G554" s="2" t="s">
        <v>12222</v>
      </c>
      <c r="H554" s="403">
        <f>ROUND(F554*G554,2)</f>
        <v>7.01</v>
      </c>
    </row>
    <row r="555" spans="1:8">
      <c r="A555" s="503">
        <v>88264</v>
      </c>
      <c r="B555" s="41"/>
      <c r="C555" s="619" t="s">
        <v>12242</v>
      </c>
      <c r="D555" s="619"/>
      <c r="E555" s="41" t="s">
        <v>416</v>
      </c>
      <c r="F555" s="52">
        <f>F554</f>
        <v>0.5</v>
      </c>
      <c r="G555" s="2" t="s">
        <v>12243</v>
      </c>
      <c r="H555" s="403">
        <f>ROUND(F555*G555,2)</f>
        <v>9.02</v>
      </c>
    </row>
    <row r="556" spans="1:8" ht="25.5">
      <c r="A556" s="504" t="s">
        <v>910</v>
      </c>
      <c r="B556" s="41"/>
      <c r="C556" s="622" t="str">
        <f>C552</f>
        <v>CAIXA DE INSPENSÃO, PVC DE  30CM, COM TAMPA DE PVC</v>
      </c>
      <c r="D556" s="623"/>
      <c r="E556" s="41" t="s">
        <v>906</v>
      </c>
      <c r="F556" s="505">
        <v>1</v>
      </c>
      <c r="G556" s="507">
        <v>26.73</v>
      </c>
      <c r="H556" s="403">
        <f>ROUND(F556*G556,2)</f>
        <v>26.73</v>
      </c>
    </row>
    <row r="557" spans="1:8">
      <c r="A557" s="3"/>
      <c r="B557" s="3"/>
      <c r="C557" s="620"/>
      <c r="D557" s="620"/>
      <c r="E557" s="3"/>
      <c r="F557" s="621" t="s">
        <v>186</v>
      </c>
      <c r="G557" s="621"/>
      <c r="H557" s="502">
        <f>SUM(H554:H556)</f>
        <v>42.760000000000005</v>
      </c>
    </row>
    <row r="558" spans="1:8">
      <c r="A558" s="613" t="s">
        <v>20709</v>
      </c>
      <c r="B558" s="614"/>
      <c r="C558" s="615" t="s">
        <v>20711</v>
      </c>
      <c r="D558" s="615"/>
      <c r="E558" s="615"/>
      <c r="F558" s="615"/>
      <c r="G558" s="615"/>
      <c r="H558" s="616"/>
    </row>
    <row r="559" spans="1:8" ht="25.5">
      <c r="A559" s="582" t="s">
        <v>159</v>
      </c>
      <c r="B559" s="581" t="s">
        <v>162</v>
      </c>
      <c r="C559" s="617" t="s">
        <v>163</v>
      </c>
      <c r="D559" s="618"/>
      <c r="E559" s="582" t="s">
        <v>164</v>
      </c>
      <c r="F559" s="582" t="s">
        <v>165</v>
      </c>
      <c r="G559" s="582" t="s">
        <v>166</v>
      </c>
      <c r="H559" s="255" t="s">
        <v>167</v>
      </c>
    </row>
    <row r="560" spans="1:8">
      <c r="A560" s="503">
        <v>88247</v>
      </c>
      <c r="B560" s="41"/>
      <c r="C560" s="619" t="s">
        <v>12221</v>
      </c>
      <c r="D560" s="619"/>
      <c r="E560" s="41" t="s">
        <v>416</v>
      </c>
      <c r="F560" s="52">
        <v>0.3</v>
      </c>
      <c r="G560" s="2" t="s">
        <v>12222</v>
      </c>
      <c r="H560" s="403">
        <f>ROUND(F560*G560,2)</f>
        <v>4.2</v>
      </c>
    </row>
    <row r="561" spans="1:8">
      <c r="A561" s="503">
        <v>88264</v>
      </c>
      <c r="B561" s="41"/>
      <c r="C561" s="619" t="s">
        <v>12242</v>
      </c>
      <c r="D561" s="619"/>
      <c r="E561" s="41" t="s">
        <v>416</v>
      </c>
      <c r="F561" s="52">
        <f>F560</f>
        <v>0.3</v>
      </c>
      <c r="G561" s="2" t="s">
        <v>12243</v>
      </c>
      <c r="H561" s="403">
        <f>ROUND(F561*G561,2)</f>
        <v>5.41</v>
      </c>
    </row>
    <row r="562" spans="1:8" ht="25.5">
      <c r="A562" s="504" t="s">
        <v>910</v>
      </c>
      <c r="B562" s="41"/>
      <c r="C562" s="619" t="str">
        <f>C558</f>
        <v>CONECTOR OLHAL PARA CABO - HASTE</v>
      </c>
      <c r="D562" s="619"/>
      <c r="E562" s="41" t="s">
        <v>906</v>
      </c>
      <c r="F562" s="505">
        <v>1</v>
      </c>
      <c r="G562" s="507">
        <v>7.74</v>
      </c>
      <c r="H562" s="403">
        <f>ROUND(F562*G562,2)</f>
        <v>7.74</v>
      </c>
    </row>
    <row r="563" spans="1:8">
      <c r="A563" s="3"/>
      <c r="B563" s="3"/>
      <c r="C563" s="620"/>
      <c r="D563" s="620"/>
      <c r="E563" s="3"/>
      <c r="F563" s="621" t="s">
        <v>186</v>
      </c>
      <c r="G563" s="621"/>
      <c r="H563" s="502">
        <f>SUM(H560:H562)</f>
        <v>17.350000000000001</v>
      </c>
    </row>
    <row r="564" spans="1:8">
      <c r="A564" s="613" t="s">
        <v>20712</v>
      </c>
      <c r="B564" s="614"/>
      <c r="C564" s="615" t="s">
        <v>20714</v>
      </c>
      <c r="D564" s="615"/>
      <c r="E564" s="615"/>
      <c r="F564" s="615"/>
      <c r="G564" s="615"/>
      <c r="H564" s="616"/>
    </row>
    <row r="565" spans="1:8" ht="25.5">
      <c r="A565" s="582" t="s">
        <v>159</v>
      </c>
      <c r="B565" s="581" t="s">
        <v>162</v>
      </c>
      <c r="C565" s="617" t="s">
        <v>163</v>
      </c>
      <c r="D565" s="618"/>
      <c r="E565" s="582" t="s">
        <v>164</v>
      </c>
      <c r="F565" s="582" t="s">
        <v>165</v>
      </c>
      <c r="G565" s="582" t="s">
        <v>166</v>
      </c>
      <c r="H565" s="255" t="s">
        <v>167</v>
      </c>
    </row>
    <row r="566" spans="1:8">
      <c r="A566" s="503">
        <v>88247</v>
      </c>
      <c r="B566" s="41"/>
      <c r="C566" s="619" t="s">
        <v>12221</v>
      </c>
      <c r="D566" s="619"/>
      <c r="E566" s="41" t="s">
        <v>416</v>
      </c>
      <c r="F566" s="52">
        <v>0.35</v>
      </c>
      <c r="G566" s="2" t="s">
        <v>12222</v>
      </c>
      <c r="H566" s="403">
        <f>ROUND(F566*G566,2)</f>
        <v>4.9000000000000004</v>
      </c>
    </row>
    <row r="567" spans="1:8">
      <c r="A567" s="503">
        <v>88264</v>
      </c>
      <c r="B567" s="41"/>
      <c r="C567" s="619" t="s">
        <v>12242</v>
      </c>
      <c r="D567" s="619"/>
      <c r="E567" s="41" t="s">
        <v>416</v>
      </c>
      <c r="F567" s="52">
        <f>F566</f>
        <v>0.35</v>
      </c>
      <c r="G567" s="2" t="s">
        <v>12243</v>
      </c>
      <c r="H567" s="403">
        <f>ROUND(F567*G567,2)</f>
        <v>6.31</v>
      </c>
    </row>
    <row r="568" spans="1:8" ht="25.5">
      <c r="A568" s="504" t="s">
        <v>910</v>
      </c>
      <c r="B568" s="41"/>
      <c r="C568" s="619" t="str">
        <f>C564</f>
        <v>GRAMPO CABO-HASTE</v>
      </c>
      <c r="D568" s="619"/>
      <c r="E568" s="41" t="s">
        <v>906</v>
      </c>
      <c r="F568" s="505">
        <v>1</v>
      </c>
      <c r="G568" s="507">
        <v>18</v>
      </c>
      <c r="H568" s="403">
        <f>ROUND(F568*G568,2)</f>
        <v>18</v>
      </c>
    </row>
    <row r="569" spans="1:8">
      <c r="A569" s="3"/>
      <c r="B569" s="3"/>
      <c r="C569" s="620"/>
      <c r="D569" s="620"/>
      <c r="E569" s="3"/>
      <c r="F569" s="621" t="s">
        <v>186</v>
      </c>
      <c r="G569" s="621"/>
      <c r="H569" s="502">
        <f>SUM(H566:H568)</f>
        <v>29.21</v>
      </c>
    </row>
    <row r="570" spans="1:8">
      <c r="A570" s="613" t="s">
        <v>20715</v>
      </c>
      <c r="B570" s="614"/>
      <c r="C570" s="615" t="s">
        <v>20717</v>
      </c>
      <c r="D570" s="615"/>
      <c r="E570" s="615"/>
      <c r="F570" s="615"/>
      <c r="G570" s="615"/>
      <c r="H570" s="616"/>
    </row>
    <row r="571" spans="1:8" ht="25.5">
      <c r="A571" s="582" t="s">
        <v>159</v>
      </c>
      <c r="B571" s="581" t="s">
        <v>162</v>
      </c>
      <c r="C571" s="617" t="s">
        <v>163</v>
      </c>
      <c r="D571" s="618"/>
      <c r="E571" s="582" t="s">
        <v>164</v>
      </c>
      <c r="F571" s="582" t="s">
        <v>165</v>
      </c>
      <c r="G571" s="582" t="s">
        <v>166</v>
      </c>
      <c r="H571" s="255" t="s">
        <v>167</v>
      </c>
    </row>
    <row r="572" spans="1:8">
      <c r="A572" s="503">
        <v>88247</v>
      </c>
      <c r="B572" s="41"/>
      <c r="C572" s="619" t="s">
        <v>12221</v>
      </c>
      <c r="D572" s="619"/>
      <c r="E572" s="41" t="s">
        <v>416</v>
      </c>
      <c r="F572" s="52">
        <v>0.3</v>
      </c>
      <c r="G572" s="2" t="s">
        <v>12222</v>
      </c>
      <c r="H572" s="403">
        <f>ROUND(F572*G572,2)</f>
        <v>4.2</v>
      </c>
    </row>
    <row r="573" spans="1:8">
      <c r="A573" s="503">
        <v>88264</v>
      </c>
      <c r="B573" s="41"/>
      <c r="C573" s="619" t="s">
        <v>12242</v>
      </c>
      <c r="D573" s="619"/>
      <c r="E573" s="41" t="s">
        <v>416</v>
      </c>
      <c r="F573" s="52">
        <f>F572</f>
        <v>0.3</v>
      </c>
      <c r="G573" s="2" t="s">
        <v>12243</v>
      </c>
      <c r="H573" s="403">
        <f>ROUND(F573*G573,2)</f>
        <v>5.41</v>
      </c>
    </row>
    <row r="574" spans="1:8" ht="25.5">
      <c r="A574" s="504" t="s">
        <v>910</v>
      </c>
      <c r="B574" s="41"/>
      <c r="C574" s="619" t="str">
        <f>C570</f>
        <v>EMENDA PARA CABO 35MM2</v>
      </c>
      <c r="D574" s="619"/>
      <c r="E574" s="41" t="s">
        <v>906</v>
      </c>
      <c r="F574" s="505">
        <v>1</v>
      </c>
      <c r="G574" s="507">
        <v>22.3</v>
      </c>
      <c r="H574" s="403">
        <f>ROUND(F574*G574,2)</f>
        <v>22.3</v>
      </c>
    </row>
    <row r="575" spans="1:8">
      <c r="A575" s="3"/>
      <c r="B575" s="3"/>
      <c r="C575" s="620"/>
      <c r="D575" s="620"/>
      <c r="E575" s="3"/>
      <c r="F575" s="621" t="s">
        <v>186</v>
      </c>
      <c r="G575" s="621"/>
      <c r="H575" s="502">
        <f>SUM(H572:H574)</f>
        <v>31.91</v>
      </c>
    </row>
    <row r="576" spans="1:8">
      <c r="A576" s="613" t="s">
        <v>20718</v>
      </c>
      <c r="B576" s="614"/>
      <c r="C576" s="615" t="s">
        <v>20720</v>
      </c>
      <c r="D576" s="615"/>
      <c r="E576" s="615"/>
      <c r="F576" s="615"/>
      <c r="G576" s="615"/>
      <c r="H576" s="616"/>
    </row>
    <row r="577" spans="1:8" ht="25.5">
      <c r="A577" s="582" t="s">
        <v>159</v>
      </c>
      <c r="B577" s="581" t="s">
        <v>162</v>
      </c>
      <c r="C577" s="617" t="s">
        <v>163</v>
      </c>
      <c r="D577" s="618"/>
      <c r="E577" s="582" t="s">
        <v>164</v>
      </c>
      <c r="F577" s="582" t="s">
        <v>165</v>
      </c>
      <c r="G577" s="582" t="s">
        <v>166</v>
      </c>
      <c r="H577" s="255" t="s">
        <v>167</v>
      </c>
    </row>
    <row r="578" spans="1:8">
      <c r="A578" s="503">
        <v>88247</v>
      </c>
      <c r="B578" s="41"/>
      <c r="C578" s="619" t="s">
        <v>12221</v>
      </c>
      <c r="D578" s="619"/>
      <c r="E578" s="41" t="s">
        <v>416</v>
      </c>
      <c r="F578" s="52">
        <v>0.5</v>
      </c>
      <c r="G578" s="2" t="s">
        <v>12222</v>
      </c>
      <c r="H578" s="403">
        <f>ROUND(F578*G578,2)</f>
        <v>7.01</v>
      </c>
    </row>
    <row r="579" spans="1:8">
      <c r="A579" s="503">
        <v>88264</v>
      </c>
      <c r="B579" s="41"/>
      <c r="C579" s="619" t="s">
        <v>12242</v>
      </c>
      <c r="D579" s="619"/>
      <c r="E579" s="41" t="s">
        <v>416</v>
      </c>
      <c r="F579" s="52">
        <f>F578</f>
        <v>0.5</v>
      </c>
      <c r="G579" s="2" t="s">
        <v>12243</v>
      </c>
      <c r="H579" s="403">
        <f>ROUND(F579*G579,2)</f>
        <v>9.02</v>
      </c>
    </row>
    <row r="580" spans="1:8" ht="25.5">
      <c r="A580" s="504" t="s">
        <v>910</v>
      </c>
      <c r="B580" s="41"/>
      <c r="C580" s="619" t="str">
        <f>C576</f>
        <v>CAIXA SUSPENSA DE MEDIÇÃO PARA INSPENSÃO DE ATERRAMENTO</v>
      </c>
      <c r="D580" s="619"/>
      <c r="E580" s="41" t="s">
        <v>906</v>
      </c>
      <c r="F580" s="505">
        <v>1</v>
      </c>
      <c r="G580" s="507">
        <v>26.32</v>
      </c>
      <c r="H580" s="403">
        <f>ROUND(F580*G580,2)</f>
        <v>26.32</v>
      </c>
    </row>
    <row r="581" spans="1:8">
      <c r="A581" s="3"/>
      <c r="B581" s="3"/>
      <c r="C581" s="620"/>
      <c r="D581" s="620"/>
      <c r="E581" s="3"/>
      <c r="F581" s="621" t="s">
        <v>186</v>
      </c>
      <c r="G581" s="621"/>
      <c r="H581" s="502">
        <f>SUM(H578:H580)</f>
        <v>42.35</v>
      </c>
    </row>
    <row r="582" spans="1:8">
      <c r="A582" s="613" t="s">
        <v>20721</v>
      </c>
      <c r="B582" s="614"/>
      <c r="C582" s="615" t="s">
        <v>20723</v>
      </c>
      <c r="D582" s="615"/>
      <c r="E582" s="615"/>
      <c r="F582" s="615"/>
      <c r="G582" s="615"/>
      <c r="H582" s="616"/>
    </row>
    <row r="583" spans="1:8" ht="25.5">
      <c r="A583" s="582" t="s">
        <v>159</v>
      </c>
      <c r="B583" s="581" t="s">
        <v>162</v>
      </c>
      <c r="C583" s="617" t="s">
        <v>163</v>
      </c>
      <c r="D583" s="618"/>
      <c r="E583" s="582" t="s">
        <v>164</v>
      </c>
      <c r="F583" s="582" t="s">
        <v>165</v>
      </c>
      <c r="G583" s="582" t="s">
        <v>166</v>
      </c>
      <c r="H583" s="255" t="s">
        <v>167</v>
      </c>
    </row>
    <row r="584" spans="1:8">
      <c r="A584" s="503">
        <v>88247</v>
      </c>
      <c r="B584" s="41"/>
      <c r="C584" s="619" t="s">
        <v>12221</v>
      </c>
      <c r="D584" s="619"/>
      <c r="E584" s="41" t="s">
        <v>416</v>
      </c>
      <c r="F584" s="52">
        <v>0.2</v>
      </c>
      <c r="G584" s="2" t="s">
        <v>12222</v>
      </c>
      <c r="H584" s="403">
        <f>ROUND(F584*G584,2)</f>
        <v>2.8</v>
      </c>
    </row>
    <row r="585" spans="1:8">
      <c r="A585" s="503">
        <v>88264</v>
      </c>
      <c r="B585" s="41"/>
      <c r="C585" s="619" t="s">
        <v>12242</v>
      </c>
      <c r="D585" s="619"/>
      <c r="E585" s="41" t="s">
        <v>416</v>
      </c>
      <c r="F585" s="52">
        <f>F584</f>
        <v>0.2</v>
      </c>
      <c r="G585" s="2" t="s">
        <v>12243</v>
      </c>
      <c r="H585" s="403">
        <f>ROUND(F585*G585,2)</f>
        <v>3.61</v>
      </c>
    </row>
    <row r="586" spans="1:8" ht="25.5">
      <c r="A586" s="504" t="s">
        <v>910</v>
      </c>
      <c r="B586" s="41"/>
      <c r="C586" s="619" t="str">
        <f>C582</f>
        <v>ABRAÇADEIRA TIPO D 1.1/4 POL</v>
      </c>
      <c r="D586" s="619"/>
      <c r="E586" s="41" t="s">
        <v>906</v>
      </c>
      <c r="F586" s="505">
        <v>1</v>
      </c>
      <c r="G586" s="507">
        <v>3.55</v>
      </c>
      <c r="H586" s="403">
        <f>ROUND(F586*G586,2)</f>
        <v>3.55</v>
      </c>
    </row>
    <row r="587" spans="1:8">
      <c r="A587" s="3"/>
      <c r="B587" s="3"/>
      <c r="C587" s="620"/>
      <c r="D587" s="620"/>
      <c r="E587" s="3"/>
      <c r="F587" s="621" t="s">
        <v>186</v>
      </c>
      <c r="G587" s="621"/>
      <c r="H587" s="502">
        <f>SUM(H584:H586)</f>
        <v>9.9600000000000009</v>
      </c>
    </row>
    <row r="588" spans="1:8">
      <c r="A588" s="613" t="s">
        <v>20724</v>
      </c>
      <c r="B588" s="614"/>
      <c r="C588" s="615" t="s">
        <v>20726</v>
      </c>
      <c r="D588" s="615"/>
      <c r="E588" s="615"/>
      <c r="F588" s="615"/>
      <c r="G588" s="615"/>
      <c r="H588" s="616"/>
    </row>
    <row r="589" spans="1:8" ht="25.5">
      <c r="A589" s="582" t="s">
        <v>159</v>
      </c>
      <c r="B589" s="581" t="s">
        <v>162</v>
      </c>
      <c r="C589" s="617" t="s">
        <v>163</v>
      </c>
      <c r="D589" s="618"/>
      <c r="E589" s="582" t="s">
        <v>164</v>
      </c>
      <c r="F589" s="582" t="s">
        <v>165</v>
      </c>
      <c r="G589" s="582" t="s">
        <v>166</v>
      </c>
      <c r="H589" s="255" t="s">
        <v>167</v>
      </c>
    </row>
    <row r="590" spans="1:8">
      <c r="A590" s="503">
        <v>88247</v>
      </c>
      <c r="B590" s="41"/>
      <c r="C590" s="619" t="s">
        <v>12221</v>
      </c>
      <c r="D590" s="619"/>
      <c r="E590" s="41" t="s">
        <v>416</v>
      </c>
      <c r="F590" s="52">
        <v>1</v>
      </c>
      <c r="G590" s="2" t="s">
        <v>12222</v>
      </c>
      <c r="H590" s="403">
        <f>ROUND(F590*G590,2)</f>
        <v>14.01</v>
      </c>
    </row>
    <row r="591" spans="1:8">
      <c r="A591" s="503">
        <v>88264</v>
      </c>
      <c r="B591" s="41"/>
      <c r="C591" s="619" t="s">
        <v>12242</v>
      </c>
      <c r="D591" s="619"/>
      <c r="E591" s="41" t="s">
        <v>416</v>
      </c>
      <c r="F591" s="52">
        <v>1</v>
      </c>
      <c r="G591" s="2" t="s">
        <v>12243</v>
      </c>
      <c r="H591" s="403">
        <f>ROUND(F591*G591,2)</f>
        <v>18.04</v>
      </c>
    </row>
    <row r="592" spans="1:8" ht="25.5">
      <c r="A592" s="504" t="s">
        <v>910</v>
      </c>
      <c r="B592" s="41"/>
      <c r="C592" s="619" t="str">
        <f>C588</f>
        <v xml:space="preserve">CAIXA DE EQUALIZAÇÃO </v>
      </c>
      <c r="D592" s="619"/>
      <c r="E592" s="41" t="s">
        <v>906</v>
      </c>
      <c r="F592" s="505">
        <v>1</v>
      </c>
      <c r="G592" s="507">
        <v>223.1</v>
      </c>
      <c r="H592" s="403">
        <f>ROUND(F592*G592,2)</f>
        <v>223.1</v>
      </c>
    </row>
    <row r="593" spans="1:8">
      <c r="A593" s="3"/>
      <c r="B593" s="3"/>
      <c r="C593" s="620"/>
      <c r="D593" s="620"/>
      <c r="E593" s="3"/>
      <c r="F593" s="621" t="s">
        <v>186</v>
      </c>
      <c r="G593" s="621"/>
      <c r="H593" s="502">
        <f>SUM(H590:H592)</f>
        <v>255.14999999999998</v>
      </c>
    </row>
  </sheetData>
  <mergeCells count="649">
    <mergeCell ref="F546:G546"/>
    <mergeCell ref="C540:D540"/>
    <mergeCell ref="C541:D541"/>
    <mergeCell ref="F541:G541"/>
    <mergeCell ref="A542:B542"/>
    <mergeCell ref="C542:H542"/>
    <mergeCell ref="C543:D543"/>
    <mergeCell ref="C544:D544"/>
    <mergeCell ref="C545:D545"/>
    <mergeCell ref="F545:G545"/>
    <mergeCell ref="C533:D533"/>
    <mergeCell ref="C534:D534"/>
    <mergeCell ref="C535:D535"/>
    <mergeCell ref="F535:G535"/>
    <mergeCell ref="A536:B536"/>
    <mergeCell ref="C536:H536"/>
    <mergeCell ref="C537:D537"/>
    <mergeCell ref="C538:D538"/>
    <mergeCell ref="C539:D539"/>
    <mergeCell ref="C524:D524"/>
    <mergeCell ref="C525:D525"/>
    <mergeCell ref="C526:D526"/>
    <mergeCell ref="C527:D527"/>
    <mergeCell ref="C528:D528"/>
    <mergeCell ref="C529:D529"/>
    <mergeCell ref="C530:D530"/>
    <mergeCell ref="C531:D531"/>
    <mergeCell ref="C532:D532"/>
    <mergeCell ref="C517:D517"/>
    <mergeCell ref="C518:D518"/>
    <mergeCell ref="C519:D519"/>
    <mergeCell ref="F519:G519"/>
    <mergeCell ref="A520:B520"/>
    <mergeCell ref="C520:H520"/>
    <mergeCell ref="C521:D521"/>
    <mergeCell ref="C522:D522"/>
    <mergeCell ref="C523:D523"/>
    <mergeCell ref="C510:D510"/>
    <mergeCell ref="C511:D511"/>
    <mergeCell ref="C512:D512"/>
    <mergeCell ref="C513:D513"/>
    <mergeCell ref="F513:G513"/>
    <mergeCell ref="A514:B514"/>
    <mergeCell ref="C514:H514"/>
    <mergeCell ref="C515:D515"/>
    <mergeCell ref="C516:D516"/>
    <mergeCell ref="C503:D503"/>
    <mergeCell ref="C504:D504"/>
    <mergeCell ref="C505:D505"/>
    <mergeCell ref="C506:D506"/>
    <mergeCell ref="C507:D507"/>
    <mergeCell ref="F507:G507"/>
    <mergeCell ref="A508:B508"/>
    <mergeCell ref="C508:H508"/>
    <mergeCell ref="C509:D509"/>
    <mergeCell ref="C496:D496"/>
    <mergeCell ref="C497:D497"/>
    <mergeCell ref="C498:D498"/>
    <mergeCell ref="C499:D499"/>
    <mergeCell ref="C500:D500"/>
    <mergeCell ref="C501:D501"/>
    <mergeCell ref="F501:G501"/>
    <mergeCell ref="A502:B502"/>
    <mergeCell ref="C502:H502"/>
    <mergeCell ref="C488:D488"/>
    <mergeCell ref="C489:D489"/>
    <mergeCell ref="C490:D490"/>
    <mergeCell ref="C491:D491"/>
    <mergeCell ref="C492:D492"/>
    <mergeCell ref="C493:D493"/>
    <mergeCell ref="C494:D494"/>
    <mergeCell ref="F494:G494"/>
    <mergeCell ref="A495:B495"/>
    <mergeCell ref="C495:H495"/>
    <mergeCell ref="C480:D480"/>
    <mergeCell ref="C481:D481"/>
    <mergeCell ref="F482:G482"/>
    <mergeCell ref="A483:B483"/>
    <mergeCell ref="C483:H483"/>
    <mergeCell ref="C484:D484"/>
    <mergeCell ref="C485:D485"/>
    <mergeCell ref="C486:D486"/>
    <mergeCell ref="C487:D487"/>
    <mergeCell ref="C472:D472"/>
    <mergeCell ref="C473:D473"/>
    <mergeCell ref="C474:D474"/>
    <mergeCell ref="F475:G475"/>
    <mergeCell ref="A476:B476"/>
    <mergeCell ref="C476:H476"/>
    <mergeCell ref="C477:D477"/>
    <mergeCell ref="C478:D478"/>
    <mergeCell ref="C479:D479"/>
    <mergeCell ref="C465:D465"/>
    <mergeCell ref="C466:D466"/>
    <mergeCell ref="C467:D467"/>
    <mergeCell ref="C468:D468"/>
    <mergeCell ref="F468:G468"/>
    <mergeCell ref="A469:B469"/>
    <mergeCell ref="C469:H469"/>
    <mergeCell ref="C470:D470"/>
    <mergeCell ref="C471:D471"/>
    <mergeCell ref="C458:D458"/>
    <mergeCell ref="C459:D459"/>
    <mergeCell ref="C460:D460"/>
    <mergeCell ref="C461:D461"/>
    <mergeCell ref="C462:D462"/>
    <mergeCell ref="F462:G462"/>
    <mergeCell ref="A463:B463"/>
    <mergeCell ref="C463:H463"/>
    <mergeCell ref="C464:D464"/>
    <mergeCell ref="C450:D450"/>
    <mergeCell ref="C451:D451"/>
    <mergeCell ref="C452:D452"/>
    <mergeCell ref="C453:D453"/>
    <mergeCell ref="C454:D454"/>
    <mergeCell ref="C455:D455"/>
    <mergeCell ref="C456:D456"/>
    <mergeCell ref="F456:G456"/>
    <mergeCell ref="A457:B457"/>
    <mergeCell ref="C457:H457"/>
    <mergeCell ref="A443:B443"/>
    <mergeCell ref="C443:H443"/>
    <mergeCell ref="C444:D444"/>
    <mergeCell ref="C445:D445"/>
    <mergeCell ref="C446:D446"/>
    <mergeCell ref="C447:D447"/>
    <mergeCell ref="F447:G447"/>
    <mergeCell ref="A449:B449"/>
    <mergeCell ref="C449:H449"/>
    <mergeCell ref="A438:B438"/>
    <mergeCell ref="C438:D438"/>
    <mergeCell ref="A439:B439"/>
    <mergeCell ref="C439:D439"/>
    <mergeCell ref="A440:B440"/>
    <mergeCell ref="C440:D440"/>
    <mergeCell ref="A441:B441"/>
    <mergeCell ref="C441:D441"/>
    <mergeCell ref="F442:G442"/>
    <mergeCell ref="C427:D427"/>
    <mergeCell ref="C428:D428"/>
    <mergeCell ref="C429:D429"/>
    <mergeCell ref="C430:D430"/>
    <mergeCell ref="C431:D431"/>
    <mergeCell ref="C432:D432"/>
    <mergeCell ref="F433:G433"/>
    <mergeCell ref="B436:H436"/>
    <mergeCell ref="A437:B437"/>
    <mergeCell ref="C437:D437"/>
    <mergeCell ref="C419:D419"/>
    <mergeCell ref="C420:D420"/>
    <mergeCell ref="C421:D421"/>
    <mergeCell ref="C422:D422"/>
    <mergeCell ref="C423:D423"/>
    <mergeCell ref="F424:G424"/>
    <mergeCell ref="C425:D425"/>
    <mergeCell ref="A426:B426"/>
    <mergeCell ref="C426:H426"/>
    <mergeCell ref="C410:D410"/>
    <mergeCell ref="C411:D411"/>
    <mergeCell ref="C412:D412"/>
    <mergeCell ref="C413:D413"/>
    <mergeCell ref="F414:G414"/>
    <mergeCell ref="A416:B416"/>
    <mergeCell ref="C416:F416"/>
    <mergeCell ref="C417:D417"/>
    <mergeCell ref="C418:D418"/>
    <mergeCell ref="C401:D401"/>
    <mergeCell ref="C402:D402"/>
    <mergeCell ref="C403:D403"/>
    <mergeCell ref="F404:G404"/>
    <mergeCell ref="A406:B406"/>
    <mergeCell ref="C406:F406"/>
    <mergeCell ref="C407:D407"/>
    <mergeCell ref="C408:D408"/>
    <mergeCell ref="C409:D409"/>
    <mergeCell ref="C392:D392"/>
    <mergeCell ref="C393:D393"/>
    <mergeCell ref="F394:G394"/>
    <mergeCell ref="A396:B396"/>
    <mergeCell ref="C396:D396"/>
    <mergeCell ref="C397:D397"/>
    <mergeCell ref="C398:D398"/>
    <mergeCell ref="C399:D399"/>
    <mergeCell ref="C400:D400"/>
    <mergeCell ref="C383:D383"/>
    <mergeCell ref="F384:G384"/>
    <mergeCell ref="A386:B386"/>
    <mergeCell ref="C386:D386"/>
    <mergeCell ref="C387:D387"/>
    <mergeCell ref="C388:D388"/>
    <mergeCell ref="C389:D389"/>
    <mergeCell ref="C390:D390"/>
    <mergeCell ref="C391:D391"/>
    <mergeCell ref="C374:D374"/>
    <mergeCell ref="C375:D375"/>
    <mergeCell ref="C376:D376"/>
    <mergeCell ref="C377:D377"/>
    <mergeCell ref="C378:D378"/>
    <mergeCell ref="C379:D379"/>
    <mergeCell ref="C380:D380"/>
    <mergeCell ref="C381:D381"/>
    <mergeCell ref="C382:D382"/>
    <mergeCell ref="C367:D367"/>
    <mergeCell ref="C368:D368"/>
    <mergeCell ref="C369:D369"/>
    <mergeCell ref="C370:D370"/>
    <mergeCell ref="F371:G371"/>
    <mergeCell ref="A372:B372"/>
    <mergeCell ref="C372:D372"/>
    <mergeCell ref="A373:B373"/>
    <mergeCell ref="C373:H373"/>
    <mergeCell ref="A358:B358"/>
    <mergeCell ref="C358:H358"/>
    <mergeCell ref="C359:D359"/>
    <mergeCell ref="C360:D360"/>
    <mergeCell ref="C361:D361"/>
    <mergeCell ref="C362:D362"/>
    <mergeCell ref="C363:D363"/>
    <mergeCell ref="F364:G364"/>
    <mergeCell ref="A366:B366"/>
    <mergeCell ref="C366:H366"/>
    <mergeCell ref="C348:D348"/>
    <mergeCell ref="F349:G349"/>
    <mergeCell ref="A351:B351"/>
    <mergeCell ref="C351:F351"/>
    <mergeCell ref="C352:D352"/>
    <mergeCell ref="C353:D353"/>
    <mergeCell ref="C354:D354"/>
    <mergeCell ref="C355:D355"/>
    <mergeCell ref="F356:G356"/>
    <mergeCell ref="A340:B340"/>
    <mergeCell ref="C340:G340"/>
    <mergeCell ref="C341:D341"/>
    <mergeCell ref="C342:D342"/>
    <mergeCell ref="C343:D343"/>
    <mergeCell ref="C344:D344"/>
    <mergeCell ref="C345:D345"/>
    <mergeCell ref="C346:D346"/>
    <mergeCell ref="C347:D347"/>
    <mergeCell ref="C330:D330"/>
    <mergeCell ref="C331:D331"/>
    <mergeCell ref="C332:D332"/>
    <mergeCell ref="C333:D333"/>
    <mergeCell ref="C334:D334"/>
    <mergeCell ref="C335:D335"/>
    <mergeCell ref="C336:D336"/>
    <mergeCell ref="C337:D337"/>
    <mergeCell ref="F338:G338"/>
    <mergeCell ref="F321:G321"/>
    <mergeCell ref="A323:B323"/>
    <mergeCell ref="C323:H323"/>
    <mergeCell ref="C324:D324"/>
    <mergeCell ref="C325:D325"/>
    <mergeCell ref="C326:D326"/>
    <mergeCell ref="C327:D327"/>
    <mergeCell ref="F327:G327"/>
    <mergeCell ref="A329:B329"/>
    <mergeCell ref="C329:G329"/>
    <mergeCell ref="C312:D312"/>
    <mergeCell ref="C313:D313"/>
    <mergeCell ref="C314:D314"/>
    <mergeCell ref="F315:G315"/>
    <mergeCell ref="A317:B317"/>
    <mergeCell ref="C317:H317"/>
    <mergeCell ref="C318:D318"/>
    <mergeCell ref="C319:D319"/>
    <mergeCell ref="C320:D320"/>
    <mergeCell ref="C303:D303"/>
    <mergeCell ref="F304:G304"/>
    <mergeCell ref="A306:B306"/>
    <mergeCell ref="C306:H306"/>
    <mergeCell ref="C307:D307"/>
    <mergeCell ref="C308:D308"/>
    <mergeCell ref="C309:D309"/>
    <mergeCell ref="C310:D310"/>
    <mergeCell ref="C311:D311"/>
    <mergeCell ref="C294:D294"/>
    <mergeCell ref="C295:D295"/>
    <mergeCell ref="C296:D296"/>
    <mergeCell ref="C297:D297"/>
    <mergeCell ref="F298:G298"/>
    <mergeCell ref="A300:B300"/>
    <mergeCell ref="C300:H300"/>
    <mergeCell ref="C301:D301"/>
    <mergeCell ref="C302:D302"/>
    <mergeCell ref="C285:D285"/>
    <mergeCell ref="C286:D286"/>
    <mergeCell ref="C287:D287"/>
    <mergeCell ref="C288:D288"/>
    <mergeCell ref="F289:G289"/>
    <mergeCell ref="A291:B291"/>
    <mergeCell ref="C291:H291"/>
    <mergeCell ref="C292:D292"/>
    <mergeCell ref="C293:D293"/>
    <mergeCell ref="C276:D276"/>
    <mergeCell ref="C277:D277"/>
    <mergeCell ref="C278:D278"/>
    <mergeCell ref="C279:D279"/>
    <mergeCell ref="C280:D280"/>
    <mergeCell ref="C281:D281"/>
    <mergeCell ref="F282:G282"/>
    <mergeCell ref="A284:B284"/>
    <mergeCell ref="C284:G284"/>
    <mergeCell ref="C266:D266"/>
    <mergeCell ref="C267:D267"/>
    <mergeCell ref="C268:D268"/>
    <mergeCell ref="F269:G269"/>
    <mergeCell ref="A272:B272"/>
    <mergeCell ref="C272:D272"/>
    <mergeCell ref="C273:D273"/>
    <mergeCell ref="C274:D274"/>
    <mergeCell ref="C275:D275"/>
    <mergeCell ref="C257:D257"/>
    <mergeCell ref="C258:D258"/>
    <mergeCell ref="C259:D259"/>
    <mergeCell ref="C260:D260"/>
    <mergeCell ref="F261:G261"/>
    <mergeCell ref="A263:B263"/>
    <mergeCell ref="C263:F263"/>
    <mergeCell ref="C264:D264"/>
    <mergeCell ref="C265:D265"/>
    <mergeCell ref="C248:D248"/>
    <mergeCell ref="C249:D249"/>
    <mergeCell ref="F250:G250"/>
    <mergeCell ref="A252:B252"/>
    <mergeCell ref="C252:F252"/>
    <mergeCell ref="C253:D253"/>
    <mergeCell ref="C254:D254"/>
    <mergeCell ref="C255:D255"/>
    <mergeCell ref="C256:D256"/>
    <mergeCell ref="C240:D240"/>
    <mergeCell ref="C241:D241"/>
    <mergeCell ref="F241:G241"/>
    <mergeCell ref="A243:B243"/>
    <mergeCell ref="C243:H243"/>
    <mergeCell ref="C244:D244"/>
    <mergeCell ref="C245:D245"/>
    <mergeCell ref="C246:D246"/>
    <mergeCell ref="C247:D247"/>
    <mergeCell ref="C232:D232"/>
    <mergeCell ref="C233:D233"/>
    <mergeCell ref="C234:D234"/>
    <mergeCell ref="C235:D235"/>
    <mergeCell ref="F235:G235"/>
    <mergeCell ref="A237:B237"/>
    <mergeCell ref="C237:H237"/>
    <mergeCell ref="C238:D238"/>
    <mergeCell ref="C239:D239"/>
    <mergeCell ref="C224:D224"/>
    <mergeCell ref="C225:D225"/>
    <mergeCell ref="C226:D226"/>
    <mergeCell ref="C227:D227"/>
    <mergeCell ref="F227:G227"/>
    <mergeCell ref="A229:B229"/>
    <mergeCell ref="C229:H229"/>
    <mergeCell ref="C230:D230"/>
    <mergeCell ref="C231:D231"/>
    <mergeCell ref="C215:D215"/>
    <mergeCell ref="C216:D216"/>
    <mergeCell ref="C217:D217"/>
    <mergeCell ref="C218:D218"/>
    <mergeCell ref="C219:D219"/>
    <mergeCell ref="C220:D220"/>
    <mergeCell ref="C221:D221"/>
    <mergeCell ref="C222:D222"/>
    <mergeCell ref="C223:D223"/>
    <mergeCell ref="C206:D206"/>
    <mergeCell ref="C207:D207"/>
    <mergeCell ref="C208:D208"/>
    <mergeCell ref="C209:D209"/>
    <mergeCell ref="C210:D210"/>
    <mergeCell ref="C211:D211"/>
    <mergeCell ref="C212:D212"/>
    <mergeCell ref="F212:G212"/>
    <mergeCell ref="A214:B214"/>
    <mergeCell ref="C214:H214"/>
    <mergeCell ref="C198:D198"/>
    <mergeCell ref="C199:D199"/>
    <mergeCell ref="C200:D200"/>
    <mergeCell ref="C201:D201"/>
    <mergeCell ref="C202:D202"/>
    <mergeCell ref="C203:D203"/>
    <mergeCell ref="F203:G203"/>
    <mergeCell ref="A205:B205"/>
    <mergeCell ref="C205:H205"/>
    <mergeCell ref="C190:D190"/>
    <mergeCell ref="C191:D191"/>
    <mergeCell ref="C192:D192"/>
    <mergeCell ref="C193:D193"/>
    <mergeCell ref="C194:D194"/>
    <mergeCell ref="F194:G194"/>
    <mergeCell ref="A196:B196"/>
    <mergeCell ref="C196:H196"/>
    <mergeCell ref="C197:D197"/>
    <mergeCell ref="C181:D181"/>
    <mergeCell ref="C182:D182"/>
    <mergeCell ref="C183:D183"/>
    <mergeCell ref="C184:D184"/>
    <mergeCell ref="C185:D185"/>
    <mergeCell ref="C186:D186"/>
    <mergeCell ref="C187:D187"/>
    <mergeCell ref="C188:D188"/>
    <mergeCell ref="C189:D189"/>
    <mergeCell ref="C172:D172"/>
    <mergeCell ref="C173:D173"/>
    <mergeCell ref="C174:D174"/>
    <mergeCell ref="C175:D175"/>
    <mergeCell ref="C176:D176"/>
    <mergeCell ref="C177:D177"/>
    <mergeCell ref="C178:D178"/>
    <mergeCell ref="F178:G178"/>
    <mergeCell ref="A180:B180"/>
    <mergeCell ref="C180:H180"/>
    <mergeCell ref="C164:D164"/>
    <mergeCell ref="F164:G164"/>
    <mergeCell ref="A166:B166"/>
    <mergeCell ref="C166:H166"/>
    <mergeCell ref="C167:D167"/>
    <mergeCell ref="C168:D168"/>
    <mergeCell ref="C169:D169"/>
    <mergeCell ref="C170:D170"/>
    <mergeCell ref="C171:D171"/>
    <mergeCell ref="C155:D155"/>
    <mergeCell ref="F156:G156"/>
    <mergeCell ref="A158:B158"/>
    <mergeCell ref="C158:H158"/>
    <mergeCell ref="C159:D159"/>
    <mergeCell ref="C160:D160"/>
    <mergeCell ref="C161:D161"/>
    <mergeCell ref="C162:D162"/>
    <mergeCell ref="C163:D163"/>
    <mergeCell ref="C146:D146"/>
    <mergeCell ref="F147:G147"/>
    <mergeCell ref="A149:B149"/>
    <mergeCell ref="C149:H149"/>
    <mergeCell ref="C150:D150"/>
    <mergeCell ref="C151:D151"/>
    <mergeCell ref="C152:D152"/>
    <mergeCell ref="C153:D153"/>
    <mergeCell ref="C154:D154"/>
    <mergeCell ref="C137:D137"/>
    <mergeCell ref="C138:D138"/>
    <mergeCell ref="A140:B140"/>
    <mergeCell ref="C140:H140"/>
    <mergeCell ref="C141:D141"/>
    <mergeCell ref="C142:D142"/>
    <mergeCell ref="C143:D143"/>
    <mergeCell ref="C144:D144"/>
    <mergeCell ref="C145:D145"/>
    <mergeCell ref="C127:D127"/>
    <mergeCell ref="C128:D128"/>
    <mergeCell ref="C129:D129"/>
    <mergeCell ref="C130:D130"/>
    <mergeCell ref="C131:D131"/>
    <mergeCell ref="F132:G132"/>
    <mergeCell ref="B134:H134"/>
    <mergeCell ref="C135:D135"/>
    <mergeCell ref="C136:D136"/>
    <mergeCell ref="C118:D118"/>
    <mergeCell ref="C119:D119"/>
    <mergeCell ref="C120:D120"/>
    <mergeCell ref="C121:D121"/>
    <mergeCell ref="C122:D122"/>
    <mergeCell ref="C123:D123"/>
    <mergeCell ref="C124:D124"/>
    <mergeCell ref="C125:D125"/>
    <mergeCell ref="C126:D126"/>
    <mergeCell ref="C109:D109"/>
    <mergeCell ref="C110:D110"/>
    <mergeCell ref="C111:D111"/>
    <mergeCell ref="C112:D112"/>
    <mergeCell ref="C113:D113"/>
    <mergeCell ref="C114:D114"/>
    <mergeCell ref="C115:D115"/>
    <mergeCell ref="C116:D116"/>
    <mergeCell ref="C117:D117"/>
    <mergeCell ref="C99:D99"/>
    <mergeCell ref="C100:D100"/>
    <mergeCell ref="C101:D101"/>
    <mergeCell ref="C102:D102"/>
    <mergeCell ref="C103:D103"/>
    <mergeCell ref="C104:D104"/>
    <mergeCell ref="C105:D105"/>
    <mergeCell ref="F106:G106"/>
    <mergeCell ref="B108:H108"/>
    <mergeCell ref="C90:D90"/>
    <mergeCell ref="C91:D91"/>
    <mergeCell ref="C92:D92"/>
    <mergeCell ref="C93:D93"/>
    <mergeCell ref="C94:D94"/>
    <mergeCell ref="C95:D95"/>
    <mergeCell ref="F96:G96"/>
    <mergeCell ref="A98:B98"/>
    <mergeCell ref="C98:F98"/>
    <mergeCell ref="C82:D82"/>
    <mergeCell ref="C83:D83"/>
    <mergeCell ref="C84:D84"/>
    <mergeCell ref="C85:D85"/>
    <mergeCell ref="C86:D86"/>
    <mergeCell ref="F86:G86"/>
    <mergeCell ref="A88:B88"/>
    <mergeCell ref="C88:F88"/>
    <mergeCell ref="C89:D89"/>
    <mergeCell ref="C73:D73"/>
    <mergeCell ref="C74:D74"/>
    <mergeCell ref="C75:D75"/>
    <mergeCell ref="C76:D76"/>
    <mergeCell ref="C77:D77"/>
    <mergeCell ref="C78:D78"/>
    <mergeCell ref="C79:D79"/>
    <mergeCell ref="F79:G79"/>
    <mergeCell ref="A81:B81"/>
    <mergeCell ref="C81:H81"/>
    <mergeCell ref="C65:D65"/>
    <mergeCell ref="C66:D66"/>
    <mergeCell ref="C67:D67"/>
    <mergeCell ref="C68:D68"/>
    <mergeCell ref="C69:D69"/>
    <mergeCell ref="C70:D70"/>
    <mergeCell ref="F70:G70"/>
    <mergeCell ref="A72:B72"/>
    <mergeCell ref="C72:H72"/>
    <mergeCell ref="C56:D56"/>
    <mergeCell ref="C57:D57"/>
    <mergeCell ref="C58:D58"/>
    <mergeCell ref="C59:D59"/>
    <mergeCell ref="C60:D60"/>
    <mergeCell ref="C61:D61"/>
    <mergeCell ref="C62:D62"/>
    <mergeCell ref="C63:D63"/>
    <mergeCell ref="C64:D64"/>
    <mergeCell ref="C47:D47"/>
    <mergeCell ref="C48:D48"/>
    <mergeCell ref="C49:D49"/>
    <mergeCell ref="C50:D50"/>
    <mergeCell ref="C51:D51"/>
    <mergeCell ref="C52:D52"/>
    <mergeCell ref="C53:D53"/>
    <mergeCell ref="C54:D54"/>
    <mergeCell ref="C55:D55"/>
    <mergeCell ref="C38:D38"/>
    <mergeCell ref="C39:D39"/>
    <mergeCell ref="C40:D40"/>
    <mergeCell ref="C41:D41"/>
    <mergeCell ref="C42:D42"/>
    <mergeCell ref="C43:D43"/>
    <mergeCell ref="C44:D44"/>
    <mergeCell ref="C45:D45"/>
    <mergeCell ref="C46:D46"/>
    <mergeCell ref="F30:G30"/>
    <mergeCell ref="C31:D31"/>
    <mergeCell ref="A32:B32"/>
    <mergeCell ref="C32:H32"/>
    <mergeCell ref="C33:D33"/>
    <mergeCell ref="C34:D34"/>
    <mergeCell ref="C35:D35"/>
    <mergeCell ref="C36:D36"/>
    <mergeCell ref="C37:D37"/>
    <mergeCell ref="C22:D22"/>
    <mergeCell ref="C23:D23"/>
    <mergeCell ref="C24:D24"/>
    <mergeCell ref="C25:D25"/>
    <mergeCell ref="C26:D26"/>
    <mergeCell ref="C27:D27"/>
    <mergeCell ref="C28:D28"/>
    <mergeCell ref="C29:D29"/>
    <mergeCell ref="C30:D30"/>
    <mergeCell ref="F14:G14"/>
    <mergeCell ref="C15:D15"/>
    <mergeCell ref="A16:B16"/>
    <mergeCell ref="C16:H16"/>
    <mergeCell ref="C17:D17"/>
    <mergeCell ref="C18:D18"/>
    <mergeCell ref="C19:D19"/>
    <mergeCell ref="C20:D20"/>
    <mergeCell ref="C21:D21"/>
    <mergeCell ref="C14:D14"/>
    <mergeCell ref="A5:H5"/>
    <mergeCell ref="A7:B7"/>
    <mergeCell ref="C7:H7"/>
    <mergeCell ref="C8:D8"/>
    <mergeCell ref="C9:D9"/>
    <mergeCell ref="C10:D10"/>
    <mergeCell ref="C11:D11"/>
    <mergeCell ref="C12:D12"/>
    <mergeCell ref="C13:D13"/>
    <mergeCell ref="A547:B547"/>
    <mergeCell ref="C547:H547"/>
    <mergeCell ref="C548:D548"/>
    <mergeCell ref="C549:D549"/>
    <mergeCell ref="C550:D550"/>
    <mergeCell ref="F550:G550"/>
    <mergeCell ref="F551:G551"/>
    <mergeCell ref="A552:B552"/>
    <mergeCell ref="C552:H552"/>
    <mergeCell ref="C553:D553"/>
    <mergeCell ref="C554:D554"/>
    <mergeCell ref="C555:D555"/>
    <mergeCell ref="C556:D556"/>
    <mergeCell ref="C557:D557"/>
    <mergeCell ref="F557:G557"/>
    <mergeCell ref="A558:B558"/>
    <mergeCell ref="C558:H558"/>
    <mergeCell ref="C559:D559"/>
    <mergeCell ref="C560:D560"/>
    <mergeCell ref="C561:D561"/>
    <mergeCell ref="C562:D562"/>
    <mergeCell ref="C563:D563"/>
    <mergeCell ref="F563:G563"/>
    <mergeCell ref="A564:B564"/>
    <mergeCell ref="C564:H564"/>
    <mergeCell ref="C565:D565"/>
    <mergeCell ref="C566:D566"/>
    <mergeCell ref="C567:D567"/>
    <mergeCell ref="C568:D568"/>
    <mergeCell ref="C569:D569"/>
    <mergeCell ref="F569:G569"/>
    <mergeCell ref="A570:B570"/>
    <mergeCell ref="C570:H570"/>
    <mergeCell ref="C571:D571"/>
    <mergeCell ref="C572:D572"/>
    <mergeCell ref="C573:D573"/>
    <mergeCell ref="C574:D574"/>
    <mergeCell ref="C575:D575"/>
    <mergeCell ref="F575:G575"/>
    <mergeCell ref="A576:B576"/>
    <mergeCell ref="C576:H576"/>
    <mergeCell ref="C577:D577"/>
    <mergeCell ref="C578:D578"/>
    <mergeCell ref="C579:D579"/>
    <mergeCell ref="C580:D580"/>
    <mergeCell ref="A588:B588"/>
    <mergeCell ref="C588:H588"/>
    <mergeCell ref="C589:D589"/>
    <mergeCell ref="C590:D590"/>
    <mergeCell ref="C591:D591"/>
    <mergeCell ref="C592:D592"/>
    <mergeCell ref="C593:D593"/>
    <mergeCell ref="F593:G593"/>
    <mergeCell ref="C581:D581"/>
    <mergeCell ref="F581:G581"/>
    <mergeCell ref="A582:B582"/>
    <mergeCell ref="C582:H582"/>
    <mergeCell ref="C583:D583"/>
    <mergeCell ref="C584:D584"/>
    <mergeCell ref="C585:D585"/>
    <mergeCell ref="C586:D586"/>
    <mergeCell ref="C587:D587"/>
    <mergeCell ref="F587:G587"/>
  </mergeCells>
  <pageMargins left="0.511811024" right="0.511811024" top="0.78740157499999996" bottom="0.78740157499999996" header="0.31496062000000002" footer="0.31496062000000002"/>
  <pageSetup paperSize="9" scale="69" orientation="portrait" r:id="rId1"/>
  <drawing r:id="rId2"/>
</worksheet>
</file>

<file path=xl/worksheets/sheet4.xml><?xml version="1.0" encoding="utf-8"?>
<worksheet xmlns="http://schemas.openxmlformats.org/spreadsheetml/2006/main" xmlns:r="http://schemas.openxmlformats.org/officeDocument/2006/relationships">
  <dimension ref="A1:I6404"/>
  <sheetViews>
    <sheetView topLeftCell="A2639" workbookViewId="0">
      <selection activeCell="A2658" sqref="A2658"/>
    </sheetView>
  </sheetViews>
  <sheetFormatPr defaultRowHeight="12.75"/>
  <cols>
    <col min="1" max="1" width="9.7109375" style="289" customWidth="1"/>
    <col min="2" max="2" width="96" style="289" customWidth="1"/>
    <col min="3" max="3" width="7.7109375" style="289" customWidth="1"/>
    <col min="4" max="4" width="14.85546875" style="289" customWidth="1"/>
    <col min="5" max="256" width="9.140625" style="289"/>
    <col min="257" max="257" width="9.7109375" style="289" customWidth="1"/>
    <col min="258" max="258" width="68.140625" style="289" customWidth="1"/>
    <col min="259" max="259" width="7.7109375" style="289" customWidth="1"/>
    <col min="260" max="260" width="14.85546875" style="289" customWidth="1"/>
    <col min="261" max="512" width="9.140625" style="289"/>
    <col min="513" max="513" width="9.7109375" style="289" customWidth="1"/>
    <col min="514" max="514" width="68.140625" style="289" customWidth="1"/>
    <col min="515" max="515" width="7.7109375" style="289" customWidth="1"/>
    <col min="516" max="516" width="14.85546875" style="289" customWidth="1"/>
    <col min="517" max="768" width="9.140625" style="289"/>
    <col min="769" max="769" width="9.7109375" style="289" customWidth="1"/>
    <col min="770" max="770" width="68.140625" style="289" customWidth="1"/>
    <col min="771" max="771" width="7.7109375" style="289" customWidth="1"/>
    <col min="772" max="772" width="14.85546875" style="289" customWidth="1"/>
    <col min="773" max="1024" width="9.140625" style="289"/>
    <col min="1025" max="1025" width="9.7109375" style="289" customWidth="1"/>
    <col min="1026" max="1026" width="68.140625" style="289" customWidth="1"/>
    <col min="1027" max="1027" width="7.7109375" style="289" customWidth="1"/>
    <col min="1028" max="1028" width="14.85546875" style="289" customWidth="1"/>
    <col min="1029" max="1280" width="9.140625" style="289"/>
    <col min="1281" max="1281" width="9.7109375" style="289" customWidth="1"/>
    <col min="1282" max="1282" width="68.140625" style="289" customWidth="1"/>
    <col min="1283" max="1283" width="7.7109375" style="289" customWidth="1"/>
    <col min="1284" max="1284" width="14.85546875" style="289" customWidth="1"/>
    <col min="1285" max="1536" width="9.140625" style="289"/>
    <col min="1537" max="1537" width="9.7109375" style="289" customWidth="1"/>
    <col min="1538" max="1538" width="68.140625" style="289" customWidth="1"/>
    <col min="1539" max="1539" width="7.7109375" style="289" customWidth="1"/>
    <col min="1540" max="1540" width="14.85546875" style="289" customWidth="1"/>
    <col min="1541" max="1792" width="9.140625" style="289"/>
    <col min="1793" max="1793" width="9.7109375" style="289" customWidth="1"/>
    <col min="1794" max="1794" width="68.140625" style="289" customWidth="1"/>
    <col min="1795" max="1795" width="7.7109375" style="289" customWidth="1"/>
    <col min="1796" max="1796" width="14.85546875" style="289" customWidth="1"/>
    <col min="1797" max="2048" width="9.140625" style="289"/>
    <col min="2049" max="2049" width="9.7109375" style="289" customWidth="1"/>
    <col min="2050" max="2050" width="68.140625" style="289" customWidth="1"/>
    <col min="2051" max="2051" width="7.7109375" style="289" customWidth="1"/>
    <col min="2052" max="2052" width="14.85546875" style="289" customWidth="1"/>
    <col min="2053" max="2304" width="9.140625" style="289"/>
    <col min="2305" max="2305" width="9.7109375" style="289" customWidth="1"/>
    <col min="2306" max="2306" width="68.140625" style="289" customWidth="1"/>
    <col min="2307" max="2307" width="7.7109375" style="289" customWidth="1"/>
    <col min="2308" max="2308" width="14.85546875" style="289" customWidth="1"/>
    <col min="2309" max="2560" width="9.140625" style="289"/>
    <col min="2561" max="2561" width="9.7109375" style="289" customWidth="1"/>
    <col min="2562" max="2562" width="68.140625" style="289" customWidth="1"/>
    <col min="2563" max="2563" width="7.7109375" style="289" customWidth="1"/>
    <col min="2564" max="2564" width="14.85546875" style="289" customWidth="1"/>
    <col min="2565" max="2816" width="9.140625" style="289"/>
    <col min="2817" max="2817" width="9.7109375" style="289" customWidth="1"/>
    <col min="2818" max="2818" width="68.140625" style="289" customWidth="1"/>
    <col min="2819" max="2819" width="7.7109375" style="289" customWidth="1"/>
    <col min="2820" max="2820" width="14.85546875" style="289" customWidth="1"/>
    <col min="2821" max="3072" width="9.140625" style="289"/>
    <col min="3073" max="3073" width="9.7109375" style="289" customWidth="1"/>
    <col min="3074" max="3074" width="68.140625" style="289" customWidth="1"/>
    <col min="3075" max="3075" width="7.7109375" style="289" customWidth="1"/>
    <col min="3076" max="3076" width="14.85546875" style="289" customWidth="1"/>
    <col min="3077" max="3328" width="9.140625" style="289"/>
    <col min="3329" max="3329" width="9.7109375" style="289" customWidth="1"/>
    <col min="3330" max="3330" width="68.140625" style="289" customWidth="1"/>
    <col min="3331" max="3331" width="7.7109375" style="289" customWidth="1"/>
    <col min="3332" max="3332" width="14.85546875" style="289" customWidth="1"/>
    <col min="3333" max="3584" width="9.140625" style="289"/>
    <col min="3585" max="3585" width="9.7109375" style="289" customWidth="1"/>
    <col min="3586" max="3586" width="68.140625" style="289" customWidth="1"/>
    <col min="3587" max="3587" width="7.7109375" style="289" customWidth="1"/>
    <col min="3588" max="3588" width="14.85546875" style="289" customWidth="1"/>
    <col min="3589" max="3840" width="9.140625" style="289"/>
    <col min="3841" max="3841" width="9.7109375" style="289" customWidth="1"/>
    <col min="3842" max="3842" width="68.140625" style="289" customWidth="1"/>
    <col min="3843" max="3843" width="7.7109375" style="289" customWidth="1"/>
    <col min="3844" max="3844" width="14.85546875" style="289" customWidth="1"/>
    <col min="3845" max="4096" width="9.140625" style="289"/>
    <col min="4097" max="4097" width="9.7109375" style="289" customWidth="1"/>
    <col min="4098" max="4098" width="68.140625" style="289" customWidth="1"/>
    <col min="4099" max="4099" width="7.7109375" style="289" customWidth="1"/>
    <col min="4100" max="4100" width="14.85546875" style="289" customWidth="1"/>
    <col min="4101" max="4352" width="9.140625" style="289"/>
    <col min="4353" max="4353" width="9.7109375" style="289" customWidth="1"/>
    <col min="4354" max="4354" width="68.140625" style="289" customWidth="1"/>
    <col min="4355" max="4355" width="7.7109375" style="289" customWidth="1"/>
    <col min="4356" max="4356" width="14.85546875" style="289" customWidth="1"/>
    <col min="4357" max="4608" width="9.140625" style="289"/>
    <col min="4609" max="4609" width="9.7109375" style="289" customWidth="1"/>
    <col min="4610" max="4610" width="68.140625" style="289" customWidth="1"/>
    <col min="4611" max="4611" width="7.7109375" style="289" customWidth="1"/>
    <col min="4612" max="4612" width="14.85546875" style="289" customWidth="1"/>
    <col min="4613" max="4864" width="9.140625" style="289"/>
    <col min="4865" max="4865" width="9.7109375" style="289" customWidth="1"/>
    <col min="4866" max="4866" width="68.140625" style="289" customWidth="1"/>
    <col min="4867" max="4867" width="7.7109375" style="289" customWidth="1"/>
    <col min="4868" max="4868" width="14.85546875" style="289" customWidth="1"/>
    <col min="4869" max="5120" width="9.140625" style="289"/>
    <col min="5121" max="5121" width="9.7109375" style="289" customWidth="1"/>
    <col min="5122" max="5122" width="68.140625" style="289" customWidth="1"/>
    <col min="5123" max="5123" width="7.7109375" style="289" customWidth="1"/>
    <col min="5124" max="5124" width="14.85546875" style="289" customWidth="1"/>
    <col min="5125" max="5376" width="9.140625" style="289"/>
    <col min="5377" max="5377" width="9.7109375" style="289" customWidth="1"/>
    <col min="5378" max="5378" width="68.140625" style="289" customWidth="1"/>
    <col min="5379" max="5379" width="7.7109375" style="289" customWidth="1"/>
    <col min="5380" max="5380" width="14.85546875" style="289" customWidth="1"/>
    <col min="5381" max="5632" width="9.140625" style="289"/>
    <col min="5633" max="5633" width="9.7109375" style="289" customWidth="1"/>
    <col min="5634" max="5634" width="68.140625" style="289" customWidth="1"/>
    <col min="5635" max="5635" width="7.7109375" style="289" customWidth="1"/>
    <col min="5636" max="5636" width="14.85546875" style="289" customWidth="1"/>
    <col min="5637" max="5888" width="9.140625" style="289"/>
    <col min="5889" max="5889" width="9.7109375" style="289" customWidth="1"/>
    <col min="5890" max="5890" width="68.140625" style="289" customWidth="1"/>
    <col min="5891" max="5891" width="7.7109375" style="289" customWidth="1"/>
    <col min="5892" max="5892" width="14.85546875" style="289" customWidth="1"/>
    <col min="5893" max="6144" width="9.140625" style="289"/>
    <col min="6145" max="6145" width="9.7109375" style="289" customWidth="1"/>
    <col min="6146" max="6146" width="68.140625" style="289" customWidth="1"/>
    <col min="6147" max="6147" width="7.7109375" style="289" customWidth="1"/>
    <col min="6148" max="6148" width="14.85546875" style="289" customWidth="1"/>
    <col min="6149" max="6400" width="9.140625" style="289"/>
    <col min="6401" max="6401" width="9.7109375" style="289" customWidth="1"/>
    <col min="6402" max="6402" width="68.140625" style="289" customWidth="1"/>
    <col min="6403" max="6403" width="7.7109375" style="289" customWidth="1"/>
    <col min="6404" max="6404" width="14.85546875" style="289" customWidth="1"/>
    <col min="6405" max="6656" width="9.140625" style="289"/>
    <col min="6657" max="6657" width="9.7109375" style="289" customWidth="1"/>
    <col min="6658" max="6658" width="68.140625" style="289" customWidth="1"/>
    <col min="6659" max="6659" width="7.7109375" style="289" customWidth="1"/>
    <col min="6660" max="6660" width="14.85546875" style="289" customWidth="1"/>
    <col min="6661" max="6912" width="9.140625" style="289"/>
    <col min="6913" max="6913" width="9.7109375" style="289" customWidth="1"/>
    <col min="6914" max="6914" width="68.140625" style="289" customWidth="1"/>
    <col min="6915" max="6915" width="7.7109375" style="289" customWidth="1"/>
    <col min="6916" max="6916" width="14.85546875" style="289" customWidth="1"/>
    <col min="6917" max="7168" width="9.140625" style="289"/>
    <col min="7169" max="7169" width="9.7109375" style="289" customWidth="1"/>
    <col min="7170" max="7170" width="68.140625" style="289" customWidth="1"/>
    <col min="7171" max="7171" width="7.7109375" style="289" customWidth="1"/>
    <col min="7172" max="7172" width="14.85546875" style="289" customWidth="1"/>
    <col min="7173" max="7424" width="9.140625" style="289"/>
    <col min="7425" max="7425" width="9.7109375" style="289" customWidth="1"/>
    <col min="7426" max="7426" width="68.140625" style="289" customWidth="1"/>
    <col min="7427" max="7427" width="7.7109375" style="289" customWidth="1"/>
    <col min="7428" max="7428" width="14.85546875" style="289" customWidth="1"/>
    <col min="7429" max="7680" width="9.140625" style="289"/>
    <col min="7681" max="7681" width="9.7109375" style="289" customWidth="1"/>
    <col min="7682" max="7682" width="68.140625" style="289" customWidth="1"/>
    <col min="7683" max="7683" width="7.7109375" style="289" customWidth="1"/>
    <col min="7684" max="7684" width="14.85546875" style="289" customWidth="1"/>
    <col min="7685" max="7936" width="9.140625" style="289"/>
    <col min="7937" max="7937" width="9.7109375" style="289" customWidth="1"/>
    <col min="7938" max="7938" width="68.140625" style="289" customWidth="1"/>
    <col min="7939" max="7939" width="7.7109375" style="289" customWidth="1"/>
    <col min="7940" max="7940" width="14.85546875" style="289" customWidth="1"/>
    <col min="7941" max="8192" width="9.140625" style="289"/>
    <col min="8193" max="8193" width="9.7109375" style="289" customWidth="1"/>
    <col min="8194" max="8194" width="68.140625" style="289" customWidth="1"/>
    <col min="8195" max="8195" width="7.7109375" style="289" customWidth="1"/>
    <col min="8196" max="8196" width="14.85546875" style="289" customWidth="1"/>
    <col min="8197" max="8448" width="9.140625" style="289"/>
    <col min="8449" max="8449" width="9.7109375" style="289" customWidth="1"/>
    <col min="8450" max="8450" width="68.140625" style="289" customWidth="1"/>
    <col min="8451" max="8451" width="7.7109375" style="289" customWidth="1"/>
    <col min="8452" max="8452" width="14.85546875" style="289" customWidth="1"/>
    <col min="8453" max="8704" width="9.140625" style="289"/>
    <col min="8705" max="8705" width="9.7109375" style="289" customWidth="1"/>
    <col min="8706" max="8706" width="68.140625" style="289" customWidth="1"/>
    <col min="8707" max="8707" width="7.7109375" style="289" customWidth="1"/>
    <col min="8708" max="8708" width="14.85546875" style="289" customWidth="1"/>
    <col min="8709" max="8960" width="9.140625" style="289"/>
    <col min="8961" max="8961" width="9.7109375" style="289" customWidth="1"/>
    <col min="8962" max="8962" width="68.140625" style="289" customWidth="1"/>
    <col min="8963" max="8963" width="7.7109375" style="289" customWidth="1"/>
    <col min="8964" max="8964" width="14.85546875" style="289" customWidth="1"/>
    <col min="8965" max="9216" width="9.140625" style="289"/>
    <col min="9217" max="9217" width="9.7109375" style="289" customWidth="1"/>
    <col min="9218" max="9218" width="68.140625" style="289" customWidth="1"/>
    <col min="9219" max="9219" width="7.7109375" style="289" customWidth="1"/>
    <col min="9220" max="9220" width="14.85546875" style="289" customWidth="1"/>
    <col min="9221" max="9472" width="9.140625" style="289"/>
    <col min="9473" max="9473" width="9.7109375" style="289" customWidth="1"/>
    <col min="9474" max="9474" width="68.140625" style="289" customWidth="1"/>
    <col min="9475" max="9475" width="7.7109375" style="289" customWidth="1"/>
    <col min="9476" max="9476" width="14.85546875" style="289" customWidth="1"/>
    <col min="9477" max="9728" width="9.140625" style="289"/>
    <col min="9729" max="9729" width="9.7109375" style="289" customWidth="1"/>
    <col min="9730" max="9730" width="68.140625" style="289" customWidth="1"/>
    <col min="9731" max="9731" width="7.7109375" style="289" customWidth="1"/>
    <col min="9732" max="9732" width="14.85546875" style="289" customWidth="1"/>
    <col min="9733" max="9984" width="9.140625" style="289"/>
    <col min="9985" max="9985" width="9.7109375" style="289" customWidth="1"/>
    <col min="9986" max="9986" width="68.140625" style="289" customWidth="1"/>
    <col min="9987" max="9987" width="7.7109375" style="289" customWidth="1"/>
    <col min="9988" max="9988" width="14.85546875" style="289" customWidth="1"/>
    <col min="9989" max="10240" width="9.140625" style="289"/>
    <col min="10241" max="10241" width="9.7109375" style="289" customWidth="1"/>
    <col min="10242" max="10242" width="68.140625" style="289" customWidth="1"/>
    <col min="10243" max="10243" width="7.7109375" style="289" customWidth="1"/>
    <col min="10244" max="10244" width="14.85546875" style="289" customWidth="1"/>
    <col min="10245" max="10496" width="9.140625" style="289"/>
    <col min="10497" max="10497" width="9.7109375" style="289" customWidth="1"/>
    <col min="10498" max="10498" width="68.140625" style="289" customWidth="1"/>
    <col min="10499" max="10499" width="7.7109375" style="289" customWidth="1"/>
    <col min="10500" max="10500" width="14.85546875" style="289" customWidth="1"/>
    <col min="10501" max="10752" width="9.140625" style="289"/>
    <col min="10753" max="10753" width="9.7109375" style="289" customWidth="1"/>
    <col min="10754" max="10754" width="68.140625" style="289" customWidth="1"/>
    <col min="10755" max="10755" width="7.7109375" style="289" customWidth="1"/>
    <col min="10756" max="10756" width="14.85546875" style="289" customWidth="1"/>
    <col min="10757" max="11008" width="9.140625" style="289"/>
    <col min="11009" max="11009" width="9.7109375" style="289" customWidth="1"/>
    <col min="11010" max="11010" width="68.140625" style="289" customWidth="1"/>
    <col min="11011" max="11011" width="7.7109375" style="289" customWidth="1"/>
    <col min="11012" max="11012" width="14.85546875" style="289" customWidth="1"/>
    <col min="11013" max="11264" width="9.140625" style="289"/>
    <col min="11265" max="11265" width="9.7109375" style="289" customWidth="1"/>
    <col min="11266" max="11266" width="68.140625" style="289" customWidth="1"/>
    <col min="11267" max="11267" width="7.7109375" style="289" customWidth="1"/>
    <col min="11268" max="11268" width="14.85546875" style="289" customWidth="1"/>
    <col min="11269" max="11520" width="9.140625" style="289"/>
    <col min="11521" max="11521" width="9.7109375" style="289" customWidth="1"/>
    <col min="11522" max="11522" width="68.140625" style="289" customWidth="1"/>
    <col min="11523" max="11523" width="7.7109375" style="289" customWidth="1"/>
    <col min="11524" max="11524" width="14.85546875" style="289" customWidth="1"/>
    <col min="11525" max="11776" width="9.140625" style="289"/>
    <col min="11777" max="11777" width="9.7109375" style="289" customWidth="1"/>
    <col min="11778" max="11778" width="68.140625" style="289" customWidth="1"/>
    <col min="11779" max="11779" width="7.7109375" style="289" customWidth="1"/>
    <col min="11780" max="11780" width="14.85546875" style="289" customWidth="1"/>
    <col min="11781" max="12032" width="9.140625" style="289"/>
    <col min="12033" max="12033" width="9.7109375" style="289" customWidth="1"/>
    <col min="12034" max="12034" width="68.140625" style="289" customWidth="1"/>
    <col min="12035" max="12035" width="7.7109375" style="289" customWidth="1"/>
    <col min="12036" max="12036" width="14.85546875" style="289" customWidth="1"/>
    <col min="12037" max="12288" width="9.140625" style="289"/>
    <col min="12289" max="12289" width="9.7109375" style="289" customWidth="1"/>
    <col min="12290" max="12290" width="68.140625" style="289" customWidth="1"/>
    <col min="12291" max="12291" width="7.7109375" style="289" customWidth="1"/>
    <col min="12292" max="12292" width="14.85546875" style="289" customWidth="1"/>
    <col min="12293" max="12544" width="9.140625" style="289"/>
    <col min="12545" max="12545" width="9.7109375" style="289" customWidth="1"/>
    <col min="12546" max="12546" width="68.140625" style="289" customWidth="1"/>
    <col min="12547" max="12547" width="7.7109375" style="289" customWidth="1"/>
    <col min="12548" max="12548" width="14.85546875" style="289" customWidth="1"/>
    <col min="12549" max="12800" width="9.140625" style="289"/>
    <col min="12801" max="12801" width="9.7109375" style="289" customWidth="1"/>
    <col min="12802" max="12802" width="68.140625" style="289" customWidth="1"/>
    <col min="12803" max="12803" width="7.7109375" style="289" customWidth="1"/>
    <col min="12804" max="12804" width="14.85546875" style="289" customWidth="1"/>
    <col min="12805" max="13056" width="9.140625" style="289"/>
    <col min="13057" max="13057" width="9.7109375" style="289" customWidth="1"/>
    <col min="13058" max="13058" width="68.140625" style="289" customWidth="1"/>
    <col min="13059" max="13059" width="7.7109375" style="289" customWidth="1"/>
    <col min="13060" max="13060" width="14.85546875" style="289" customWidth="1"/>
    <col min="13061" max="13312" width="9.140625" style="289"/>
    <col min="13313" max="13313" width="9.7109375" style="289" customWidth="1"/>
    <col min="13314" max="13314" width="68.140625" style="289" customWidth="1"/>
    <col min="13315" max="13315" width="7.7109375" style="289" customWidth="1"/>
    <col min="13316" max="13316" width="14.85546875" style="289" customWidth="1"/>
    <col min="13317" max="13568" width="9.140625" style="289"/>
    <col min="13569" max="13569" width="9.7109375" style="289" customWidth="1"/>
    <col min="13570" max="13570" width="68.140625" style="289" customWidth="1"/>
    <col min="13571" max="13571" width="7.7109375" style="289" customWidth="1"/>
    <col min="13572" max="13572" width="14.85546875" style="289" customWidth="1"/>
    <col min="13573" max="13824" width="9.140625" style="289"/>
    <col min="13825" max="13825" width="9.7109375" style="289" customWidth="1"/>
    <col min="13826" max="13826" width="68.140625" style="289" customWidth="1"/>
    <col min="13827" max="13827" width="7.7109375" style="289" customWidth="1"/>
    <col min="13828" max="13828" width="14.85546875" style="289" customWidth="1"/>
    <col min="13829" max="14080" width="9.140625" style="289"/>
    <col min="14081" max="14081" width="9.7109375" style="289" customWidth="1"/>
    <col min="14082" max="14082" width="68.140625" style="289" customWidth="1"/>
    <col min="14083" max="14083" width="7.7109375" style="289" customWidth="1"/>
    <col min="14084" max="14084" width="14.85546875" style="289" customWidth="1"/>
    <col min="14085" max="14336" width="9.140625" style="289"/>
    <col min="14337" max="14337" width="9.7109375" style="289" customWidth="1"/>
    <col min="14338" max="14338" width="68.140625" style="289" customWidth="1"/>
    <col min="14339" max="14339" width="7.7109375" style="289" customWidth="1"/>
    <col min="14340" max="14340" width="14.85546875" style="289" customWidth="1"/>
    <col min="14341" max="14592" width="9.140625" style="289"/>
    <col min="14593" max="14593" width="9.7109375" style="289" customWidth="1"/>
    <col min="14594" max="14594" width="68.140625" style="289" customWidth="1"/>
    <col min="14595" max="14595" width="7.7109375" style="289" customWidth="1"/>
    <col min="14596" max="14596" width="14.85546875" style="289" customWidth="1"/>
    <col min="14597" max="14848" width="9.140625" style="289"/>
    <col min="14849" max="14849" width="9.7109375" style="289" customWidth="1"/>
    <col min="14850" max="14850" width="68.140625" style="289" customWidth="1"/>
    <col min="14851" max="14851" width="7.7109375" style="289" customWidth="1"/>
    <col min="14852" max="14852" width="14.85546875" style="289" customWidth="1"/>
    <col min="14853" max="15104" width="9.140625" style="289"/>
    <col min="15105" max="15105" width="9.7109375" style="289" customWidth="1"/>
    <col min="15106" max="15106" width="68.140625" style="289" customWidth="1"/>
    <col min="15107" max="15107" width="7.7109375" style="289" customWidth="1"/>
    <col min="15108" max="15108" width="14.85546875" style="289" customWidth="1"/>
    <col min="15109" max="15360" width="9.140625" style="289"/>
    <col min="15361" max="15361" width="9.7109375" style="289" customWidth="1"/>
    <col min="15362" max="15362" width="68.140625" style="289" customWidth="1"/>
    <col min="15363" max="15363" width="7.7109375" style="289" customWidth="1"/>
    <col min="15364" max="15364" width="14.85546875" style="289" customWidth="1"/>
    <col min="15365" max="15616" width="9.140625" style="289"/>
    <col min="15617" max="15617" width="9.7109375" style="289" customWidth="1"/>
    <col min="15618" max="15618" width="68.140625" style="289" customWidth="1"/>
    <col min="15619" max="15619" width="7.7109375" style="289" customWidth="1"/>
    <col min="15620" max="15620" width="14.85546875" style="289" customWidth="1"/>
    <col min="15621" max="15872" width="9.140625" style="289"/>
    <col min="15873" max="15873" width="9.7109375" style="289" customWidth="1"/>
    <col min="15874" max="15874" width="68.140625" style="289" customWidth="1"/>
    <col min="15875" max="15875" width="7.7109375" style="289" customWidth="1"/>
    <col min="15876" max="15876" width="14.85546875" style="289" customWidth="1"/>
    <col min="15877" max="16128" width="9.140625" style="289"/>
    <col min="16129" max="16129" width="9.7109375" style="289" customWidth="1"/>
    <col min="16130" max="16130" width="68.140625" style="289" customWidth="1"/>
    <col min="16131" max="16131" width="7.7109375" style="289" customWidth="1"/>
    <col min="16132" max="16132" width="14.85546875" style="289" customWidth="1"/>
    <col min="16133" max="16384" width="9.140625" style="289"/>
  </cols>
  <sheetData>
    <row r="1" spans="1:5">
      <c r="A1" s="725"/>
      <c r="B1" s="725"/>
      <c r="C1" s="725"/>
      <c r="D1" s="725"/>
      <c r="E1" s="725"/>
    </row>
    <row r="2" spans="1:5">
      <c r="A2" s="725"/>
      <c r="B2" s="725"/>
      <c r="C2" s="725"/>
      <c r="D2" s="725"/>
      <c r="E2" s="725"/>
    </row>
    <row r="3" spans="1:5">
      <c r="A3" s="725"/>
      <c r="B3" s="725"/>
      <c r="C3" s="725"/>
      <c r="D3" s="725"/>
      <c r="E3" s="725"/>
    </row>
    <row r="5" spans="1:5" ht="13.5">
      <c r="A5" s="508" t="s">
        <v>952</v>
      </c>
      <c r="B5" s="508" t="s">
        <v>953</v>
      </c>
      <c r="C5" s="508" t="s">
        <v>308</v>
      </c>
      <c r="D5" s="508" t="s">
        <v>167</v>
      </c>
    </row>
    <row r="7" spans="1:5" ht="13.5">
      <c r="A7" s="509">
        <v>97141</v>
      </c>
      <c r="B7" s="508" t="s">
        <v>954</v>
      </c>
      <c r="C7" s="508" t="s">
        <v>40</v>
      </c>
      <c r="D7" s="510" t="s">
        <v>955</v>
      </c>
    </row>
    <row r="8" spans="1:5" ht="13.5">
      <c r="A8" s="509">
        <v>97142</v>
      </c>
      <c r="B8" s="508" t="s">
        <v>956</v>
      </c>
      <c r="C8" s="508" t="s">
        <v>40</v>
      </c>
      <c r="D8" s="510" t="s">
        <v>957</v>
      </c>
    </row>
    <row r="9" spans="1:5" ht="13.5">
      <c r="A9" s="509">
        <v>97143</v>
      </c>
      <c r="B9" s="508" t="s">
        <v>958</v>
      </c>
      <c r="C9" s="508" t="s">
        <v>40</v>
      </c>
      <c r="D9" s="510" t="s">
        <v>959</v>
      </c>
    </row>
    <row r="10" spans="1:5" ht="13.5">
      <c r="A10" s="509">
        <v>97144</v>
      </c>
      <c r="B10" s="508" t="s">
        <v>960</v>
      </c>
      <c r="C10" s="508" t="s">
        <v>40</v>
      </c>
      <c r="D10" s="510" t="s">
        <v>616</v>
      </c>
    </row>
    <row r="11" spans="1:5" ht="13.5">
      <c r="A11" s="509">
        <v>97145</v>
      </c>
      <c r="B11" s="508" t="s">
        <v>961</v>
      </c>
      <c r="C11" s="508" t="s">
        <v>40</v>
      </c>
      <c r="D11" s="510" t="s">
        <v>962</v>
      </c>
    </row>
    <row r="12" spans="1:5" ht="13.5">
      <c r="A12" s="509">
        <v>97146</v>
      </c>
      <c r="B12" s="508" t="s">
        <v>963</v>
      </c>
      <c r="C12" s="508" t="s">
        <v>40</v>
      </c>
      <c r="D12" s="510" t="s">
        <v>964</v>
      </c>
    </row>
    <row r="13" spans="1:5" ht="13.5">
      <c r="A13" s="509">
        <v>97147</v>
      </c>
      <c r="B13" s="508" t="s">
        <v>965</v>
      </c>
      <c r="C13" s="508" t="s">
        <v>40</v>
      </c>
      <c r="D13" s="510" t="s">
        <v>966</v>
      </c>
    </row>
    <row r="14" spans="1:5" ht="13.5">
      <c r="A14" s="509">
        <v>97148</v>
      </c>
      <c r="B14" s="508" t="s">
        <v>967</v>
      </c>
      <c r="C14" s="508" t="s">
        <v>40</v>
      </c>
      <c r="D14" s="510" t="s">
        <v>968</v>
      </c>
    </row>
    <row r="15" spans="1:5" ht="13.5">
      <c r="A15" s="509">
        <v>97149</v>
      </c>
      <c r="B15" s="508" t="s">
        <v>969</v>
      </c>
      <c r="C15" s="508" t="s">
        <v>40</v>
      </c>
      <c r="D15" s="510" t="s">
        <v>970</v>
      </c>
    </row>
    <row r="16" spans="1:5" ht="13.5">
      <c r="A16" s="509">
        <v>97150</v>
      </c>
      <c r="B16" s="508" t="s">
        <v>971</v>
      </c>
      <c r="C16" s="508" t="s">
        <v>40</v>
      </c>
      <c r="D16" s="510" t="s">
        <v>972</v>
      </c>
    </row>
    <row r="17" spans="1:4" ht="13.5">
      <c r="A17" s="509">
        <v>97151</v>
      </c>
      <c r="B17" s="508" t="s">
        <v>973</v>
      </c>
      <c r="C17" s="508" t="s">
        <v>40</v>
      </c>
      <c r="D17" s="510" t="s">
        <v>974</v>
      </c>
    </row>
    <row r="18" spans="1:4" ht="13.5">
      <c r="A18" s="509">
        <v>97152</v>
      </c>
      <c r="B18" s="508" t="s">
        <v>975</v>
      </c>
      <c r="C18" s="508" t="s">
        <v>40</v>
      </c>
      <c r="D18" s="510" t="s">
        <v>976</v>
      </c>
    </row>
    <row r="19" spans="1:4" ht="13.5">
      <c r="A19" s="509">
        <v>97153</v>
      </c>
      <c r="B19" s="508" t="s">
        <v>977</v>
      </c>
      <c r="C19" s="508" t="s">
        <v>40</v>
      </c>
      <c r="D19" s="510" t="s">
        <v>978</v>
      </c>
    </row>
    <row r="20" spans="1:4" ht="13.5">
      <c r="A20" s="509">
        <v>97154</v>
      </c>
      <c r="B20" s="508" t="s">
        <v>979</v>
      </c>
      <c r="C20" s="508" t="s">
        <v>40</v>
      </c>
      <c r="D20" s="510" t="s">
        <v>980</v>
      </c>
    </row>
    <row r="21" spans="1:4" ht="13.5">
      <c r="A21" s="509">
        <v>97155</v>
      </c>
      <c r="B21" s="508" t="s">
        <v>981</v>
      </c>
      <c r="C21" s="508" t="s">
        <v>40</v>
      </c>
      <c r="D21" s="510" t="s">
        <v>982</v>
      </c>
    </row>
    <row r="22" spans="1:4" ht="13.5">
      <c r="A22" s="509">
        <v>97156</v>
      </c>
      <c r="B22" s="508" t="s">
        <v>983</v>
      </c>
      <c r="C22" s="508" t="s">
        <v>40</v>
      </c>
      <c r="D22" s="510" t="s">
        <v>984</v>
      </c>
    </row>
    <row r="23" spans="1:4" ht="13.5">
      <c r="A23" s="509">
        <v>97157</v>
      </c>
      <c r="B23" s="508" t="s">
        <v>985</v>
      </c>
      <c r="C23" s="508" t="s">
        <v>40</v>
      </c>
      <c r="D23" s="510" t="s">
        <v>986</v>
      </c>
    </row>
    <row r="24" spans="1:4" ht="13.5">
      <c r="A24" s="509">
        <v>97158</v>
      </c>
      <c r="B24" s="508" t="s">
        <v>987</v>
      </c>
      <c r="C24" s="508" t="s">
        <v>40</v>
      </c>
      <c r="D24" s="510" t="s">
        <v>988</v>
      </c>
    </row>
    <row r="25" spans="1:4" ht="13.5">
      <c r="A25" s="509">
        <v>97159</v>
      </c>
      <c r="B25" s="508" t="s">
        <v>989</v>
      </c>
      <c r="C25" s="508" t="s">
        <v>40</v>
      </c>
      <c r="D25" s="510" t="s">
        <v>990</v>
      </c>
    </row>
    <row r="26" spans="1:4" ht="13.5">
      <c r="A26" s="509">
        <v>97160</v>
      </c>
      <c r="B26" s="508" t="s">
        <v>991</v>
      </c>
      <c r="C26" s="508" t="s">
        <v>40</v>
      </c>
      <c r="D26" s="510" t="s">
        <v>992</v>
      </c>
    </row>
    <row r="27" spans="1:4" ht="13.5">
      <c r="A27" s="509">
        <v>97161</v>
      </c>
      <c r="B27" s="508" t="s">
        <v>993</v>
      </c>
      <c r="C27" s="508" t="s">
        <v>40</v>
      </c>
      <c r="D27" s="510" t="s">
        <v>994</v>
      </c>
    </row>
    <row r="28" spans="1:4" ht="13.5">
      <c r="A28" s="509">
        <v>97162</v>
      </c>
      <c r="B28" s="508" t="s">
        <v>995</v>
      </c>
      <c r="C28" s="508" t="s">
        <v>40</v>
      </c>
      <c r="D28" s="510" t="s">
        <v>996</v>
      </c>
    </row>
    <row r="29" spans="1:4" ht="13.5">
      <c r="A29" s="509">
        <v>97163</v>
      </c>
      <c r="B29" s="508" t="s">
        <v>997</v>
      </c>
      <c r="C29" s="508" t="s">
        <v>40</v>
      </c>
      <c r="D29" s="510" t="s">
        <v>998</v>
      </c>
    </row>
    <row r="30" spans="1:4" ht="13.5">
      <c r="A30" s="509">
        <v>97164</v>
      </c>
      <c r="B30" s="508" t="s">
        <v>999</v>
      </c>
      <c r="C30" s="508" t="s">
        <v>40</v>
      </c>
      <c r="D30" s="510" t="s">
        <v>1000</v>
      </c>
    </row>
    <row r="31" spans="1:4" ht="13.5">
      <c r="A31" s="509">
        <v>97165</v>
      </c>
      <c r="B31" s="508" t="s">
        <v>1001</v>
      </c>
      <c r="C31" s="508" t="s">
        <v>40</v>
      </c>
      <c r="D31" s="510" t="s">
        <v>1002</v>
      </c>
    </row>
    <row r="32" spans="1:4" ht="13.5">
      <c r="A32" s="509">
        <v>97166</v>
      </c>
      <c r="B32" s="508" t="s">
        <v>1003</v>
      </c>
      <c r="C32" s="508" t="s">
        <v>40</v>
      </c>
      <c r="D32" s="510" t="s">
        <v>1004</v>
      </c>
    </row>
    <row r="33" spans="1:4" ht="13.5">
      <c r="A33" s="509">
        <v>97167</v>
      </c>
      <c r="B33" s="508" t="s">
        <v>1005</v>
      </c>
      <c r="C33" s="508" t="s">
        <v>40</v>
      </c>
      <c r="D33" s="510" t="s">
        <v>1006</v>
      </c>
    </row>
    <row r="34" spans="1:4" ht="13.5">
      <c r="A34" s="509">
        <v>97168</v>
      </c>
      <c r="B34" s="508" t="s">
        <v>1007</v>
      </c>
      <c r="C34" s="508" t="s">
        <v>40</v>
      </c>
      <c r="D34" s="510" t="s">
        <v>1008</v>
      </c>
    </row>
    <row r="35" spans="1:4" ht="13.5">
      <c r="A35" s="509">
        <v>97169</v>
      </c>
      <c r="B35" s="508" t="s">
        <v>1009</v>
      </c>
      <c r="C35" s="508" t="s">
        <v>40</v>
      </c>
      <c r="D35" s="510" t="s">
        <v>1010</v>
      </c>
    </row>
    <row r="36" spans="1:4" ht="13.5">
      <c r="A36" s="509">
        <v>97170</v>
      </c>
      <c r="B36" s="508" t="s">
        <v>1011</v>
      </c>
      <c r="C36" s="508" t="s">
        <v>40</v>
      </c>
      <c r="D36" s="510" t="s">
        <v>1012</v>
      </c>
    </row>
    <row r="37" spans="1:4" ht="13.5">
      <c r="A37" s="509">
        <v>97171</v>
      </c>
      <c r="B37" s="508" t="s">
        <v>1013</v>
      </c>
      <c r="C37" s="508" t="s">
        <v>40</v>
      </c>
      <c r="D37" s="510" t="s">
        <v>1014</v>
      </c>
    </row>
    <row r="38" spans="1:4" ht="13.5">
      <c r="A38" s="509">
        <v>97172</v>
      </c>
      <c r="B38" s="508" t="s">
        <v>1015</v>
      </c>
      <c r="C38" s="508" t="s">
        <v>40</v>
      </c>
      <c r="D38" s="510" t="s">
        <v>1016</v>
      </c>
    </row>
    <row r="39" spans="1:4" ht="13.5">
      <c r="A39" s="509">
        <v>97173</v>
      </c>
      <c r="B39" s="508" t="s">
        <v>1017</v>
      </c>
      <c r="C39" s="508" t="s">
        <v>40</v>
      </c>
      <c r="D39" s="510" t="s">
        <v>1018</v>
      </c>
    </row>
    <row r="40" spans="1:4" ht="13.5">
      <c r="A40" s="509">
        <v>97174</v>
      </c>
      <c r="B40" s="508" t="s">
        <v>1019</v>
      </c>
      <c r="C40" s="508" t="s">
        <v>40</v>
      </c>
      <c r="D40" s="510" t="s">
        <v>1020</v>
      </c>
    </row>
    <row r="41" spans="1:4" ht="13.5">
      <c r="A41" s="509">
        <v>97175</v>
      </c>
      <c r="B41" s="508" t="s">
        <v>1021</v>
      </c>
      <c r="C41" s="508" t="s">
        <v>40</v>
      </c>
      <c r="D41" s="510" t="s">
        <v>1022</v>
      </c>
    </row>
    <row r="42" spans="1:4" ht="13.5">
      <c r="A42" s="509">
        <v>97176</v>
      </c>
      <c r="B42" s="508" t="s">
        <v>1023</v>
      </c>
      <c r="C42" s="508" t="s">
        <v>40</v>
      </c>
      <c r="D42" s="510" t="s">
        <v>1024</v>
      </c>
    </row>
    <row r="43" spans="1:4" ht="13.5">
      <c r="A43" s="509">
        <v>97177</v>
      </c>
      <c r="B43" s="508" t="s">
        <v>1025</v>
      </c>
      <c r="C43" s="508" t="s">
        <v>40</v>
      </c>
      <c r="D43" s="510" t="s">
        <v>1026</v>
      </c>
    </row>
    <row r="44" spans="1:4" ht="13.5">
      <c r="A44" s="509">
        <v>97178</v>
      </c>
      <c r="B44" s="508" t="s">
        <v>1027</v>
      </c>
      <c r="C44" s="508" t="s">
        <v>40</v>
      </c>
      <c r="D44" s="510" t="s">
        <v>1028</v>
      </c>
    </row>
    <row r="45" spans="1:4" ht="13.5">
      <c r="A45" s="509">
        <v>97179</v>
      </c>
      <c r="B45" s="508" t="s">
        <v>1029</v>
      </c>
      <c r="C45" s="508" t="s">
        <v>40</v>
      </c>
      <c r="D45" s="510" t="s">
        <v>1030</v>
      </c>
    </row>
    <row r="46" spans="1:4" ht="13.5">
      <c r="A46" s="509">
        <v>97180</v>
      </c>
      <c r="B46" s="508" t="s">
        <v>1031</v>
      </c>
      <c r="C46" s="508" t="s">
        <v>40</v>
      </c>
      <c r="D46" s="510" t="s">
        <v>1032</v>
      </c>
    </row>
    <row r="47" spans="1:4" ht="13.5">
      <c r="A47" s="509">
        <v>97181</v>
      </c>
      <c r="B47" s="508" t="s">
        <v>1033</v>
      </c>
      <c r="C47" s="508" t="s">
        <v>40</v>
      </c>
      <c r="D47" s="510" t="s">
        <v>1034</v>
      </c>
    </row>
    <row r="48" spans="1:4" ht="13.5">
      <c r="A48" s="509">
        <v>97182</v>
      </c>
      <c r="B48" s="508" t="s">
        <v>1035</v>
      </c>
      <c r="C48" s="508" t="s">
        <v>40</v>
      </c>
      <c r="D48" s="510" t="s">
        <v>1036</v>
      </c>
    </row>
    <row r="49" spans="1:4" ht="13.5">
      <c r="A49" s="509">
        <v>97183</v>
      </c>
      <c r="B49" s="508" t="s">
        <v>1037</v>
      </c>
      <c r="C49" s="508" t="s">
        <v>40</v>
      </c>
      <c r="D49" s="510" t="s">
        <v>1038</v>
      </c>
    </row>
    <row r="50" spans="1:4" ht="13.5">
      <c r="A50" s="509">
        <v>97184</v>
      </c>
      <c r="B50" s="508" t="s">
        <v>1039</v>
      </c>
      <c r="C50" s="508" t="s">
        <v>40</v>
      </c>
      <c r="D50" s="510" t="s">
        <v>1040</v>
      </c>
    </row>
    <row r="51" spans="1:4" ht="13.5">
      <c r="A51" s="509">
        <v>97185</v>
      </c>
      <c r="B51" s="508" t="s">
        <v>1041</v>
      </c>
      <c r="C51" s="508" t="s">
        <v>40</v>
      </c>
      <c r="D51" s="510" t="s">
        <v>1042</v>
      </c>
    </row>
    <row r="52" spans="1:4" ht="13.5">
      <c r="A52" s="509">
        <v>97186</v>
      </c>
      <c r="B52" s="508" t="s">
        <v>1043</v>
      </c>
      <c r="C52" s="508" t="s">
        <v>40</v>
      </c>
      <c r="D52" s="510" t="s">
        <v>1044</v>
      </c>
    </row>
    <row r="53" spans="1:4" ht="13.5">
      <c r="A53" s="509">
        <v>97187</v>
      </c>
      <c r="B53" s="508" t="s">
        <v>1025</v>
      </c>
      <c r="C53" s="508" t="s">
        <v>40</v>
      </c>
      <c r="D53" s="510" t="s">
        <v>1045</v>
      </c>
    </row>
    <row r="54" spans="1:4" ht="13.5">
      <c r="A54" s="509">
        <v>97188</v>
      </c>
      <c r="B54" s="508" t="s">
        <v>1046</v>
      </c>
      <c r="C54" s="508" t="s">
        <v>40</v>
      </c>
      <c r="D54" s="510" t="s">
        <v>1047</v>
      </c>
    </row>
    <row r="55" spans="1:4" ht="13.5">
      <c r="A55" s="509">
        <v>97189</v>
      </c>
      <c r="B55" s="508" t="s">
        <v>1048</v>
      </c>
      <c r="C55" s="508" t="s">
        <v>40</v>
      </c>
      <c r="D55" s="510" t="s">
        <v>1049</v>
      </c>
    </row>
    <row r="56" spans="1:4" ht="13.5">
      <c r="A56" s="509">
        <v>97190</v>
      </c>
      <c r="B56" s="508" t="s">
        <v>1050</v>
      </c>
      <c r="C56" s="508" t="s">
        <v>40</v>
      </c>
      <c r="D56" s="510" t="s">
        <v>1051</v>
      </c>
    </row>
    <row r="57" spans="1:4" ht="13.5">
      <c r="A57" s="509">
        <v>97191</v>
      </c>
      <c r="B57" s="508" t="s">
        <v>1052</v>
      </c>
      <c r="C57" s="508" t="s">
        <v>40</v>
      </c>
      <c r="D57" s="510" t="s">
        <v>1053</v>
      </c>
    </row>
    <row r="58" spans="1:4" ht="13.5">
      <c r="A58" s="509">
        <v>97192</v>
      </c>
      <c r="B58" s="508" t="s">
        <v>1054</v>
      </c>
      <c r="C58" s="508" t="s">
        <v>40</v>
      </c>
      <c r="D58" s="510" t="s">
        <v>1055</v>
      </c>
    </row>
    <row r="59" spans="1:4" ht="13.5">
      <c r="A59" s="509">
        <v>90694</v>
      </c>
      <c r="B59" s="508" t="s">
        <v>1056</v>
      </c>
      <c r="C59" s="508" t="s">
        <v>40</v>
      </c>
      <c r="D59" s="510" t="s">
        <v>1057</v>
      </c>
    </row>
    <row r="60" spans="1:4" ht="13.5">
      <c r="A60" s="509">
        <v>90695</v>
      </c>
      <c r="B60" s="508" t="s">
        <v>1058</v>
      </c>
      <c r="C60" s="508" t="s">
        <v>40</v>
      </c>
      <c r="D60" s="510" t="s">
        <v>1059</v>
      </c>
    </row>
    <row r="61" spans="1:4" ht="13.5">
      <c r="A61" s="509">
        <v>90696</v>
      </c>
      <c r="B61" s="508" t="s">
        <v>1060</v>
      </c>
      <c r="C61" s="508" t="s">
        <v>40</v>
      </c>
      <c r="D61" s="510" t="s">
        <v>1061</v>
      </c>
    </row>
    <row r="62" spans="1:4" ht="13.5">
      <c r="A62" s="509">
        <v>90697</v>
      </c>
      <c r="B62" s="508" t="s">
        <v>1062</v>
      </c>
      <c r="C62" s="508" t="s">
        <v>40</v>
      </c>
      <c r="D62" s="510" t="s">
        <v>1063</v>
      </c>
    </row>
    <row r="63" spans="1:4" ht="13.5">
      <c r="A63" s="509">
        <v>90698</v>
      </c>
      <c r="B63" s="508" t="s">
        <v>1064</v>
      </c>
      <c r="C63" s="508" t="s">
        <v>40</v>
      </c>
      <c r="D63" s="510" t="s">
        <v>1065</v>
      </c>
    </row>
    <row r="64" spans="1:4" ht="13.5">
      <c r="A64" s="509">
        <v>90699</v>
      </c>
      <c r="B64" s="508" t="s">
        <v>1066</v>
      </c>
      <c r="C64" s="508" t="s">
        <v>40</v>
      </c>
      <c r="D64" s="510" t="s">
        <v>1067</v>
      </c>
    </row>
    <row r="65" spans="1:4" ht="13.5">
      <c r="A65" s="509">
        <v>90700</v>
      </c>
      <c r="B65" s="508" t="s">
        <v>1068</v>
      </c>
      <c r="C65" s="508" t="s">
        <v>40</v>
      </c>
      <c r="D65" s="510" t="s">
        <v>1069</v>
      </c>
    </row>
    <row r="66" spans="1:4" ht="13.5">
      <c r="A66" s="509">
        <v>90701</v>
      </c>
      <c r="B66" s="508" t="s">
        <v>1070</v>
      </c>
      <c r="C66" s="508" t="s">
        <v>40</v>
      </c>
      <c r="D66" s="510" t="s">
        <v>1071</v>
      </c>
    </row>
    <row r="67" spans="1:4" ht="13.5">
      <c r="A67" s="509">
        <v>90702</v>
      </c>
      <c r="B67" s="508" t="s">
        <v>1072</v>
      </c>
      <c r="C67" s="508" t="s">
        <v>40</v>
      </c>
      <c r="D67" s="510" t="s">
        <v>1073</v>
      </c>
    </row>
    <row r="68" spans="1:4" ht="13.5">
      <c r="A68" s="509">
        <v>90703</v>
      </c>
      <c r="B68" s="508" t="s">
        <v>1074</v>
      </c>
      <c r="C68" s="508" t="s">
        <v>40</v>
      </c>
      <c r="D68" s="510" t="s">
        <v>1075</v>
      </c>
    </row>
    <row r="69" spans="1:4" ht="13.5">
      <c r="A69" s="509">
        <v>90704</v>
      </c>
      <c r="B69" s="508" t="s">
        <v>1076</v>
      </c>
      <c r="C69" s="508" t="s">
        <v>40</v>
      </c>
      <c r="D69" s="510" t="s">
        <v>1077</v>
      </c>
    </row>
    <row r="70" spans="1:4" ht="13.5">
      <c r="A70" s="509">
        <v>90705</v>
      </c>
      <c r="B70" s="508" t="s">
        <v>1078</v>
      </c>
      <c r="C70" s="508" t="s">
        <v>40</v>
      </c>
      <c r="D70" s="510" t="s">
        <v>1079</v>
      </c>
    </row>
    <row r="71" spans="1:4" ht="13.5">
      <c r="A71" s="509">
        <v>90706</v>
      </c>
      <c r="B71" s="508" t="s">
        <v>1080</v>
      </c>
      <c r="C71" s="508" t="s">
        <v>40</v>
      </c>
      <c r="D71" s="510" t="s">
        <v>1081</v>
      </c>
    </row>
    <row r="72" spans="1:4" ht="13.5">
      <c r="A72" s="509">
        <v>90708</v>
      </c>
      <c r="B72" s="508" t="s">
        <v>1082</v>
      </c>
      <c r="C72" s="508" t="s">
        <v>40</v>
      </c>
      <c r="D72" s="510" t="s">
        <v>1083</v>
      </c>
    </row>
    <row r="73" spans="1:4" ht="13.5">
      <c r="A73" s="509">
        <v>90709</v>
      </c>
      <c r="B73" s="508" t="s">
        <v>1084</v>
      </c>
      <c r="C73" s="508" t="s">
        <v>40</v>
      </c>
      <c r="D73" s="510" t="s">
        <v>1085</v>
      </c>
    </row>
    <row r="74" spans="1:4" ht="13.5">
      <c r="A74" s="509">
        <v>90710</v>
      </c>
      <c r="B74" s="508" t="s">
        <v>1086</v>
      </c>
      <c r="C74" s="508" t="s">
        <v>40</v>
      </c>
      <c r="D74" s="510" t="s">
        <v>1087</v>
      </c>
    </row>
    <row r="75" spans="1:4" ht="13.5">
      <c r="A75" s="509">
        <v>90711</v>
      </c>
      <c r="B75" s="508" t="s">
        <v>1088</v>
      </c>
      <c r="C75" s="508" t="s">
        <v>40</v>
      </c>
      <c r="D75" s="510" t="s">
        <v>1089</v>
      </c>
    </row>
    <row r="76" spans="1:4" ht="13.5">
      <c r="A76" s="509">
        <v>90712</v>
      </c>
      <c r="B76" s="508" t="s">
        <v>1090</v>
      </c>
      <c r="C76" s="508" t="s">
        <v>40</v>
      </c>
      <c r="D76" s="510" t="s">
        <v>1091</v>
      </c>
    </row>
    <row r="77" spans="1:4" ht="13.5">
      <c r="A77" s="509">
        <v>90713</v>
      </c>
      <c r="B77" s="508" t="s">
        <v>1092</v>
      </c>
      <c r="C77" s="508" t="s">
        <v>40</v>
      </c>
      <c r="D77" s="510" t="s">
        <v>1093</v>
      </c>
    </row>
    <row r="78" spans="1:4" ht="13.5">
      <c r="A78" s="509">
        <v>90714</v>
      </c>
      <c r="B78" s="508" t="s">
        <v>1094</v>
      </c>
      <c r="C78" s="508" t="s">
        <v>40</v>
      </c>
      <c r="D78" s="510" t="s">
        <v>1095</v>
      </c>
    </row>
    <row r="79" spans="1:4" ht="13.5">
      <c r="A79" s="509">
        <v>90715</v>
      </c>
      <c r="B79" s="508" t="s">
        <v>1096</v>
      </c>
      <c r="C79" s="508" t="s">
        <v>40</v>
      </c>
      <c r="D79" s="510" t="s">
        <v>1097</v>
      </c>
    </row>
    <row r="80" spans="1:4" ht="13.5">
      <c r="A80" s="509">
        <v>90716</v>
      </c>
      <c r="B80" s="508" t="s">
        <v>1098</v>
      </c>
      <c r="C80" s="508" t="s">
        <v>40</v>
      </c>
      <c r="D80" s="510" t="s">
        <v>1099</v>
      </c>
    </row>
    <row r="81" spans="1:4" ht="13.5">
      <c r="A81" s="509">
        <v>90717</v>
      </c>
      <c r="B81" s="508" t="s">
        <v>1100</v>
      </c>
      <c r="C81" s="508" t="s">
        <v>40</v>
      </c>
      <c r="D81" s="510" t="s">
        <v>1101</v>
      </c>
    </row>
    <row r="82" spans="1:4" ht="13.5">
      <c r="A82" s="509">
        <v>90718</v>
      </c>
      <c r="B82" s="508" t="s">
        <v>1102</v>
      </c>
      <c r="C82" s="508" t="s">
        <v>40</v>
      </c>
      <c r="D82" s="510" t="s">
        <v>1103</v>
      </c>
    </row>
    <row r="83" spans="1:4" ht="13.5">
      <c r="A83" s="509">
        <v>90719</v>
      </c>
      <c r="B83" s="508" t="s">
        <v>1104</v>
      </c>
      <c r="C83" s="508" t="s">
        <v>40</v>
      </c>
      <c r="D83" s="510" t="s">
        <v>1105</v>
      </c>
    </row>
    <row r="84" spans="1:4" ht="13.5">
      <c r="A84" s="509">
        <v>90720</v>
      </c>
      <c r="B84" s="508" t="s">
        <v>1106</v>
      </c>
      <c r="C84" s="508" t="s">
        <v>40</v>
      </c>
      <c r="D84" s="510" t="s">
        <v>1107</v>
      </c>
    </row>
    <row r="85" spans="1:4" ht="13.5">
      <c r="A85" s="509">
        <v>90721</v>
      </c>
      <c r="B85" s="508" t="s">
        <v>1108</v>
      </c>
      <c r="C85" s="508" t="s">
        <v>40</v>
      </c>
      <c r="D85" s="510" t="s">
        <v>1109</v>
      </c>
    </row>
    <row r="86" spans="1:4" ht="13.5">
      <c r="A86" s="509">
        <v>90723</v>
      </c>
      <c r="B86" s="508" t="s">
        <v>1110</v>
      </c>
      <c r="C86" s="508" t="s">
        <v>40</v>
      </c>
      <c r="D86" s="510" t="s">
        <v>1111</v>
      </c>
    </row>
    <row r="87" spans="1:4" ht="13.5">
      <c r="A87" s="509">
        <v>90724</v>
      </c>
      <c r="B87" s="508" t="s">
        <v>1112</v>
      </c>
      <c r="C87" s="508" t="s">
        <v>38</v>
      </c>
      <c r="D87" s="510" t="s">
        <v>1113</v>
      </c>
    </row>
    <row r="88" spans="1:4" ht="13.5">
      <c r="A88" s="509">
        <v>90725</v>
      </c>
      <c r="B88" s="508" t="s">
        <v>1114</v>
      </c>
      <c r="C88" s="508" t="s">
        <v>38</v>
      </c>
      <c r="D88" s="510" t="s">
        <v>1115</v>
      </c>
    </row>
    <row r="89" spans="1:4" ht="13.5">
      <c r="A89" s="509">
        <v>90726</v>
      </c>
      <c r="B89" s="508" t="s">
        <v>1116</v>
      </c>
      <c r="C89" s="508" t="s">
        <v>38</v>
      </c>
      <c r="D89" s="510" t="s">
        <v>1117</v>
      </c>
    </row>
    <row r="90" spans="1:4" ht="13.5">
      <c r="A90" s="509">
        <v>90727</v>
      </c>
      <c r="B90" s="508" t="s">
        <v>1118</v>
      </c>
      <c r="C90" s="508" t="s">
        <v>38</v>
      </c>
      <c r="D90" s="510" t="s">
        <v>1119</v>
      </c>
    </row>
    <row r="91" spans="1:4" ht="13.5">
      <c r="A91" s="509">
        <v>90728</v>
      </c>
      <c r="B91" s="508" t="s">
        <v>1120</v>
      </c>
      <c r="C91" s="508" t="s">
        <v>38</v>
      </c>
      <c r="D91" s="510" t="s">
        <v>1121</v>
      </c>
    </row>
    <row r="92" spans="1:4" ht="13.5">
      <c r="A92" s="509">
        <v>90729</v>
      </c>
      <c r="B92" s="508" t="s">
        <v>1122</v>
      </c>
      <c r="C92" s="508" t="s">
        <v>38</v>
      </c>
      <c r="D92" s="510" t="s">
        <v>1123</v>
      </c>
    </row>
    <row r="93" spans="1:4" ht="13.5">
      <c r="A93" s="509">
        <v>90730</v>
      </c>
      <c r="B93" s="508" t="s">
        <v>1124</v>
      </c>
      <c r="C93" s="508" t="s">
        <v>38</v>
      </c>
      <c r="D93" s="510" t="s">
        <v>1125</v>
      </c>
    </row>
    <row r="94" spans="1:4" ht="13.5">
      <c r="A94" s="509">
        <v>90731</v>
      </c>
      <c r="B94" s="508" t="s">
        <v>1126</v>
      </c>
      <c r="C94" s="508" t="s">
        <v>38</v>
      </c>
      <c r="D94" s="510" t="s">
        <v>1127</v>
      </c>
    </row>
    <row r="95" spans="1:4" ht="13.5">
      <c r="A95" s="509">
        <v>90732</v>
      </c>
      <c r="B95" s="508" t="s">
        <v>1128</v>
      </c>
      <c r="C95" s="508" t="s">
        <v>38</v>
      </c>
      <c r="D95" s="510" t="s">
        <v>1129</v>
      </c>
    </row>
    <row r="96" spans="1:4" ht="13.5">
      <c r="A96" s="509">
        <v>90733</v>
      </c>
      <c r="B96" s="508" t="s">
        <v>1130</v>
      </c>
      <c r="C96" s="508" t="s">
        <v>40</v>
      </c>
      <c r="D96" s="510" t="s">
        <v>1131</v>
      </c>
    </row>
    <row r="97" spans="1:4" ht="13.5">
      <c r="A97" s="509">
        <v>90734</v>
      </c>
      <c r="B97" s="508" t="s">
        <v>1132</v>
      </c>
      <c r="C97" s="508" t="s">
        <v>40</v>
      </c>
      <c r="D97" s="510" t="s">
        <v>1133</v>
      </c>
    </row>
    <row r="98" spans="1:4" ht="13.5">
      <c r="A98" s="509">
        <v>90735</v>
      </c>
      <c r="B98" s="508" t="s">
        <v>1134</v>
      </c>
      <c r="C98" s="508" t="s">
        <v>40</v>
      </c>
      <c r="D98" s="510" t="s">
        <v>1135</v>
      </c>
    </row>
    <row r="99" spans="1:4" ht="13.5">
      <c r="A99" s="509">
        <v>90736</v>
      </c>
      <c r="B99" s="508" t="s">
        <v>1136</v>
      </c>
      <c r="C99" s="508" t="s">
        <v>40</v>
      </c>
      <c r="D99" s="510" t="s">
        <v>1137</v>
      </c>
    </row>
    <row r="100" spans="1:4" ht="13.5">
      <c r="A100" s="509">
        <v>90737</v>
      </c>
      <c r="B100" s="508" t="s">
        <v>1138</v>
      </c>
      <c r="C100" s="508" t="s">
        <v>40</v>
      </c>
      <c r="D100" s="510" t="s">
        <v>1139</v>
      </c>
    </row>
    <row r="101" spans="1:4" ht="13.5">
      <c r="A101" s="509">
        <v>90738</v>
      </c>
      <c r="B101" s="508" t="s">
        <v>1140</v>
      </c>
      <c r="C101" s="508" t="s">
        <v>40</v>
      </c>
      <c r="D101" s="510" t="s">
        <v>1141</v>
      </c>
    </row>
    <row r="102" spans="1:4" ht="13.5">
      <c r="A102" s="509">
        <v>90739</v>
      </c>
      <c r="B102" s="508" t="s">
        <v>1142</v>
      </c>
      <c r="C102" s="508" t="s">
        <v>40</v>
      </c>
      <c r="D102" s="510" t="s">
        <v>1143</v>
      </c>
    </row>
    <row r="103" spans="1:4" ht="13.5">
      <c r="A103" s="509">
        <v>90740</v>
      </c>
      <c r="B103" s="508" t="s">
        <v>1144</v>
      </c>
      <c r="C103" s="508" t="s">
        <v>40</v>
      </c>
      <c r="D103" s="510" t="s">
        <v>1145</v>
      </c>
    </row>
    <row r="104" spans="1:4" ht="13.5">
      <c r="A104" s="509">
        <v>90741</v>
      </c>
      <c r="B104" s="508" t="s">
        <v>1146</v>
      </c>
      <c r="C104" s="508" t="s">
        <v>40</v>
      </c>
      <c r="D104" s="510" t="s">
        <v>1147</v>
      </c>
    </row>
    <row r="105" spans="1:4" ht="13.5">
      <c r="A105" s="509">
        <v>90742</v>
      </c>
      <c r="B105" s="508" t="s">
        <v>1148</v>
      </c>
      <c r="C105" s="508" t="s">
        <v>40</v>
      </c>
      <c r="D105" s="510" t="s">
        <v>1149</v>
      </c>
    </row>
    <row r="106" spans="1:4" ht="13.5">
      <c r="A106" s="509">
        <v>90743</v>
      </c>
      <c r="B106" s="508" t="s">
        <v>1150</v>
      </c>
      <c r="C106" s="508" t="s">
        <v>40</v>
      </c>
      <c r="D106" s="510" t="s">
        <v>1151</v>
      </c>
    </row>
    <row r="107" spans="1:4" ht="13.5">
      <c r="A107" s="509">
        <v>90744</v>
      </c>
      <c r="B107" s="508" t="s">
        <v>1152</v>
      </c>
      <c r="C107" s="508" t="s">
        <v>40</v>
      </c>
      <c r="D107" s="510" t="s">
        <v>992</v>
      </c>
    </row>
    <row r="108" spans="1:4" ht="13.5">
      <c r="A108" s="509">
        <v>90745</v>
      </c>
      <c r="B108" s="508" t="s">
        <v>1153</v>
      </c>
      <c r="C108" s="508" t="s">
        <v>40</v>
      </c>
      <c r="D108" s="510" t="s">
        <v>1154</v>
      </c>
    </row>
    <row r="109" spans="1:4" ht="13.5">
      <c r="A109" s="509">
        <v>90746</v>
      </c>
      <c r="B109" s="508" t="s">
        <v>1155</v>
      </c>
      <c r="C109" s="508" t="s">
        <v>40</v>
      </c>
      <c r="D109" s="510" t="s">
        <v>1156</v>
      </c>
    </row>
    <row r="110" spans="1:4" ht="13.5">
      <c r="A110" s="509">
        <v>90747</v>
      </c>
      <c r="B110" s="508" t="s">
        <v>1157</v>
      </c>
      <c r="C110" s="508" t="s">
        <v>40</v>
      </c>
      <c r="D110" s="510" t="s">
        <v>1158</v>
      </c>
    </row>
    <row r="111" spans="1:4" ht="13.5">
      <c r="A111" s="509">
        <v>90748</v>
      </c>
      <c r="B111" s="508" t="s">
        <v>1159</v>
      </c>
      <c r="C111" s="508" t="s">
        <v>40</v>
      </c>
      <c r="D111" s="510" t="s">
        <v>1160</v>
      </c>
    </row>
    <row r="112" spans="1:4" ht="13.5">
      <c r="A112" s="509">
        <v>90749</v>
      </c>
      <c r="B112" s="508" t="s">
        <v>1161</v>
      </c>
      <c r="C112" s="508" t="s">
        <v>40</v>
      </c>
      <c r="D112" s="510" t="s">
        <v>1162</v>
      </c>
    </row>
    <row r="113" spans="1:4" ht="13.5">
      <c r="A113" s="509">
        <v>90750</v>
      </c>
      <c r="B113" s="508" t="s">
        <v>1163</v>
      </c>
      <c r="C113" s="508" t="s">
        <v>40</v>
      </c>
      <c r="D113" s="510" t="s">
        <v>1164</v>
      </c>
    </row>
    <row r="114" spans="1:4" ht="13.5">
      <c r="A114" s="509">
        <v>90751</v>
      </c>
      <c r="B114" s="508" t="s">
        <v>1165</v>
      </c>
      <c r="C114" s="508" t="s">
        <v>40</v>
      </c>
      <c r="D114" s="510" t="s">
        <v>1166</v>
      </c>
    </row>
    <row r="115" spans="1:4" ht="13.5">
      <c r="A115" s="509">
        <v>90752</v>
      </c>
      <c r="B115" s="508" t="s">
        <v>1167</v>
      </c>
      <c r="C115" s="508" t="s">
        <v>40</v>
      </c>
      <c r="D115" s="510" t="s">
        <v>1168</v>
      </c>
    </row>
    <row r="116" spans="1:4" ht="13.5">
      <c r="A116" s="509">
        <v>90753</v>
      </c>
      <c r="B116" s="508" t="s">
        <v>1169</v>
      </c>
      <c r="C116" s="508" t="s">
        <v>40</v>
      </c>
      <c r="D116" s="510" t="s">
        <v>1170</v>
      </c>
    </row>
    <row r="117" spans="1:4" ht="13.5">
      <c r="A117" s="509">
        <v>90754</v>
      </c>
      <c r="B117" s="508" t="s">
        <v>1171</v>
      </c>
      <c r="C117" s="508" t="s">
        <v>40</v>
      </c>
      <c r="D117" s="510" t="s">
        <v>1172</v>
      </c>
    </row>
    <row r="118" spans="1:4" ht="13.5">
      <c r="A118" s="509">
        <v>90755</v>
      </c>
      <c r="B118" s="508" t="s">
        <v>1173</v>
      </c>
      <c r="C118" s="508" t="s">
        <v>40</v>
      </c>
      <c r="D118" s="510" t="s">
        <v>1174</v>
      </c>
    </row>
    <row r="119" spans="1:4" ht="13.5">
      <c r="A119" s="509">
        <v>90756</v>
      </c>
      <c r="B119" s="508" t="s">
        <v>1175</v>
      </c>
      <c r="C119" s="508" t="s">
        <v>40</v>
      </c>
      <c r="D119" s="510" t="s">
        <v>1176</v>
      </c>
    </row>
    <row r="120" spans="1:4" ht="13.5">
      <c r="A120" s="509">
        <v>90757</v>
      </c>
      <c r="B120" s="508" t="s">
        <v>1177</v>
      </c>
      <c r="C120" s="508" t="s">
        <v>40</v>
      </c>
      <c r="D120" s="510" t="s">
        <v>1178</v>
      </c>
    </row>
    <row r="121" spans="1:4" ht="13.5">
      <c r="A121" s="509">
        <v>90758</v>
      </c>
      <c r="B121" s="508" t="s">
        <v>1179</v>
      </c>
      <c r="C121" s="508" t="s">
        <v>40</v>
      </c>
      <c r="D121" s="510" t="s">
        <v>1180</v>
      </c>
    </row>
    <row r="122" spans="1:4" ht="13.5">
      <c r="A122" s="509">
        <v>90759</v>
      </c>
      <c r="B122" s="508" t="s">
        <v>1181</v>
      </c>
      <c r="C122" s="508" t="s">
        <v>40</v>
      </c>
      <c r="D122" s="510" t="s">
        <v>1182</v>
      </c>
    </row>
    <row r="123" spans="1:4" ht="13.5">
      <c r="A123" s="509">
        <v>90760</v>
      </c>
      <c r="B123" s="508" t="s">
        <v>1183</v>
      </c>
      <c r="C123" s="508" t="s">
        <v>40</v>
      </c>
      <c r="D123" s="510" t="s">
        <v>1184</v>
      </c>
    </row>
    <row r="124" spans="1:4" ht="13.5">
      <c r="A124" s="509">
        <v>90761</v>
      </c>
      <c r="B124" s="508" t="s">
        <v>1185</v>
      </c>
      <c r="C124" s="508" t="s">
        <v>40</v>
      </c>
      <c r="D124" s="510" t="s">
        <v>1186</v>
      </c>
    </row>
    <row r="125" spans="1:4" ht="13.5">
      <c r="A125" s="509">
        <v>90762</v>
      </c>
      <c r="B125" s="508" t="s">
        <v>1187</v>
      </c>
      <c r="C125" s="508" t="s">
        <v>40</v>
      </c>
      <c r="D125" s="510" t="s">
        <v>1188</v>
      </c>
    </row>
    <row r="126" spans="1:4" ht="13.5">
      <c r="A126" s="509">
        <v>94869</v>
      </c>
      <c r="B126" s="508" t="s">
        <v>1189</v>
      </c>
      <c r="C126" s="508" t="s">
        <v>40</v>
      </c>
      <c r="D126" s="510" t="s">
        <v>1190</v>
      </c>
    </row>
    <row r="127" spans="1:4" ht="13.5">
      <c r="A127" s="509">
        <v>94870</v>
      </c>
      <c r="B127" s="508" t="s">
        <v>1191</v>
      </c>
      <c r="C127" s="508" t="s">
        <v>40</v>
      </c>
      <c r="D127" s="510" t="s">
        <v>1192</v>
      </c>
    </row>
    <row r="128" spans="1:4" ht="13.5">
      <c r="A128" s="509">
        <v>94871</v>
      </c>
      <c r="B128" s="508" t="s">
        <v>1193</v>
      </c>
      <c r="C128" s="508" t="s">
        <v>40</v>
      </c>
      <c r="D128" s="510" t="s">
        <v>1194</v>
      </c>
    </row>
    <row r="129" spans="1:4" ht="13.5">
      <c r="A129" s="509">
        <v>94872</v>
      </c>
      <c r="B129" s="508" t="s">
        <v>1195</v>
      </c>
      <c r="C129" s="508" t="s">
        <v>40</v>
      </c>
      <c r="D129" s="510" t="s">
        <v>1196</v>
      </c>
    </row>
    <row r="130" spans="1:4" ht="13.5">
      <c r="A130" s="509">
        <v>94875</v>
      </c>
      <c r="B130" s="508" t="s">
        <v>1197</v>
      </c>
      <c r="C130" s="508" t="s">
        <v>40</v>
      </c>
      <c r="D130" s="510" t="s">
        <v>1198</v>
      </c>
    </row>
    <row r="131" spans="1:4" ht="13.5">
      <c r="A131" s="509">
        <v>94876</v>
      </c>
      <c r="B131" s="508" t="s">
        <v>1199</v>
      </c>
      <c r="C131" s="508" t="s">
        <v>40</v>
      </c>
      <c r="D131" s="510" t="s">
        <v>1200</v>
      </c>
    </row>
    <row r="132" spans="1:4" ht="13.5">
      <c r="A132" s="509">
        <v>94878</v>
      </c>
      <c r="B132" s="508" t="s">
        <v>1201</v>
      </c>
      <c r="C132" s="508" t="s">
        <v>40</v>
      </c>
      <c r="D132" s="510" t="s">
        <v>1202</v>
      </c>
    </row>
    <row r="133" spans="1:4" ht="13.5">
      <c r="A133" s="509">
        <v>94879</v>
      </c>
      <c r="B133" s="508" t="s">
        <v>1203</v>
      </c>
      <c r="C133" s="508" t="s">
        <v>40</v>
      </c>
      <c r="D133" s="510" t="s">
        <v>1204</v>
      </c>
    </row>
    <row r="134" spans="1:4" ht="13.5">
      <c r="A134" s="509">
        <v>94880</v>
      </c>
      <c r="B134" s="508" t="s">
        <v>1205</v>
      </c>
      <c r="C134" s="508" t="s">
        <v>40</v>
      </c>
      <c r="D134" s="510" t="s">
        <v>1206</v>
      </c>
    </row>
    <row r="135" spans="1:4" ht="13.5">
      <c r="A135" s="509">
        <v>94881</v>
      </c>
      <c r="B135" s="508" t="s">
        <v>1207</v>
      </c>
      <c r="C135" s="508" t="s">
        <v>40</v>
      </c>
      <c r="D135" s="510" t="s">
        <v>1208</v>
      </c>
    </row>
    <row r="136" spans="1:4" ht="13.5">
      <c r="A136" s="509">
        <v>94882</v>
      </c>
      <c r="B136" s="508" t="s">
        <v>1209</v>
      </c>
      <c r="C136" s="508" t="s">
        <v>40</v>
      </c>
      <c r="D136" s="510" t="s">
        <v>1210</v>
      </c>
    </row>
    <row r="137" spans="1:4" ht="13.5">
      <c r="A137" s="509">
        <v>94884</v>
      </c>
      <c r="B137" s="508" t="s">
        <v>1211</v>
      </c>
      <c r="C137" s="508" t="s">
        <v>40</v>
      </c>
      <c r="D137" s="510" t="s">
        <v>1212</v>
      </c>
    </row>
    <row r="138" spans="1:4" ht="13.5">
      <c r="A138" s="509">
        <v>94885</v>
      </c>
      <c r="B138" s="508" t="s">
        <v>1213</v>
      </c>
      <c r="C138" s="508" t="s">
        <v>40</v>
      </c>
      <c r="D138" s="510" t="s">
        <v>1214</v>
      </c>
    </row>
    <row r="139" spans="1:4" ht="13.5">
      <c r="A139" s="509">
        <v>94886</v>
      </c>
      <c r="B139" s="508" t="s">
        <v>1215</v>
      </c>
      <c r="C139" s="508" t="s">
        <v>40</v>
      </c>
      <c r="D139" s="510" t="s">
        <v>1216</v>
      </c>
    </row>
    <row r="140" spans="1:4" ht="13.5">
      <c r="A140" s="509">
        <v>94887</v>
      </c>
      <c r="B140" s="508" t="s">
        <v>1217</v>
      </c>
      <c r="C140" s="508" t="s">
        <v>40</v>
      </c>
      <c r="D140" s="510" t="s">
        <v>1218</v>
      </c>
    </row>
    <row r="141" spans="1:4" ht="13.5">
      <c r="A141" s="509">
        <v>94888</v>
      </c>
      <c r="B141" s="508" t="s">
        <v>1219</v>
      </c>
      <c r="C141" s="508" t="s">
        <v>40</v>
      </c>
      <c r="D141" s="510" t="s">
        <v>1220</v>
      </c>
    </row>
    <row r="142" spans="1:4" ht="13.5">
      <c r="A142" s="509">
        <v>94891</v>
      </c>
      <c r="B142" s="508" t="s">
        <v>1221</v>
      </c>
      <c r="C142" s="508" t="s">
        <v>40</v>
      </c>
      <c r="D142" s="510" t="s">
        <v>1222</v>
      </c>
    </row>
    <row r="143" spans="1:4" ht="13.5">
      <c r="A143" s="509">
        <v>94892</v>
      </c>
      <c r="B143" s="508" t="s">
        <v>1223</v>
      </c>
      <c r="C143" s="508" t="s">
        <v>40</v>
      </c>
      <c r="D143" s="510" t="s">
        <v>1224</v>
      </c>
    </row>
    <row r="144" spans="1:4" ht="13.5">
      <c r="A144" s="509">
        <v>94894</v>
      </c>
      <c r="B144" s="508" t="s">
        <v>1225</v>
      </c>
      <c r="C144" s="508" t="s">
        <v>40</v>
      </c>
      <c r="D144" s="510" t="s">
        <v>1226</v>
      </c>
    </row>
    <row r="145" spans="1:4" ht="13.5">
      <c r="A145" s="509">
        <v>94895</v>
      </c>
      <c r="B145" s="508" t="s">
        <v>1227</v>
      </c>
      <c r="C145" s="508" t="s">
        <v>40</v>
      </c>
      <c r="D145" s="510" t="s">
        <v>1228</v>
      </c>
    </row>
    <row r="146" spans="1:4" ht="13.5">
      <c r="A146" s="509">
        <v>94896</v>
      </c>
      <c r="B146" s="508" t="s">
        <v>1229</v>
      </c>
      <c r="C146" s="508" t="s">
        <v>40</v>
      </c>
      <c r="D146" s="510" t="s">
        <v>1230</v>
      </c>
    </row>
    <row r="147" spans="1:4" ht="13.5">
      <c r="A147" s="509">
        <v>94897</v>
      </c>
      <c r="B147" s="508" t="s">
        <v>1231</v>
      </c>
      <c r="C147" s="508" t="s">
        <v>40</v>
      </c>
      <c r="D147" s="510" t="s">
        <v>1232</v>
      </c>
    </row>
    <row r="148" spans="1:4" ht="13.5">
      <c r="A148" s="509">
        <v>94898</v>
      </c>
      <c r="B148" s="508" t="s">
        <v>1233</v>
      </c>
      <c r="C148" s="508" t="s">
        <v>40</v>
      </c>
      <c r="D148" s="510" t="s">
        <v>1234</v>
      </c>
    </row>
    <row r="149" spans="1:4" ht="13.5">
      <c r="A149" s="509">
        <v>94900</v>
      </c>
      <c r="B149" s="508" t="s">
        <v>1235</v>
      </c>
      <c r="C149" s="508" t="s">
        <v>40</v>
      </c>
      <c r="D149" s="510" t="s">
        <v>1236</v>
      </c>
    </row>
    <row r="150" spans="1:4" ht="13.5">
      <c r="A150" s="509">
        <v>97121</v>
      </c>
      <c r="B150" s="508" t="s">
        <v>1237</v>
      </c>
      <c r="C150" s="508" t="s">
        <v>40</v>
      </c>
      <c r="D150" s="510" t="s">
        <v>1238</v>
      </c>
    </row>
    <row r="151" spans="1:4" ht="13.5">
      <c r="A151" s="509">
        <v>97122</v>
      </c>
      <c r="B151" s="508" t="s">
        <v>1239</v>
      </c>
      <c r="C151" s="508" t="s">
        <v>40</v>
      </c>
      <c r="D151" s="510" t="s">
        <v>1240</v>
      </c>
    </row>
    <row r="152" spans="1:4" ht="13.5">
      <c r="A152" s="509">
        <v>97123</v>
      </c>
      <c r="B152" s="508" t="s">
        <v>1241</v>
      </c>
      <c r="C152" s="508" t="s">
        <v>40</v>
      </c>
      <c r="D152" s="510" t="s">
        <v>1242</v>
      </c>
    </row>
    <row r="153" spans="1:4" ht="13.5">
      <c r="A153" s="509">
        <v>97124</v>
      </c>
      <c r="B153" s="508" t="s">
        <v>1243</v>
      </c>
      <c r="C153" s="508" t="s">
        <v>40</v>
      </c>
      <c r="D153" s="510" t="s">
        <v>1244</v>
      </c>
    </row>
    <row r="154" spans="1:4" ht="13.5">
      <c r="A154" s="509">
        <v>97125</v>
      </c>
      <c r="B154" s="508" t="s">
        <v>1245</v>
      </c>
      <c r="C154" s="508" t="s">
        <v>40</v>
      </c>
      <c r="D154" s="510" t="s">
        <v>1246</v>
      </c>
    </row>
    <row r="155" spans="1:4" ht="13.5">
      <c r="A155" s="509">
        <v>97126</v>
      </c>
      <c r="B155" s="508" t="s">
        <v>1247</v>
      </c>
      <c r="C155" s="508" t="s">
        <v>40</v>
      </c>
      <c r="D155" s="510" t="s">
        <v>1248</v>
      </c>
    </row>
    <row r="156" spans="1:4" ht="13.5">
      <c r="A156" s="509">
        <v>92833</v>
      </c>
      <c r="B156" s="508" t="s">
        <v>1249</v>
      </c>
      <c r="C156" s="508" t="s">
        <v>40</v>
      </c>
      <c r="D156" s="510" t="s">
        <v>1250</v>
      </c>
    </row>
    <row r="157" spans="1:4" ht="13.5">
      <c r="A157" s="509">
        <v>92834</v>
      </c>
      <c r="B157" s="508" t="s">
        <v>1251</v>
      </c>
      <c r="C157" s="508" t="s">
        <v>40</v>
      </c>
      <c r="D157" s="510" t="s">
        <v>1252</v>
      </c>
    </row>
    <row r="158" spans="1:4" ht="13.5">
      <c r="A158" s="509">
        <v>92835</v>
      </c>
      <c r="B158" s="508" t="s">
        <v>1253</v>
      </c>
      <c r="C158" s="508" t="s">
        <v>40</v>
      </c>
      <c r="D158" s="510" t="s">
        <v>1254</v>
      </c>
    </row>
    <row r="159" spans="1:4" ht="13.5">
      <c r="A159" s="509">
        <v>92836</v>
      </c>
      <c r="B159" s="508" t="s">
        <v>1255</v>
      </c>
      <c r="C159" s="508" t="s">
        <v>40</v>
      </c>
      <c r="D159" s="510" t="s">
        <v>1256</v>
      </c>
    </row>
    <row r="160" spans="1:4" ht="13.5">
      <c r="A160" s="509">
        <v>92837</v>
      </c>
      <c r="B160" s="508" t="s">
        <v>1257</v>
      </c>
      <c r="C160" s="508" t="s">
        <v>40</v>
      </c>
      <c r="D160" s="510" t="s">
        <v>1258</v>
      </c>
    </row>
    <row r="161" spans="1:4" ht="13.5">
      <c r="A161" s="509">
        <v>92838</v>
      </c>
      <c r="B161" s="508" t="s">
        <v>1259</v>
      </c>
      <c r="C161" s="508" t="s">
        <v>40</v>
      </c>
      <c r="D161" s="510" t="s">
        <v>1260</v>
      </c>
    </row>
    <row r="162" spans="1:4" ht="13.5">
      <c r="A162" s="509">
        <v>92839</v>
      </c>
      <c r="B162" s="508" t="s">
        <v>1261</v>
      </c>
      <c r="C162" s="508" t="s">
        <v>40</v>
      </c>
      <c r="D162" s="510" t="s">
        <v>1262</v>
      </c>
    </row>
    <row r="163" spans="1:4" ht="13.5">
      <c r="A163" s="509">
        <v>92840</v>
      </c>
      <c r="B163" s="508" t="s">
        <v>1263</v>
      </c>
      <c r="C163" s="508" t="s">
        <v>40</v>
      </c>
      <c r="D163" s="510" t="s">
        <v>1264</v>
      </c>
    </row>
    <row r="164" spans="1:4" ht="13.5">
      <c r="A164" s="509">
        <v>92841</v>
      </c>
      <c r="B164" s="508" t="s">
        <v>1265</v>
      </c>
      <c r="C164" s="508" t="s">
        <v>40</v>
      </c>
      <c r="D164" s="510" t="s">
        <v>1266</v>
      </c>
    </row>
    <row r="165" spans="1:4" ht="13.5">
      <c r="A165" s="509">
        <v>92842</v>
      </c>
      <c r="B165" s="508" t="s">
        <v>1267</v>
      </c>
      <c r="C165" s="508" t="s">
        <v>40</v>
      </c>
      <c r="D165" s="510" t="s">
        <v>1268</v>
      </c>
    </row>
    <row r="166" spans="1:4" ht="13.5">
      <c r="A166" s="509">
        <v>92844</v>
      </c>
      <c r="B166" s="508" t="s">
        <v>1269</v>
      </c>
      <c r="C166" s="508" t="s">
        <v>40</v>
      </c>
      <c r="D166" s="510" t="s">
        <v>1270</v>
      </c>
    </row>
    <row r="167" spans="1:4" ht="13.5">
      <c r="A167" s="509">
        <v>92846</v>
      </c>
      <c r="B167" s="508" t="s">
        <v>1271</v>
      </c>
      <c r="C167" s="508" t="s">
        <v>40</v>
      </c>
      <c r="D167" s="510" t="s">
        <v>1272</v>
      </c>
    </row>
    <row r="168" spans="1:4" ht="13.5">
      <c r="A168" s="509">
        <v>92847</v>
      </c>
      <c r="B168" s="508" t="s">
        <v>1273</v>
      </c>
      <c r="C168" s="508" t="s">
        <v>40</v>
      </c>
      <c r="D168" s="510" t="s">
        <v>1274</v>
      </c>
    </row>
    <row r="169" spans="1:4" ht="13.5">
      <c r="A169" s="509">
        <v>92848</v>
      </c>
      <c r="B169" s="508" t="s">
        <v>1275</v>
      </c>
      <c r="C169" s="508" t="s">
        <v>40</v>
      </c>
      <c r="D169" s="510" t="s">
        <v>1276</v>
      </c>
    </row>
    <row r="170" spans="1:4" ht="13.5">
      <c r="A170" s="509">
        <v>92849</v>
      </c>
      <c r="B170" s="508" t="s">
        <v>1277</v>
      </c>
      <c r="C170" s="508" t="s">
        <v>40</v>
      </c>
      <c r="D170" s="510" t="s">
        <v>1278</v>
      </c>
    </row>
    <row r="171" spans="1:4" ht="13.5">
      <c r="A171" s="509">
        <v>92850</v>
      </c>
      <c r="B171" s="508" t="s">
        <v>1279</v>
      </c>
      <c r="C171" s="508" t="s">
        <v>40</v>
      </c>
      <c r="D171" s="510" t="s">
        <v>1280</v>
      </c>
    </row>
    <row r="172" spans="1:4" ht="13.5">
      <c r="A172" s="509">
        <v>92851</v>
      </c>
      <c r="B172" s="508" t="s">
        <v>1281</v>
      </c>
      <c r="C172" s="508" t="s">
        <v>40</v>
      </c>
      <c r="D172" s="510" t="s">
        <v>1282</v>
      </c>
    </row>
    <row r="173" spans="1:4" ht="13.5">
      <c r="A173" s="509">
        <v>92852</v>
      </c>
      <c r="B173" s="508" t="s">
        <v>1283</v>
      </c>
      <c r="C173" s="508" t="s">
        <v>40</v>
      </c>
      <c r="D173" s="510" t="s">
        <v>1284</v>
      </c>
    </row>
    <row r="174" spans="1:4" ht="13.5">
      <c r="A174" s="509">
        <v>92853</v>
      </c>
      <c r="B174" s="508" t="s">
        <v>1285</v>
      </c>
      <c r="C174" s="508" t="s">
        <v>40</v>
      </c>
      <c r="D174" s="510" t="s">
        <v>1286</v>
      </c>
    </row>
    <row r="175" spans="1:4" ht="13.5">
      <c r="A175" s="509">
        <v>92854</v>
      </c>
      <c r="B175" s="508" t="s">
        <v>1287</v>
      </c>
      <c r="C175" s="508" t="s">
        <v>40</v>
      </c>
      <c r="D175" s="510" t="s">
        <v>1113</v>
      </c>
    </row>
    <row r="176" spans="1:4" ht="13.5">
      <c r="A176" s="509">
        <v>92855</v>
      </c>
      <c r="B176" s="508" t="s">
        <v>1288</v>
      </c>
      <c r="C176" s="508" t="s">
        <v>40</v>
      </c>
      <c r="D176" s="510" t="s">
        <v>1289</v>
      </c>
    </row>
    <row r="177" spans="1:4" ht="13.5">
      <c r="A177" s="509">
        <v>92856</v>
      </c>
      <c r="B177" s="508" t="s">
        <v>1290</v>
      </c>
      <c r="C177" s="508" t="s">
        <v>40</v>
      </c>
      <c r="D177" s="510" t="s">
        <v>1291</v>
      </c>
    </row>
    <row r="178" spans="1:4" ht="13.5">
      <c r="A178" s="509">
        <v>92857</v>
      </c>
      <c r="B178" s="508" t="s">
        <v>1292</v>
      </c>
      <c r="C178" s="508" t="s">
        <v>40</v>
      </c>
      <c r="D178" s="510" t="s">
        <v>1293</v>
      </c>
    </row>
    <row r="179" spans="1:4" ht="13.5">
      <c r="A179" s="509">
        <v>92858</v>
      </c>
      <c r="B179" s="508" t="s">
        <v>1294</v>
      </c>
      <c r="C179" s="508" t="s">
        <v>40</v>
      </c>
      <c r="D179" s="510" t="s">
        <v>1295</v>
      </c>
    </row>
    <row r="180" spans="1:4" ht="13.5">
      <c r="A180" s="509">
        <v>92860</v>
      </c>
      <c r="B180" s="508" t="s">
        <v>1296</v>
      </c>
      <c r="C180" s="508" t="s">
        <v>40</v>
      </c>
      <c r="D180" s="510" t="s">
        <v>1297</v>
      </c>
    </row>
    <row r="181" spans="1:4" ht="13.5">
      <c r="A181" s="509">
        <v>92862</v>
      </c>
      <c r="B181" s="508" t="s">
        <v>1298</v>
      </c>
      <c r="C181" s="508" t="s">
        <v>40</v>
      </c>
      <c r="D181" s="510" t="s">
        <v>1299</v>
      </c>
    </row>
    <row r="182" spans="1:4" ht="13.5">
      <c r="A182" s="509">
        <v>92863</v>
      </c>
      <c r="B182" s="508" t="s">
        <v>1300</v>
      </c>
      <c r="C182" s="508" t="s">
        <v>40</v>
      </c>
      <c r="D182" s="510" t="s">
        <v>1301</v>
      </c>
    </row>
    <row r="183" spans="1:4" ht="13.5">
      <c r="A183" s="509">
        <v>92864</v>
      </c>
      <c r="B183" s="508" t="s">
        <v>1302</v>
      </c>
      <c r="C183" s="508" t="s">
        <v>40</v>
      </c>
      <c r="D183" s="510" t="s">
        <v>1303</v>
      </c>
    </row>
    <row r="184" spans="1:4" ht="13.5">
      <c r="A184" s="509">
        <v>92210</v>
      </c>
      <c r="B184" s="508" t="s">
        <v>1304</v>
      </c>
      <c r="C184" s="508" t="s">
        <v>40</v>
      </c>
      <c r="D184" s="510" t="s">
        <v>1305</v>
      </c>
    </row>
    <row r="185" spans="1:4" ht="13.5">
      <c r="A185" s="509">
        <v>92211</v>
      </c>
      <c r="B185" s="508" t="s">
        <v>1306</v>
      </c>
      <c r="C185" s="508" t="s">
        <v>40</v>
      </c>
      <c r="D185" s="510" t="s">
        <v>1307</v>
      </c>
    </row>
    <row r="186" spans="1:4" ht="13.5">
      <c r="A186" s="509">
        <v>92212</v>
      </c>
      <c r="B186" s="508" t="s">
        <v>1308</v>
      </c>
      <c r="C186" s="508" t="s">
        <v>40</v>
      </c>
      <c r="D186" s="510" t="s">
        <v>1309</v>
      </c>
    </row>
    <row r="187" spans="1:4" ht="13.5">
      <c r="A187" s="509">
        <v>92213</v>
      </c>
      <c r="B187" s="508" t="s">
        <v>1310</v>
      </c>
      <c r="C187" s="508" t="s">
        <v>40</v>
      </c>
      <c r="D187" s="510" t="s">
        <v>1311</v>
      </c>
    </row>
    <row r="188" spans="1:4" ht="13.5">
      <c r="A188" s="509">
        <v>92214</v>
      </c>
      <c r="B188" s="508" t="s">
        <v>1312</v>
      </c>
      <c r="C188" s="508" t="s">
        <v>40</v>
      </c>
      <c r="D188" s="510" t="s">
        <v>1313</v>
      </c>
    </row>
    <row r="189" spans="1:4" ht="13.5">
      <c r="A189" s="509">
        <v>92215</v>
      </c>
      <c r="B189" s="508" t="s">
        <v>1314</v>
      </c>
      <c r="C189" s="508" t="s">
        <v>40</v>
      </c>
      <c r="D189" s="510" t="s">
        <v>1315</v>
      </c>
    </row>
    <row r="190" spans="1:4" ht="13.5">
      <c r="A190" s="509">
        <v>92216</v>
      </c>
      <c r="B190" s="508" t="s">
        <v>1316</v>
      </c>
      <c r="C190" s="508" t="s">
        <v>40</v>
      </c>
      <c r="D190" s="510" t="s">
        <v>1317</v>
      </c>
    </row>
    <row r="191" spans="1:4" ht="13.5">
      <c r="A191" s="509">
        <v>92219</v>
      </c>
      <c r="B191" s="508" t="s">
        <v>1318</v>
      </c>
      <c r="C191" s="508" t="s">
        <v>40</v>
      </c>
      <c r="D191" s="510" t="s">
        <v>1319</v>
      </c>
    </row>
    <row r="192" spans="1:4" ht="13.5">
      <c r="A192" s="509">
        <v>92220</v>
      </c>
      <c r="B192" s="508" t="s">
        <v>1320</v>
      </c>
      <c r="C192" s="508" t="s">
        <v>40</v>
      </c>
      <c r="D192" s="510" t="s">
        <v>1321</v>
      </c>
    </row>
    <row r="193" spans="1:4" ht="13.5">
      <c r="A193" s="509">
        <v>92221</v>
      </c>
      <c r="B193" s="508" t="s">
        <v>1322</v>
      </c>
      <c r="C193" s="508" t="s">
        <v>40</v>
      </c>
      <c r="D193" s="510" t="s">
        <v>1323</v>
      </c>
    </row>
    <row r="194" spans="1:4" ht="13.5">
      <c r="A194" s="509">
        <v>92222</v>
      </c>
      <c r="B194" s="508" t="s">
        <v>1324</v>
      </c>
      <c r="C194" s="508" t="s">
        <v>40</v>
      </c>
      <c r="D194" s="510" t="s">
        <v>1325</v>
      </c>
    </row>
    <row r="195" spans="1:4" ht="13.5">
      <c r="A195" s="509">
        <v>92223</v>
      </c>
      <c r="B195" s="508" t="s">
        <v>1326</v>
      </c>
      <c r="C195" s="508" t="s">
        <v>40</v>
      </c>
      <c r="D195" s="510" t="s">
        <v>1327</v>
      </c>
    </row>
    <row r="196" spans="1:4" ht="13.5">
      <c r="A196" s="509">
        <v>92224</v>
      </c>
      <c r="B196" s="508" t="s">
        <v>1328</v>
      </c>
      <c r="C196" s="508" t="s">
        <v>40</v>
      </c>
      <c r="D196" s="510" t="s">
        <v>1329</v>
      </c>
    </row>
    <row r="197" spans="1:4" ht="13.5">
      <c r="A197" s="509">
        <v>92226</v>
      </c>
      <c r="B197" s="508" t="s">
        <v>1330</v>
      </c>
      <c r="C197" s="508" t="s">
        <v>40</v>
      </c>
      <c r="D197" s="510" t="s">
        <v>1331</v>
      </c>
    </row>
    <row r="198" spans="1:4" ht="13.5">
      <c r="A198" s="509">
        <v>92808</v>
      </c>
      <c r="B198" s="508" t="s">
        <v>1332</v>
      </c>
      <c r="C198" s="508" t="s">
        <v>40</v>
      </c>
      <c r="D198" s="510" t="s">
        <v>1333</v>
      </c>
    </row>
    <row r="199" spans="1:4" ht="13.5">
      <c r="A199" s="509">
        <v>92809</v>
      </c>
      <c r="B199" s="508" t="s">
        <v>1334</v>
      </c>
      <c r="C199" s="508" t="s">
        <v>40</v>
      </c>
      <c r="D199" s="510" t="s">
        <v>1335</v>
      </c>
    </row>
    <row r="200" spans="1:4" ht="13.5">
      <c r="A200" s="509">
        <v>92810</v>
      </c>
      <c r="B200" s="508" t="s">
        <v>1336</v>
      </c>
      <c r="C200" s="508" t="s">
        <v>40</v>
      </c>
      <c r="D200" s="510" t="s">
        <v>1337</v>
      </c>
    </row>
    <row r="201" spans="1:4" ht="13.5">
      <c r="A201" s="509">
        <v>92811</v>
      </c>
      <c r="B201" s="508" t="s">
        <v>1338</v>
      </c>
      <c r="C201" s="508" t="s">
        <v>40</v>
      </c>
      <c r="D201" s="510" t="s">
        <v>1339</v>
      </c>
    </row>
    <row r="202" spans="1:4" ht="13.5">
      <c r="A202" s="509">
        <v>92812</v>
      </c>
      <c r="B202" s="508" t="s">
        <v>1340</v>
      </c>
      <c r="C202" s="508" t="s">
        <v>40</v>
      </c>
      <c r="D202" s="510" t="s">
        <v>1341</v>
      </c>
    </row>
    <row r="203" spans="1:4" ht="13.5">
      <c r="A203" s="509">
        <v>92813</v>
      </c>
      <c r="B203" s="508" t="s">
        <v>1342</v>
      </c>
      <c r="C203" s="508" t="s">
        <v>40</v>
      </c>
      <c r="D203" s="510" t="s">
        <v>1343</v>
      </c>
    </row>
    <row r="204" spans="1:4" ht="13.5">
      <c r="A204" s="509">
        <v>92814</v>
      </c>
      <c r="B204" s="508" t="s">
        <v>1344</v>
      </c>
      <c r="C204" s="508" t="s">
        <v>40</v>
      </c>
      <c r="D204" s="510" t="s">
        <v>1345</v>
      </c>
    </row>
    <row r="205" spans="1:4" ht="13.5">
      <c r="A205" s="509">
        <v>92815</v>
      </c>
      <c r="B205" s="508" t="s">
        <v>1346</v>
      </c>
      <c r="C205" s="508" t="s">
        <v>40</v>
      </c>
      <c r="D205" s="510" t="s">
        <v>1347</v>
      </c>
    </row>
    <row r="206" spans="1:4" ht="13.5">
      <c r="A206" s="509">
        <v>92816</v>
      </c>
      <c r="B206" s="508" t="s">
        <v>1348</v>
      </c>
      <c r="C206" s="508" t="s">
        <v>40</v>
      </c>
      <c r="D206" s="510" t="s">
        <v>1349</v>
      </c>
    </row>
    <row r="207" spans="1:4" ht="13.5">
      <c r="A207" s="509">
        <v>92817</v>
      </c>
      <c r="B207" s="508" t="s">
        <v>1350</v>
      </c>
      <c r="C207" s="508" t="s">
        <v>40</v>
      </c>
      <c r="D207" s="510" t="s">
        <v>1351</v>
      </c>
    </row>
    <row r="208" spans="1:4" ht="13.5">
      <c r="A208" s="509">
        <v>92818</v>
      </c>
      <c r="B208" s="508" t="s">
        <v>1352</v>
      </c>
      <c r="C208" s="508" t="s">
        <v>40</v>
      </c>
      <c r="D208" s="510" t="s">
        <v>1353</v>
      </c>
    </row>
    <row r="209" spans="1:4" ht="13.5">
      <c r="A209" s="509">
        <v>92819</v>
      </c>
      <c r="B209" s="508" t="s">
        <v>1354</v>
      </c>
      <c r="C209" s="508" t="s">
        <v>40</v>
      </c>
      <c r="D209" s="510" t="s">
        <v>1355</v>
      </c>
    </row>
    <row r="210" spans="1:4" ht="13.5">
      <c r="A210" s="509">
        <v>92820</v>
      </c>
      <c r="B210" s="508" t="s">
        <v>1356</v>
      </c>
      <c r="C210" s="508" t="s">
        <v>40</v>
      </c>
      <c r="D210" s="510" t="s">
        <v>1357</v>
      </c>
    </row>
    <row r="211" spans="1:4" ht="13.5">
      <c r="A211" s="509">
        <v>92821</v>
      </c>
      <c r="B211" s="508" t="s">
        <v>1358</v>
      </c>
      <c r="C211" s="508" t="s">
        <v>40</v>
      </c>
      <c r="D211" s="510" t="s">
        <v>1359</v>
      </c>
    </row>
    <row r="212" spans="1:4" ht="13.5">
      <c r="A212" s="509">
        <v>92822</v>
      </c>
      <c r="B212" s="508" t="s">
        <v>1360</v>
      </c>
      <c r="C212" s="508" t="s">
        <v>40</v>
      </c>
      <c r="D212" s="510" t="s">
        <v>1361</v>
      </c>
    </row>
    <row r="213" spans="1:4" ht="13.5">
      <c r="A213" s="509">
        <v>92824</v>
      </c>
      <c r="B213" s="508" t="s">
        <v>1362</v>
      </c>
      <c r="C213" s="508" t="s">
        <v>40</v>
      </c>
      <c r="D213" s="510" t="s">
        <v>1363</v>
      </c>
    </row>
    <row r="214" spans="1:4" ht="13.5">
      <c r="A214" s="509">
        <v>92825</v>
      </c>
      <c r="B214" s="508" t="s">
        <v>1364</v>
      </c>
      <c r="C214" s="508" t="s">
        <v>40</v>
      </c>
      <c r="D214" s="510" t="s">
        <v>1365</v>
      </c>
    </row>
    <row r="215" spans="1:4" ht="13.5">
      <c r="A215" s="509">
        <v>92826</v>
      </c>
      <c r="B215" s="508" t="s">
        <v>1366</v>
      </c>
      <c r="C215" s="508" t="s">
        <v>40</v>
      </c>
      <c r="D215" s="510" t="s">
        <v>1367</v>
      </c>
    </row>
    <row r="216" spans="1:4" ht="13.5">
      <c r="A216" s="509">
        <v>92827</v>
      </c>
      <c r="B216" s="508" t="s">
        <v>1368</v>
      </c>
      <c r="C216" s="508" t="s">
        <v>40</v>
      </c>
      <c r="D216" s="510" t="s">
        <v>1369</v>
      </c>
    </row>
    <row r="217" spans="1:4" ht="13.5">
      <c r="A217" s="509">
        <v>92828</v>
      </c>
      <c r="B217" s="508" t="s">
        <v>1370</v>
      </c>
      <c r="C217" s="508" t="s">
        <v>40</v>
      </c>
      <c r="D217" s="510" t="s">
        <v>1371</v>
      </c>
    </row>
    <row r="218" spans="1:4" ht="13.5">
      <c r="A218" s="509">
        <v>92829</v>
      </c>
      <c r="B218" s="508" t="s">
        <v>1372</v>
      </c>
      <c r="C218" s="508" t="s">
        <v>40</v>
      </c>
      <c r="D218" s="510" t="s">
        <v>1373</v>
      </c>
    </row>
    <row r="219" spans="1:4" ht="13.5">
      <c r="A219" s="509">
        <v>92830</v>
      </c>
      <c r="B219" s="508" t="s">
        <v>1374</v>
      </c>
      <c r="C219" s="508" t="s">
        <v>40</v>
      </c>
      <c r="D219" s="510" t="s">
        <v>1375</v>
      </c>
    </row>
    <row r="220" spans="1:4" ht="13.5">
      <c r="A220" s="509">
        <v>92831</v>
      </c>
      <c r="B220" s="508" t="s">
        <v>1376</v>
      </c>
      <c r="C220" s="508" t="s">
        <v>40</v>
      </c>
      <c r="D220" s="510" t="s">
        <v>1377</v>
      </c>
    </row>
    <row r="221" spans="1:4" ht="13.5">
      <c r="A221" s="509">
        <v>92832</v>
      </c>
      <c r="B221" s="508" t="s">
        <v>1378</v>
      </c>
      <c r="C221" s="508" t="s">
        <v>40</v>
      </c>
      <c r="D221" s="510" t="s">
        <v>1379</v>
      </c>
    </row>
    <row r="222" spans="1:4" ht="13.5">
      <c r="A222" s="509">
        <v>95565</v>
      </c>
      <c r="B222" s="508" t="s">
        <v>1380</v>
      </c>
      <c r="C222" s="508" t="s">
        <v>40</v>
      </c>
      <c r="D222" s="510" t="s">
        <v>1381</v>
      </c>
    </row>
    <row r="223" spans="1:4" ht="13.5">
      <c r="A223" s="509">
        <v>95566</v>
      </c>
      <c r="B223" s="508" t="s">
        <v>1382</v>
      </c>
      <c r="C223" s="508" t="s">
        <v>40</v>
      </c>
      <c r="D223" s="510" t="s">
        <v>1383</v>
      </c>
    </row>
    <row r="224" spans="1:4" ht="13.5">
      <c r="A224" s="509">
        <v>95567</v>
      </c>
      <c r="B224" s="508" t="s">
        <v>1384</v>
      </c>
      <c r="C224" s="508" t="s">
        <v>40</v>
      </c>
      <c r="D224" s="510" t="s">
        <v>1385</v>
      </c>
    </row>
    <row r="225" spans="1:4" ht="13.5">
      <c r="A225" s="509">
        <v>95568</v>
      </c>
      <c r="B225" s="508" t="s">
        <v>1386</v>
      </c>
      <c r="C225" s="508" t="s">
        <v>40</v>
      </c>
      <c r="D225" s="510" t="s">
        <v>1387</v>
      </c>
    </row>
    <row r="226" spans="1:4" ht="13.5">
      <c r="A226" s="509">
        <v>95569</v>
      </c>
      <c r="B226" s="508" t="s">
        <v>1388</v>
      </c>
      <c r="C226" s="508" t="s">
        <v>40</v>
      </c>
      <c r="D226" s="510" t="s">
        <v>1389</v>
      </c>
    </row>
    <row r="227" spans="1:4" ht="13.5">
      <c r="A227" s="509">
        <v>95570</v>
      </c>
      <c r="B227" s="508" t="s">
        <v>1390</v>
      </c>
      <c r="C227" s="508" t="s">
        <v>40</v>
      </c>
      <c r="D227" s="510" t="s">
        <v>1391</v>
      </c>
    </row>
    <row r="228" spans="1:4" ht="13.5">
      <c r="A228" s="509">
        <v>95571</v>
      </c>
      <c r="B228" s="508" t="s">
        <v>1392</v>
      </c>
      <c r="C228" s="508" t="s">
        <v>40</v>
      </c>
      <c r="D228" s="510" t="s">
        <v>1393</v>
      </c>
    </row>
    <row r="229" spans="1:4" ht="13.5">
      <c r="A229" s="509">
        <v>95572</v>
      </c>
      <c r="B229" s="508" t="s">
        <v>1394</v>
      </c>
      <c r="C229" s="508" t="s">
        <v>40</v>
      </c>
      <c r="D229" s="510" t="s">
        <v>1395</v>
      </c>
    </row>
    <row r="230" spans="1:4" ht="13.5">
      <c r="A230" s="509">
        <v>73606</v>
      </c>
      <c r="B230" s="508" t="s">
        <v>1396</v>
      </c>
      <c r="C230" s="508" t="s">
        <v>38</v>
      </c>
      <c r="D230" s="510" t="s">
        <v>1397</v>
      </c>
    </row>
    <row r="231" spans="1:4" ht="13.5">
      <c r="A231" s="509">
        <v>73607</v>
      </c>
      <c r="B231" s="508" t="s">
        <v>1398</v>
      </c>
      <c r="C231" s="508" t="s">
        <v>38</v>
      </c>
      <c r="D231" s="510" t="s">
        <v>1399</v>
      </c>
    </row>
    <row r="232" spans="1:4" ht="13.5">
      <c r="A232" s="509">
        <v>83623</v>
      </c>
      <c r="B232" s="508" t="s">
        <v>1400</v>
      </c>
      <c r="C232" s="508" t="s">
        <v>40</v>
      </c>
      <c r="D232" s="510" t="s">
        <v>1401</v>
      </c>
    </row>
    <row r="233" spans="1:4" ht="13.5">
      <c r="A233" s="509">
        <v>83624</v>
      </c>
      <c r="B233" s="508" t="s">
        <v>1402</v>
      </c>
      <c r="C233" s="508" t="s">
        <v>40</v>
      </c>
      <c r="D233" s="510" t="s">
        <v>1403</v>
      </c>
    </row>
    <row r="234" spans="1:4" ht="13.5">
      <c r="A234" s="509">
        <v>83626</v>
      </c>
      <c r="B234" s="508" t="s">
        <v>1404</v>
      </c>
      <c r="C234" s="508" t="s">
        <v>40</v>
      </c>
      <c r="D234" s="510" t="s">
        <v>1405</v>
      </c>
    </row>
    <row r="235" spans="1:4" ht="13.5">
      <c r="A235" s="509">
        <v>83627</v>
      </c>
      <c r="B235" s="508" t="s">
        <v>1406</v>
      </c>
      <c r="C235" s="508" t="s">
        <v>38</v>
      </c>
      <c r="D235" s="510" t="s">
        <v>1407</v>
      </c>
    </row>
    <row r="236" spans="1:4" ht="13.5">
      <c r="A236" s="509">
        <v>83724</v>
      </c>
      <c r="B236" s="508" t="s">
        <v>1408</v>
      </c>
      <c r="C236" s="508" t="s">
        <v>41</v>
      </c>
      <c r="D236" s="510" t="s">
        <v>1409</v>
      </c>
    </row>
    <row r="237" spans="1:4" ht="13.5">
      <c r="A237" s="509">
        <v>83725</v>
      </c>
      <c r="B237" s="508" t="s">
        <v>1410</v>
      </c>
      <c r="C237" s="508" t="s">
        <v>41</v>
      </c>
      <c r="D237" s="510" t="s">
        <v>1411</v>
      </c>
    </row>
    <row r="238" spans="1:4" ht="13.5">
      <c r="A238" s="509">
        <v>83726</v>
      </c>
      <c r="B238" s="508" t="s">
        <v>1412</v>
      </c>
      <c r="C238" s="508" t="s">
        <v>41</v>
      </c>
      <c r="D238" s="510" t="s">
        <v>1413</v>
      </c>
    </row>
    <row r="239" spans="1:4" ht="13.5">
      <c r="A239" s="509">
        <v>97127</v>
      </c>
      <c r="B239" s="508" t="s">
        <v>1414</v>
      </c>
      <c r="C239" s="508" t="s">
        <v>40</v>
      </c>
      <c r="D239" s="510" t="s">
        <v>1415</v>
      </c>
    </row>
    <row r="240" spans="1:4" ht="13.5">
      <c r="A240" s="509">
        <v>97128</v>
      </c>
      <c r="B240" s="508" t="s">
        <v>1416</v>
      </c>
      <c r="C240" s="508" t="s">
        <v>40</v>
      </c>
      <c r="D240" s="510" t="s">
        <v>1417</v>
      </c>
    </row>
    <row r="241" spans="1:4" ht="13.5">
      <c r="A241" s="509">
        <v>97129</v>
      </c>
      <c r="B241" s="508" t="s">
        <v>1418</v>
      </c>
      <c r="C241" s="508" t="s">
        <v>40</v>
      </c>
      <c r="D241" s="510" t="s">
        <v>1419</v>
      </c>
    </row>
    <row r="242" spans="1:4" ht="13.5">
      <c r="A242" s="509">
        <v>97130</v>
      </c>
      <c r="B242" s="508" t="s">
        <v>1420</v>
      </c>
      <c r="C242" s="508" t="s">
        <v>40</v>
      </c>
      <c r="D242" s="510" t="s">
        <v>1421</v>
      </c>
    </row>
    <row r="243" spans="1:4" ht="13.5">
      <c r="A243" s="509">
        <v>97131</v>
      </c>
      <c r="B243" s="508" t="s">
        <v>1422</v>
      </c>
      <c r="C243" s="508" t="s">
        <v>40</v>
      </c>
      <c r="D243" s="510" t="s">
        <v>1423</v>
      </c>
    </row>
    <row r="244" spans="1:4" ht="13.5">
      <c r="A244" s="509">
        <v>97132</v>
      </c>
      <c r="B244" s="508" t="s">
        <v>1424</v>
      </c>
      <c r="C244" s="508" t="s">
        <v>40</v>
      </c>
      <c r="D244" s="510" t="s">
        <v>1425</v>
      </c>
    </row>
    <row r="245" spans="1:4" ht="13.5">
      <c r="A245" s="509">
        <v>97133</v>
      </c>
      <c r="B245" s="508" t="s">
        <v>1426</v>
      </c>
      <c r="C245" s="508" t="s">
        <v>40</v>
      </c>
      <c r="D245" s="510" t="s">
        <v>1427</v>
      </c>
    </row>
    <row r="246" spans="1:4" ht="13.5">
      <c r="A246" s="509">
        <v>97134</v>
      </c>
      <c r="B246" s="508" t="s">
        <v>1428</v>
      </c>
      <c r="C246" s="508" t="s">
        <v>40</v>
      </c>
      <c r="D246" s="510" t="s">
        <v>1429</v>
      </c>
    </row>
    <row r="247" spans="1:4" ht="13.5">
      <c r="A247" s="509">
        <v>97135</v>
      </c>
      <c r="B247" s="508" t="s">
        <v>1430</v>
      </c>
      <c r="C247" s="508" t="s">
        <v>40</v>
      </c>
      <c r="D247" s="510" t="s">
        <v>1431</v>
      </c>
    </row>
    <row r="248" spans="1:4" ht="13.5">
      <c r="A248" s="509">
        <v>97136</v>
      </c>
      <c r="B248" s="508" t="s">
        <v>1432</v>
      </c>
      <c r="C248" s="508" t="s">
        <v>40</v>
      </c>
      <c r="D248" s="510" t="s">
        <v>1433</v>
      </c>
    </row>
    <row r="249" spans="1:4" ht="13.5">
      <c r="A249" s="509">
        <v>97137</v>
      </c>
      <c r="B249" s="508" t="s">
        <v>1434</v>
      </c>
      <c r="C249" s="508" t="s">
        <v>40</v>
      </c>
      <c r="D249" s="510" t="s">
        <v>1435</v>
      </c>
    </row>
    <row r="250" spans="1:4" ht="13.5">
      <c r="A250" s="509">
        <v>97138</v>
      </c>
      <c r="B250" s="508" t="s">
        <v>1436</v>
      </c>
      <c r="C250" s="508" t="s">
        <v>40</v>
      </c>
      <c r="D250" s="510" t="s">
        <v>1437</v>
      </c>
    </row>
    <row r="251" spans="1:4" ht="13.5">
      <c r="A251" s="509">
        <v>97139</v>
      </c>
      <c r="B251" s="508" t="s">
        <v>1438</v>
      </c>
      <c r="C251" s="508" t="s">
        <v>40</v>
      </c>
      <c r="D251" s="510" t="s">
        <v>994</v>
      </c>
    </row>
    <row r="252" spans="1:4" ht="13.5">
      <c r="A252" s="509">
        <v>97140</v>
      </c>
      <c r="B252" s="508" t="s">
        <v>1439</v>
      </c>
      <c r="C252" s="508" t="s">
        <v>40</v>
      </c>
      <c r="D252" s="510" t="s">
        <v>1440</v>
      </c>
    </row>
    <row r="253" spans="1:4" ht="13.5">
      <c r="A253" s="509">
        <v>83520</v>
      </c>
      <c r="B253" s="508" t="s">
        <v>1441</v>
      </c>
      <c r="C253" s="508" t="s">
        <v>38</v>
      </c>
      <c r="D253" s="510" t="s">
        <v>1442</v>
      </c>
    </row>
    <row r="254" spans="1:4" ht="13.5">
      <c r="A254" s="509">
        <v>83531</v>
      </c>
      <c r="B254" s="508" t="s">
        <v>1443</v>
      </c>
      <c r="C254" s="508" t="s">
        <v>38</v>
      </c>
      <c r="D254" s="510" t="s">
        <v>1444</v>
      </c>
    </row>
    <row r="255" spans="1:4" ht="13.5">
      <c r="A255" s="509">
        <v>83535</v>
      </c>
      <c r="B255" s="508" t="s">
        <v>1445</v>
      </c>
      <c r="C255" s="508" t="s">
        <v>38</v>
      </c>
      <c r="D255" s="510" t="s">
        <v>1446</v>
      </c>
    </row>
    <row r="256" spans="1:4" ht="13.5">
      <c r="A256" s="508" t="s">
        <v>1447</v>
      </c>
      <c r="B256" s="508" t="s">
        <v>1448</v>
      </c>
      <c r="C256" s="508" t="s">
        <v>38</v>
      </c>
      <c r="D256" s="510" t="s">
        <v>1449</v>
      </c>
    </row>
    <row r="257" spans="1:4" ht="13.5">
      <c r="A257" s="508" t="s">
        <v>1450</v>
      </c>
      <c r="B257" s="508" t="s">
        <v>1451</v>
      </c>
      <c r="C257" s="508" t="s">
        <v>38</v>
      </c>
      <c r="D257" s="510" t="s">
        <v>1452</v>
      </c>
    </row>
    <row r="258" spans="1:4" ht="13.5">
      <c r="A258" s="508" t="s">
        <v>1453</v>
      </c>
      <c r="B258" s="508" t="s">
        <v>1454</v>
      </c>
      <c r="C258" s="508" t="s">
        <v>38</v>
      </c>
      <c r="D258" s="510" t="s">
        <v>1455</v>
      </c>
    </row>
    <row r="259" spans="1:4" ht="13.5">
      <c r="A259" s="508" t="s">
        <v>1456</v>
      </c>
      <c r="B259" s="508" t="s">
        <v>1457</v>
      </c>
      <c r="C259" s="508" t="s">
        <v>38</v>
      </c>
      <c r="D259" s="510" t="s">
        <v>1458</v>
      </c>
    </row>
    <row r="260" spans="1:4" ht="13.5">
      <c r="A260" s="508" t="s">
        <v>1459</v>
      </c>
      <c r="B260" s="508" t="s">
        <v>1460</v>
      </c>
      <c r="C260" s="508" t="s">
        <v>38</v>
      </c>
      <c r="D260" s="510" t="s">
        <v>1461</v>
      </c>
    </row>
    <row r="261" spans="1:4" ht="13.5">
      <c r="A261" s="508" t="s">
        <v>1462</v>
      </c>
      <c r="B261" s="508" t="s">
        <v>1463</v>
      </c>
      <c r="C261" s="508" t="s">
        <v>38</v>
      </c>
      <c r="D261" s="510" t="s">
        <v>1464</v>
      </c>
    </row>
    <row r="262" spans="1:4" ht="13.5">
      <c r="A262" s="508" t="s">
        <v>1465</v>
      </c>
      <c r="B262" s="508" t="s">
        <v>1466</v>
      </c>
      <c r="C262" s="508" t="s">
        <v>38</v>
      </c>
      <c r="D262" s="510" t="s">
        <v>1467</v>
      </c>
    </row>
    <row r="263" spans="1:4" ht="13.5">
      <c r="A263" s="508" t="s">
        <v>1468</v>
      </c>
      <c r="B263" s="508" t="s">
        <v>1469</v>
      </c>
      <c r="C263" s="508" t="s">
        <v>38</v>
      </c>
      <c r="D263" s="510" t="s">
        <v>1470</v>
      </c>
    </row>
    <row r="264" spans="1:4" ht="13.5">
      <c r="A264" s="508" t="s">
        <v>1471</v>
      </c>
      <c r="B264" s="508" t="s">
        <v>1472</v>
      </c>
      <c r="C264" s="508" t="s">
        <v>38</v>
      </c>
      <c r="D264" s="510" t="s">
        <v>1473</v>
      </c>
    </row>
    <row r="265" spans="1:4" ht="13.5">
      <c r="A265" s="508" t="s">
        <v>1474</v>
      </c>
      <c r="B265" s="508" t="s">
        <v>1475</v>
      </c>
      <c r="C265" s="508" t="s">
        <v>38</v>
      </c>
      <c r="D265" s="510" t="s">
        <v>1476</v>
      </c>
    </row>
    <row r="266" spans="1:4" ht="13.5">
      <c r="A266" s="508" t="s">
        <v>1477</v>
      </c>
      <c r="B266" s="508" t="s">
        <v>1478</v>
      </c>
      <c r="C266" s="508" t="s">
        <v>38</v>
      </c>
      <c r="D266" s="510" t="s">
        <v>1479</v>
      </c>
    </row>
    <row r="267" spans="1:4" ht="13.5">
      <c r="A267" s="508" t="s">
        <v>1480</v>
      </c>
      <c r="B267" s="508" t="s">
        <v>1481</v>
      </c>
      <c r="C267" s="508" t="s">
        <v>38</v>
      </c>
      <c r="D267" s="510" t="s">
        <v>1482</v>
      </c>
    </row>
    <row r="268" spans="1:4" ht="13.5">
      <c r="A268" s="508" t="s">
        <v>1483</v>
      </c>
      <c r="B268" s="508" t="s">
        <v>1484</v>
      </c>
      <c r="C268" s="508" t="s">
        <v>38</v>
      </c>
      <c r="D268" s="510" t="s">
        <v>1485</v>
      </c>
    </row>
    <row r="269" spans="1:4" ht="13.5">
      <c r="A269" s="508" t="s">
        <v>1486</v>
      </c>
      <c r="B269" s="508" t="s">
        <v>1487</v>
      </c>
      <c r="C269" s="508" t="s">
        <v>38</v>
      </c>
      <c r="D269" s="510" t="s">
        <v>1485</v>
      </c>
    </row>
    <row r="270" spans="1:4" ht="13.5">
      <c r="A270" s="508" t="s">
        <v>1488</v>
      </c>
      <c r="B270" s="508" t="s">
        <v>1489</v>
      </c>
      <c r="C270" s="508" t="s">
        <v>38</v>
      </c>
      <c r="D270" s="510" t="s">
        <v>1490</v>
      </c>
    </row>
    <row r="271" spans="1:4" ht="13.5">
      <c r="A271" s="508" t="s">
        <v>1491</v>
      </c>
      <c r="B271" s="508" t="s">
        <v>1492</v>
      </c>
      <c r="C271" s="508" t="s">
        <v>38</v>
      </c>
      <c r="D271" s="510" t="s">
        <v>1493</v>
      </c>
    </row>
    <row r="272" spans="1:4" ht="13.5">
      <c r="A272" s="508" t="s">
        <v>1494</v>
      </c>
      <c r="B272" s="508" t="s">
        <v>1495</v>
      </c>
      <c r="C272" s="508" t="s">
        <v>38</v>
      </c>
      <c r="D272" s="510" t="s">
        <v>1018</v>
      </c>
    </row>
    <row r="273" spans="1:4" ht="13.5">
      <c r="A273" s="508" t="s">
        <v>1496</v>
      </c>
      <c r="B273" s="508" t="s">
        <v>1497</v>
      </c>
      <c r="C273" s="508" t="s">
        <v>38</v>
      </c>
      <c r="D273" s="510" t="s">
        <v>1498</v>
      </c>
    </row>
    <row r="274" spans="1:4" ht="13.5">
      <c r="A274" s="508" t="s">
        <v>1499</v>
      </c>
      <c r="B274" s="508" t="s">
        <v>1500</v>
      </c>
      <c r="C274" s="508" t="s">
        <v>38</v>
      </c>
      <c r="D274" s="510" t="s">
        <v>1501</v>
      </c>
    </row>
    <row r="275" spans="1:4" ht="13.5">
      <c r="A275" s="508" t="s">
        <v>1502</v>
      </c>
      <c r="B275" s="508" t="s">
        <v>1503</v>
      </c>
      <c r="C275" s="508" t="s">
        <v>38</v>
      </c>
      <c r="D275" s="510" t="s">
        <v>1504</v>
      </c>
    </row>
    <row r="276" spans="1:4" ht="13.5">
      <c r="A276" s="508" t="s">
        <v>1505</v>
      </c>
      <c r="B276" s="508" t="s">
        <v>1506</v>
      </c>
      <c r="C276" s="508" t="s">
        <v>38</v>
      </c>
      <c r="D276" s="510" t="s">
        <v>1507</v>
      </c>
    </row>
    <row r="277" spans="1:4" ht="13.5">
      <c r="A277" s="508" t="s">
        <v>1508</v>
      </c>
      <c r="B277" s="508" t="s">
        <v>1509</v>
      </c>
      <c r="C277" s="508" t="s">
        <v>38</v>
      </c>
      <c r="D277" s="510" t="s">
        <v>1510</v>
      </c>
    </row>
    <row r="278" spans="1:4" ht="13.5">
      <c r="A278" s="508" t="s">
        <v>1511</v>
      </c>
      <c r="B278" s="508" t="s">
        <v>1512</v>
      </c>
      <c r="C278" s="508" t="s">
        <v>38</v>
      </c>
      <c r="D278" s="510" t="s">
        <v>1513</v>
      </c>
    </row>
    <row r="279" spans="1:4" ht="13.5">
      <c r="A279" s="508" t="s">
        <v>1514</v>
      </c>
      <c r="B279" s="508" t="s">
        <v>1515</v>
      </c>
      <c r="C279" s="508" t="s">
        <v>38</v>
      </c>
      <c r="D279" s="510" t="s">
        <v>1516</v>
      </c>
    </row>
    <row r="280" spans="1:4" ht="13.5">
      <c r="A280" s="508" t="s">
        <v>1517</v>
      </c>
      <c r="B280" s="508" t="s">
        <v>1518</v>
      </c>
      <c r="C280" s="508" t="s">
        <v>38</v>
      </c>
      <c r="D280" s="510" t="s">
        <v>1519</v>
      </c>
    </row>
    <row r="281" spans="1:4" ht="13.5">
      <c r="A281" s="508" t="s">
        <v>1520</v>
      </c>
      <c r="B281" s="508" t="s">
        <v>1521</v>
      </c>
      <c r="C281" s="508" t="s">
        <v>38</v>
      </c>
      <c r="D281" s="510" t="s">
        <v>1522</v>
      </c>
    </row>
    <row r="282" spans="1:4" ht="13.5">
      <c r="A282" s="508" t="s">
        <v>1523</v>
      </c>
      <c r="B282" s="508" t="s">
        <v>1524</v>
      </c>
      <c r="C282" s="508" t="s">
        <v>38</v>
      </c>
      <c r="D282" s="510" t="s">
        <v>1525</v>
      </c>
    </row>
    <row r="283" spans="1:4" ht="13.5">
      <c r="A283" s="508" t="s">
        <v>1526</v>
      </c>
      <c r="B283" s="508" t="s">
        <v>1527</v>
      </c>
      <c r="C283" s="508" t="s">
        <v>38</v>
      </c>
      <c r="D283" s="510" t="s">
        <v>1528</v>
      </c>
    </row>
    <row r="284" spans="1:4" ht="13.5">
      <c r="A284" s="509">
        <v>92235</v>
      </c>
      <c r="B284" s="508" t="s">
        <v>1529</v>
      </c>
      <c r="C284" s="508" t="s">
        <v>37</v>
      </c>
      <c r="D284" s="510" t="s">
        <v>1530</v>
      </c>
    </row>
    <row r="285" spans="1:4" ht="13.5">
      <c r="A285" s="509">
        <v>93206</v>
      </c>
      <c r="B285" s="508" t="s">
        <v>1531</v>
      </c>
      <c r="C285" s="508" t="s">
        <v>37</v>
      </c>
      <c r="D285" s="510" t="s">
        <v>1532</v>
      </c>
    </row>
    <row r="286" spans="1:4" ht="13.5">
      <c r="A286" s="509">
        <v>93207</v>
      </c>
      <c r="B286" s="508" t="s">
        <v>1533</v>
      </c>
      <c r="C286" s="508" t="s">
        <v>37</v>
      </c>
      <c r="D286" s="510" t="s">
        <v>1534</v>
      </c>
    </row>
    <row r="287" spans="1:4" ht="13.5">
      <c r="A287" s="509">
        <v>93208</v>
      </c>
      <c r="B287" s="508" t="s">
        <v>1535</v>
      </c>
      <c r="C287" s="508" t="s">
        <v>37</v>
      </c>
      <c r="D287" s="510" t="s">
        <v>1536</v>
      </c>
    </row>
    <row r="288" spans="1:4" ht="13.5">
      <c r="A288" s="509">
        <v>93209</v>
      </c>
      <c r="B288" s="508" t="s">
        <v>1537</v>
      </c>
      <c r="C288" s="508" t="s">
        <v>37</v>
      </c>
      <c r="D288" s="510" t="s">
        <v>1538</v>
      </c>
    </row>
    <row r="289" spans="1:4" ht="13.5">
      <c r="A289" s="509">
        <v>93210</v>
      </c>
      <c r="B289" s="508" t="s">
        <v>1539</v>
      </c>
      <c r="C289" s="508" t="s">
        <v>37</v>
      </c>
      <c r="D289" s="510" t="s">
        <v>1540</v>
      </c>
    </row>
    <row r="290" spans="1:4" ht="13.5">
      <c r="A290" s="509">
        <v>93211</v>
      </c>
      <c r="B290" s="508" t="s">
        <v>1541</v>
      </c>
      <c r="C290" s="508" t="s">
        <v>37</v>
      </c>
      <c r="D290" s="510" t="s">
        <v>1542</v>
      </c>
    </row>
    <row r="291" spans="1:4" ht="13.5">
      <c r="A291" s="509">
        <v>93212</v>
      </c>
      <c r="B291" s="508" t="s">
        <v>1543</v>
      </c>
      <c r="C291" s="508" t="s">
        <v>37</v>
      </c>
      <c r="D291" s="510" t="s">
        <v>1544</v>
      </c>
    </row>
    <row r="292" spans="1:4" ht="13.5">
      <c r="A292" s="509">
        <v>93213</v>
      </c>
      <c r="B292" s="508" t="s">
        <v>1545</v>
      </c>
      <c r="C292" s="508" t="s">
        <v>37</v>
      </c>
      <c r="D292" s="510" t="s">
        <v>1546</v>
      </c>
    </row>
    <row r="293" spans="1:4" ht="13.5">
      <c r="A293" s="509">
        <v>93214</v>
      </c>
      <c r="B293" s="508" t="s">
        <v>1547</v>
      </c>
      <c r="C293" s="508" t="s">
        <v>38</v>
      </c>
      <c r="D293" s="510" t="s">
        <v>1548</v>
      </c>
    </row>
    <row r="294" spans="1:4" ht="13.5">
      <c r="A294" s="509">
        <v>93243</v>
      </c>
      <c r="B294" s="508" t="s">
        <v>1549</v>
      </c>
      <c r="C294" s="508" t="s">
        <v>38</v>
      </c>
      <c r="D294" s="510" t="s">
        <v>1550</v>
      </c>
    </row>
    <row r="295" spans="1:4" ht="13.5">
      <c r="A295" s="509">
        <v>93582</v>
      </c>
      <c r="B295" s="508" t="s">
        <v>1551</v>
      </c>
      <c r="C295" s="508" t="s">
        <v>37</v>
      </c>
      <c r="D295" s="510" t="s">
        <v>1552</v>
      </c>
    </row>
    <row r="296" spans="1:4" ht="13.5">
      <c r="A296" s="509">
        <v>93583</v>
      </c>
      <c r="B296" s="508" t="s">
        <v>1553</v>
      </c>
      <c r="C296" s="508" t="s">
        <v>37</v>
      </c>
      <c r="D296" s="510" t="s">
        <v>1554</v>
      </c>
    </row>
    <row r="297" spans="1:4" ht="13.5">
      <c r="A297" s="509">
        <v>93584</v>
      </c>
      <c r="B297" s="508" t="s">
        <v>1555</v>
      </c>
      <c r="C297" s="508" t="s">
        <v>37</v>
      </c>
      <c r="D297" s="510" t="s">
        <v>1556</v>
      </c>
    </row>
    <row r="298" spans="1:4" ht="13.5">
      <c r="A298" s="509">
        <v>93585</v>
      </c>
      <c r="B298" s="508" t="s">
        <v>1557</v>
      </c>
      <c r="C298" s="508" t="s">
        <v>37</v>
      </c>
      <c r="D298" s="510" t="s">
        <v>1558</v>
      </c>
    </row>
    <row r="299" spans="1:4" ht="13.5">
      <c r="A299" s="509">
        <v>98441</v>
      </c>
      <c r="B299" s="508" t="s">
        <v>1559</v>
      </c>
      <c r="C299" s="508" t="s">
        <v>37</v>
      </c>
      <c r="D299" s="510" t="s">
        <v>1560</v>
      </c>
    </row>
    <row r="300" spans="1:4" ht="13.5">
      <c r="A300" s="509">
        <v>98442</v>
      </c>
      <c r="B300" s="508" t="s">
        <v>1561</v>
      </c>
      <c r="C300" s="508" t="s">
        <v>37</v>
      </c>
      <c r="D300" s="510" t="s">
        <v>1562</v>
      </c>
    </row>
    <row r="301" spans="1:4" ht="13.5">
      <c r="A301" s="509">
        <v>98443</v>
      </c>
      <c r="B301" s="508" t="s">
        <v>1563</v>
      </c>
      <c r="C301" s="508" t="s">
        <v>37</v>
      </c>
      <c r="D301" s="510" t="s">
        <v>1564</v>
      </c>
    </row>
    <row r="302" spans="1:4" ht="13.5">
      <c r="A302" s="509">
        <v>98444</v>
      </c>
      <c r="B302" s="508" t="s">
        <v>1565</v>
      </c>
      <c r="C302" s="508" t="s">
        <v>37</v>
      </c>
      <c r="D302" s="510" t="s">
        <v>1566</v>
      </c>
    </row>
    <row r="303" spans="1:4" ht="13.5">
      <c r="A303" s="509">
        <v>98445</v>
      </c>
      <c r="B303" s="508" t="s">
        <v>1567</v>
      </c>
      <c r="C303" s="508" t="s">
        <v>37</v>
      </c>
      <c r="D303" s="510" t="s">
        <v>1568</v>
      </c>
    </row>
    <row r="304" spans="1:4" ht="13.5">
      <c r="A304" s="509">
        <v>98446</v>
      </c>
      <c r="B304" s="508" t="s">
        <v>1569</v>
      </c>
      <c r="C304" s="508" t="s">
        <v>37</v>
      </c>
      <c r="D304" s="510" t="s">
        <v>1570</v>
      </c>
    </row>
    <row r="305" spans="1:4" ht="13.5">
      <c r="A305" s="509">
        <v>98447</v>
      </c>
      <c r="B305" s="508" t="s">
        <v>1571</v>
      </c>
      <c r="C305" s="508" t="s">
        <v>37</v>
      </c>
      <c r="D305" s="510" t="s">
        <v>1572</v>
      </c>
    </row>
    <row r="306" spans="1:4" ht="13.5">
      <c r="A306" s="509">
        <v>98448</v>
      </c>
      <c r="B306" s="508" t="s">
        <v>1573</v>
      </c>
      <c r="C306" s="508" t="s">
        <v>37</v>
      </c>
      <c r="D306" s="510" t="s">
        <v>1574</v>
      </c>
    </row>
    <row r="307" spans="1:4" ht="13.5">
      <c r="A307" s="509">
        <v>98449</v>
      </c>
      <c r="B307" s="508" t="s">
        <v>1575</v>
      </c>
      <c r="C307" s="508" t="s">
        <v>37</v>
      </c>
      <c r="D307" s="510" t="s">
        <v>1576</v>
      </c>
    </row>
    <row r="308" spans="1:4" ht="13.5">
      <c r="A308" s="509">
        <v>98450</v>
      </c>
      <c r="B308" s="508" t="s">
        <v>1577</v>
      </c>
      <c r="C308" s="508" t="s">
        <v>37</v>
      </c>
      <c r="D308" s="510" t="s">
        <v>1578</v>
      </c>
    </row>
    <row r="309" spans="1:4" ht="13.5">
      <c r="A309" s="509">
        <v>98451</v>
      </c>
      <c r="B309" s="508" t="s">
        <v>1579</v>
      </c>
      <c r="C309" s="508" t="s">
        <v>37</v>
      </c>
      <c r="D309" s="510" t="s">
        <v>1580</v>
      </c>
    </row>
    <row r="310" spans="1:4" ht="13.5">
      <c r="A310" s="509">
        <v>98452</v>
      </c>
      <c r="B310" s="508" t="s">
        <v>1581</v>
      </c>
      <c r="C310" s="508" t="s">
        <v>37</v>
      </c>
      <c r="D310" s="510" t="s">
        <v>1582</v>
      </c>
    </row>
    <row r="311" spans="1:4" ht="13.5">
      <c r="A311" s="509">
        <v>98453</v>
      </c>
      <c r="B311" s="508" t="s">
        <v>1583</v>
      </c>
      <c r="C311" s="508" t="s">
        <v>37</v>
      </c>
      <c r="D311" s="510" t="s">
        <v>1584</v>
      </c>
    </row>
    <row r="312" spans="1:4" ht="13.5">
      <c r="A312" s="509">
        <v>98454</v>
      </c>
      <c r="B312" s="508" t="s">
        <v>1585</v>
      </c>
      <c r="C312" s="508" t="s">
        <v>37</v>
      </c>
      <c r="D312" s="510" t="s">
        <v>1586</v>
      </c>
    </row>
    <row r="313" spans="1:4" ht="13.5">
      <c r="A313" s="509">
        <v>98455</v>
      </c>
      <c r="B313" s="508" t="s">
        <v>1587</v>
      </c>
      <c r="C313" s="508" t="s">
        <v>37</v>
      </c>
      <c r="D313" s="510" t="s">
        <v>1588</v>
      </c>
    </row>
    <row r="314" spans="1:4" ht="13.5">
      <c r="A314" s="509">
        <v>98456</v>
      </c>
      <c r="B314" s="508" t="s">
        <v>1589</v>
      </c>
      <c r="C314" s="508" t="s">
        <v>37</v>
      </c>
      <c r="D314" s="510" t="s">
        <v>1590</v>
      </c>
    </row>
    <row r="315" spans="1:4" ht="13.5">
      <c r="A315" s="509">
        <v>98458</v>
      </c>
      <c r="B315" s="508" t="s">
        <v>1591</v>
      </c>
      <c r="C315" s="508" t="s">
        <v>37</v>
      </c>
      <c r="D315" s="510" t="s">
        <v>1592</v>
      </c>
    </row>
    <row r="316" spans="1:4" ht="13.5">
      <c r="A316" s="509">
        <v>98459</v>
      </c>
      <c r="B316" s="508" t="s">
        <v>1593</v>
      </c>
      <c r="C316" s="508" t="s">
        <v>37</v>
      </c>
      <c r="D316" s="510" t="s">
        <v>1594</v>
      </c>
    </row>
    <row r="317" spans="1:4" ht="13.5">
      <c r="A317" s="509">
        <v>98460</v>
      </c>
      <c r="B317" s="508" t="s">
        <v>1595</v>
      </c>
      <c r="C317" s="508" t="s">
        <v>37</v>
      </c>
      <c r="D317" s="510" t="s">
        <v>1596</v>
      </c>
    </row>
    <row r="318" spans="1:4" ht="13.5">
      <c r="A318" s="509">
        <v>98461</v>
      </c>
      <c r="B318" s="508" t="s">
        <v>1597</v>
      </c>
      <c r="C318" s="508" t="s">
        <v>38</v>
      </c>
      <c r="D318" s="510" t="s">
        <v>1598</v>
      </c>
    </row>
    <row r="319" spans="1:4" ht="13.5">
      <c r="A319" s="509">
        <v>98462</v>
      </c>
      <c r="B319" s="508" t="s">
        <v>1599</v>
      </c>
      <c r="C319" s="508" t="s">
        <v>38</v>
      </c>
      <c r="D319" s="510" t="s">
        <v>1600</v>
      </c>
    </row>
    <row r="320" spans="1:4" ht="13.5">
      <c r="A320" s="508" t="s">
        <v>1601</v>
      </c>
      <c r="B320" s="508" t="s">
        <v>1602</v>
      </c>
      <c r="C320" s="508" t="s">
        <v>37</v>
      </c>
      <c r="D320" s="510" t="s">
        <v>1603</v>
      </c>
    </row>
    <row r="321" spans="1:4" ht="13.5">
      <c r="A321" s="508" t="s">
        <v>1604</v>
      </c>
      <c r="B321" s="508" t="s">
        <v>1605</v>
      </c>
      <c r="C321" s="508" t="s">
        <v>1606</v>
      </c>
      <c r="D321" s="510" t="s">
        <v>1607</v>
      </c>
    </row>
    <row r="322" spans="1:4" ht="13.5">
      <c r="A322" s="509">
        <v>5631</v>
      </c>
      <c r="B322" s="508" t="s">
        <v>1608</v>
      </c>
      <c r="C322" s="508" t="s">
        <v>681</v>
      </c>
      <c r="D322" s="510" t="s">
        <v>1609</v>
      </c>
    </row>
    <row r="323" spans="1:4" ht="13.5">
      <c r="A323" s="509">
        <v>5678</v>
      </c>
      <c r="B323" s="508" t="s">
        <v>1610</v>
      </c>
      <c r="C323" s="508" t="s">
        <v>681</v>
      </c>
      <c r="D323" s="510" t="s">
        <v>1611</v>
      </c>
    </row>
    <row r="324" spans="1:4" ht="13.5">
      <c r="A324" s="509">
        <v>5680</v>
      </c>
      <c r="B324" s="508" t="s">
        <v>1612</v>
      </c>
      <c r="C324" s="508" t="s">
        <v>681</v>
      </c>
      <c r="D324" s="510" t="s">
        <v>1613</v>
      </c>
    </row>
    <row r="325" spans="1:4" ht="13.5">
      <c r="A325" s="509">
        <v>5684</v>
      </c>
      <c r="B325" s="508" t="s">
        <v>1614</v>
      </c>
      <c r="C325" s="508" t="s">
        <v>681</v>
      </c>
      <c r="D325" s="510" t="s">
        <v>1615</v>
      </c>
    </row>
    <row r="326" spans="1:4" ht="13.5">
      <c r="A326" s="509">
        <v>5689</v>
      </c>
      <c r="B326" s="508" t="s">
        <v>1616</v>
      </c>
      <c r="C326" s="508" t="s">
        <v>681</v>
      </c>
      <c r="D326" s="510" t="s">
        <v>1617</v>
      </c>
    </row>
    <row r="327" spans="1:4" ht="13.5">
      <c r="A327" s="509">
        <v>5795</v>
      </c>
      <c r="B327" s="508" t="s">
        <v>1618</v>
      </c>
      <c r="C327" s="508" t="s">
        <v>681</v>
      </c>
      <c r="D327" s="510" t="s">
        <v>1619</v>
      </c>
    </row>
    <row r="328" spans="1:4" ht="13.5">
      <c r="A328" s="509">
        <v>5811</v>
      </c>
      <c r="B328" s="508" t="s">
        <v>1620</v>
      </c>
      <c r="C328" s="508" t="s">
        <v>681</v>
      </c>
      <c r="D328" s="510" t="s">
        <v>1621</v>
      </c>
    </row>
    <row r="329" spans="1:4" ht="13.5">
      <c r="A329" s="509">
        <v>5823</v>
      </c>
      <c r="B329" s="508" t="s">
        <v>1622</v>
      </c>
      <c r="C329" s="508" t="s">
        <v>681</v>
      </c>
      <c r="D329" s="510" t="s">
        <v>1623</v>
      </c>
    </row>
    <row r="330" spans="1:4" ht="13.5">
      <c r="A330" s="509">
        <v>5824</v>
      </c>
      <c r="B330" s="508" t="s">
        <v>1624</v>
      </c>
      <c r="C330" s="508" t="s">
        <v>681</v>
      </c>
      <c r="D330" s="510" t="s">
        <v>1625</v>
      </c>
    </row>
    <row r="331" spans="1:4" ht="13.5">
      <c r="A331" s="509">
        <v>5835</v>
      </c>
      <c r="B331" s="508" t="s">
        <v>1626</v>
      </c>
      <c r="C331" s="508" t="s">
        <v>681</v>
      </c>
      <c r="D331" s="510" t="s">
        <v>1627</v>
      </c>
    </row>
    <row r="332" spans="1:4" ht="13.5">
      <c r="A332" s="509">
        <v>5839</v>
      </c>
      <c r="B332" s="508" t="s">
        <v>1628</v>
      </c>
      <c r="C332" s="508" t="s">
        <v>681</v>
      </c>
      <c r="D332" s="510" t="s">
        <v>1629</v>
      </c>
    </row>
    <row r="333" spans="1:4" ht="13.5">
      <c r="A333" s="509">
        <v>5843</v>
      </c>
      <c r="B333" s="508" t="s">
        <v>1630</v>
      </c>
      <c r="C333" s="508" t="s">
        <v>681</v>
      </c>
      <c r="D333" s="510" t="s">
        <v>1631</v>
      </c>
    </row>
    <row r="334" spans="1:4" ht="13.5">
      <c r="A334" s="509">
        <v>5847</v>
      </c>
      <c r="B334" s="508" t="s">
        <v>1632</v>
      </c>
      <c r="C334" s="508" t="s">
        <v>681</v>
      </c>
      <c r="D334" s="510" t="s">
        <v>1633</v>
      </c>
    </row>
    <row r="335" spans="1:4" ht="13.5">
      <c r="A335" s="509">
        <v>5851</v>
      </c>
      <c r="B335" s="508" t="s">
        <v>1634</v>
      </c>
      <c r="C335" s="508" t="s">
        <v>681</v>
      </c>
      <c r="D335" s="510" t="s">
        <v>1635</v>
      </c>
    </row>
    <row r="336" spans="1:4" ht="13.5">
      <c r="A336" s="509">
        <v>5855</v>
      </c>
      <c r="B336" s="508" t="s">
        <v>1636</v>
      </c>
      <c r="C336" s="508" t="s">
        <v>681</v>
      </c>
      <c r="D336" s="510" t="s">
        <v>1637</v>
      </c>
    </row>
    <row r="337" spans="1:4" ht="13.5">
      <c r="A337" s="509">
        <v>5863</v>
      </c>
      <c r="B337" s="508" t="s">
        <v>1638</v>
      </c>
      <c r="C337" s="508" t="s">
        <v>681</v>
      </c>
      <c r="D337" s="510" t="s">
        <v>1639</v>
      </c>
    </row>
    <row r="338" spans="1:4" ht="13.5">
      <c r="A338" s="509">
        <v>5867</v>
      </c>
      <c r="B338" s="508" t="s">
        <v>1640</v>
      </c>
      <c r="C338" s="508" t="s">
        <v>681</v>
      </c>
      <c r="D338" s="510" t="s">
        <v>1641</v>
      </c>
    </row>
    <row r="339" spans="1:4" ht="13.5">
      <c r="A339" s="509">
        <v>5875</v>
      </c>
      <c r="B339" s="508" t="s">
        <v>1642</v>
      </c>
      <c r="C339" s="508" t="s">
        <v>681</v>
      </c>
      <c r="D339" s="510" t="s">
        <v>1643</v>
      </c>
    </row>
    <row r="340" spans="1:4" ht="13.5">
      <c r="A340" s="509">
        <v>5879</v>
      </c>
      <c r="B340" s="508" t="s">
        <v>1644</v>
      </c>
      <c r="C340" s="508" t="s">
        <v>681</v>
      </c>
      <c r="D340" s="510" t="s">
        <v>1645</v>
      </c>
    </row>
    <row r="341" spans="1:4" ht="13.5">
      <c r="A341" s="509">
        <v>5882</v>
      </c>
      <c r="B341" s="508" t="s">
        <v>1646</v>
      </c>
      <c r="C341" s="508" t="s">
        <v>681</v>
      </c>
      <c r="D341" s="510" t="s">
        <v>1647</v>
      </c>
    </row>
    <row r="342" spans="1:4" ht="13.5">
      <c r="A342" s="509">
        <v>5890</v>
      </c>
      <c r="B342" s="508" t="s">
        <v>1648</v>
      </c>
      <c r="C342" s="508" t="s">
        <v>681</v>
      </c>
      <c r="D342" s="510" t="s">
        <v>1649</v>
      </c>
    </row>
    <row r="343" spans="1:4" ht="13.5">
      <c r="A343" s="509">
        <v>5894</v>
      </c>
      <c r="B343" s="508" t="s">
        <v>1650</v>
      </c>
      <c r="C343" s="508" t="s">
        <v>681</v>
      </c>
      <c r="D343" s="510" t="s">
        <v>1651</v>
      </c>
    </row>
    <row r="344" spans="1:4" ht="13.5">
      <c r="A344" s="509">
        <v>5901</v>
      </c>
      <c r="B344" s="508" t="s">
        <v>1652</v>
      </c>
      <c r="C344" s="508" t="s">
        <v>681</v>
      </c>
      <c r="D344" s="510" t="s">
        <v>1653</v>
      </c>
    </row>
    <row r="345" spans="1:4" ht="13.5">
      <c r="A345" s="509">
        <v>5909</v>
      </c>
      <c r="B345" s="508" t="s">
        <v>1654</v>
      </c>
      <c r="C345" s="508" t="s">
        <v>681</v>
      </c>
      <c r="D345" s="510" t="s">
        <v>1655</v>
      </c>
    </row>
    <row r="346" spans="1:4" ht="13.5">
      <c r="A346" s="509">
        <v>5921</v>
      </c>
      <c r="B346" s="508" t="s">
        <v>1656</v>
      </c>
      <c r="C346" s="508" t="s">
        <v>681</v>
      </c>
      <c r="D346" s="510" t="s">
        <v>1657</v>
      </c>
    </row>
    <row r="347" spans="1:4" ht="13.5">
      <c r="A347" s="509">
        <v>5928</v>
      </c>
      <c r="B347" s="508" t="s">
        <v>1658</v>
      </c>
      <c r="C347" s="508" t="s">
        <v>681</v>
      </c>
      <c r="D347" s="510" t="s">
        <v>1659</v>
      </c>
    </row>
    <row r="348" spans="1:4" ht="13.5">
      <c r="A348" s="509">
        <v>5932</v>
      </c>
      <c r="B348" s="508" t="s">
        <v>1660</v>
      </c>
      <c r="C348" s="508" t="s">
        <v>681</v>
      </c>
      <c r="D348" s="510" t="s">
        <v>1661</v>
      </c>
    </row>
    <row r="349" spans="1:4" ht="13.5">
      <c r="A349" s="509">
        <v>5940</v>
      </c>
      <c r="B349" s="508" t="s">
        <v>1662</v>
      </c>
      <c r="C349" s="508" t="s">
        <v>681</v>
      </c>
      <c r="D349" s="510" t="s">
        <v>1663</v>
      </c>
    </row>
    <row r="350" spans="1:4" ht="13.5">
      <c r="A350" s="509">
        <v>5944</v>
      </c>
      <c r="B350" s="508" t="s">
        <v>1664</v>
      </c>
      <c r="C350" s="508" t="s">
        <v>681</v>
      </c>
      <c r="D350" s="510" t="s">
        <v>1665</v>
      </c>
    </row>
    <row r="351" spans="1:4" ht="13.5">
      <c r="A351" s="509">
        <v>5953</v>
      </c>
      <c r="B351" s="508" t="s">
        <v>1666</v>
      </c>
      <c r="C351" s="508" t="s">
        <v>681</v>
      </c>
      <c r="D351" s="510" t="s">
        <v>1667</v>
      </c>
    </row>
    <row r="352" spans="1:4" ht="13.5">
      <c r="A352" s="509">
        <v>6259</v>
      </c>
      <c r="B352" s="508" t="s">
        <v>1668</v>
      </c>
      <c r="C352" s="508" t="s">
        <v>681</v>
      </c>
      <c r="D352" s="510" t="s">
        <v>1669</v>
      </c>
    </row>
    <row r="353" spans="1:4" ht="13.5">
      <c r="A353" s="509">
        <v>6879</v>
      </c>
      <c r="B353" s="508" t="s">
        <v>1670</v>
      </c>
      <c r="C353" s="508" t="s">
        <v>681</v>
      </c>
      <c r="D353" s="510" t="s">
        <v>1671</v>
      </c>
    </row>
    <row r="354" spans="1:4" ht="13.5">
      <c r="A354" s="509">
        <v>7030</v>
      </c>
      <c r="B354" s="508" t="s">
        <v>1672</v>
      </c>
      <c r="C354" s="508" t="s">
        <v>681</v>
      </c>
      <c r="D354" s="510" t="s">
        <v>1673</v>
      </c>
    </row>
    <row r="355" spans="1:4" ht="13.5">
      <c r="A355" s="509">
        <v>7042</v>
      </c>
      <c r="B355" s="508" t="s">
        <v>1674</v>
      </c>
      <c r="C355" s="508" t="s">
        <v>681</v>
      </c>
      <c r="D355" s="510" t="s">
        <v>1675</v>
      </c>
    </row>
    <row r="356" spans="1:4" ht="13.5">
      <c r="A356" s="509">
        <v>7049</v>
      </c>
      <c r="B356" s="508" t="s">
        <v>1676</v>
      </c>
      <c r="C356" s="508" t="s">
        <v>681</v>
      </c>
      <c r="D356" s="510" t="s">
        <v>1677</v>
      </c>
    </row>
    <row r="357" spans="1:4" ht="13.5">
      <c r="A357" s="509">
        <v>67826</v>
      </c>
      <c r="B357" s="508" t="s">
        <v>1678</v>
      </c>
      <c r="C357" s="508" t="s">
        <v>681</v>
      </c>
      <c r="D357" s="510" t="s">
        <v>1679</v>
      </c>
    </row>
    <row r="358" spans="1:4" ht="13.5">
      <c r="A358" s="509">
        <v>73417</v>
      </c>
      <c r="B358" s="508" t="s">
        <v>1680</v>
      </c>
      <c r="C358" s="508" t="s">
        <v>681</v>
      </c>
      <c r="D358" s="510" t="s">
        <v>1681</v>
      </c>
    </row>
    <row r="359" spans="1:4" ht="13.5">
      <c r="A359" s="509">
        <v>73436</v>
      </c>
      <c r="B359" s="508" t="s">
        <v>1682</v>
      </c>
      <c r="C359" s="508" t="s">
        <v>681</v>
      </c>
      <c r="D359" s="510" t="s">
        <v>1683</v>
      </c>
    </row>
    <row r="360" spans="1:4" ht="13.5">
      <c r="A360" s="509">
        <v>73467</v>
      </c>
      <c r="B360" s="508" t="s">
        <v>1684</v>
      </c>
      <c r="C360" s="508" t="s">
        <v>681</v>
      </c>
      <c r="D360" s="510" t="s">
        <v>1685</v>
      </c>
    </row>
    <row r="361" spans="1:4" ht="13.5">
      <c r="A361" s="509">
        <v>73536</v>
      </c>
      <c r="B361" s="508" t="s">
        <v>1686</v>
      </c>
      <c r="C361" s="508" t="s">
        <v>681</v>
      </c>
      <c r="D361" s="510" t="s">
        <v>1687</v>
      </c>
    </row>
    <row r="362" spans="1:4" ht="13.5">
      <c r="A362" s="509">
        <v>83362</v>
      </c>
      <c r="B362" s="508" t="s">
        <v>1688</v>
      </c>
      <c r="C362" s="508" t="s">
        <v>681</v>
      </c>
      <c r="D362" s="510" t="s">
        <v>1689</v>
      </c>
    </row>
    <row r="363" spans="1:4" ht="13.5">
      <c r="A363" s="509">
        <v>83765</v>
      </c>
      <c r="B363" s="508" t="s">
        <v>1690</v>
      </c>
      <c r="C363" s="508" t="s">
        <v>681</v>
      </c>
      <c r="D363" s="510" t="s">
        <v>1691</v>
      </c>
    </row>
    <row r="364" spans="1:4" ht="13.5">
      <c r="A364" s="509">
        <v>87445</v>
      </c>
      <c r="B364" s="508" t="s">
        <v>1692</v>
      </c>
      <c r="C364" s="508" t="s">
        <v>681</v>
      </c>
      <c r="D364" s="510" t="s">
        <v>1693</v>
      </c>
    </row>
    <row r="365" spans="1:4" ht="13.5">
      <c r="A365" s="509">
        <v>88386</v>
      </c>
      <c r="B365" s="508" t="s">
        <v>1694</v>
      </c>
      <c r="C365" s="508" t="s">
        <v>681</v>
      </c>
      <c r="D365" s="510" t="s">
        <v>1695</v>
      </c>
    </row>
    <row r="366" spans="1:4" ht="13.5">
      <c r="A366" s="509">
        <v>88393</v>
      </c>
      <c r="B366" s="508" t="s">
        <v>1696</v>
      </c>
      <c r="C366" s="508" t="s">
        <v>681</v>
      </c>
      <c r="D366" s="510" t="s">
        <v>1697</v>
      </c>
    </row>
    <row r="367" spans="1:4" ht="13.5">
      <c r="A367" s="509">
        <v>88399</v>
      </c>
      <c r="B367" s="508" t="s">
        <v>1698</v>
      </c>
      <c r="C367" s="508" t="s">
        <v>681</v>
      </c>
      <c r="D367" s="510" t="s">
        <v>1699</v>
      </c>
    </row>
    <row r="368" spans="1:4" ht="13.5">
      <c r="A368" s="509">
        <v>88418</v>
      </c>
      <c r="B368" s="508" t="s">
        <v>1700</v>
      </c>
      <c r="C368" s="508" t="s">
        <v>681</v>
      </c>
      <c r="D368" s="510" t="s">
        <v>1701</v>
      </c>
    </row>
    <row r="369" spans="1:4" ht="13.5">
      <c r="A369" s="509">
        <v>88433</v>
      </c>
      <c r="B369" s="508" t="s">
        <v>1702</v>
      </c>
      <c r="C369" s="508" t="s">
        <v>681</v>
      </c>
      <c r="D369" s="510" t="s">
        <v>1703</v>
      </c>
    </row>
    <row r="370" spans="1:4" ht="13.5">
      <c r="A370" s="509">
        <v>88830</v>
      </c>
      <c r="B370" s="508" t="s">
        <v>1704</v>
      </c>
      <c r="C370" s="508" t="s">
        <v>681</v>
      </c>
      <c r="D370" s="510" t="s">
        <v>1705</v>
      </c>
    </row>
    <row r="371" spans="1:4" ht="13.5">
      <c r="A371" s="509">
        <v>88843</v>
      </c>
      <c r="B371" s="508" t="s">
        <v>1706</v>
      </c>
      <c r="C371" s="508" t="s">
        <v>681</v>
      </c>
      <c r="D371" s="510" t="s">
        <v>1707</v>
      </c>
    </row>
    <row r="372" spans="1:4" ht="13.5">
      <c r="A372" s="509">
        <v>88907</v>
      </c>
      <c r="B372" s="508" t="s">
        <v>1708</v>
      </c>
      <c r="C372" s="508" t="s">
        <v>681</v>
      </c>
      <c r="D372" s="510" t="s">
        <v>1709</v>
      </c>
    </row>
    <row r="373" spans="1:4" ht="13.5">
      <c r="A373" s="509">
        <v>89021</v>
      </c>
      <c r="B373" s="508" t="s">
        <v>1710</v>
      </c>
      <c r="C373" s="508" t="s">
        <v>681</v>
      </c>
      <c r="D373" s="510" t="s">
        <v>1711</v>
      </c>
    </row>
    <row r="374" spans="1:4" ht="13.5">
      <c r="A374" s="509">
        <v>89028</v>
      </c>
      <c r="B374" s="508" t="s">
        <v>1712</v>
      </c>
      <c r="C374" s="508" t="s">
        <v>681</v>
      </c>
      <c r="D374" s="510" t="s">
        <v>1713</v>
      </c>
    </row>
    <row r="375" spans="1:4" ht="13.5">
      <c r="A375" s="509">
        <v>89032</v>
      </c>
      <c r="B375" s="508" t="s">
        <v>1714</v>
      </c>
      <c r="C375" s="508" t="s">
        <v>681</v>
      </c>
      <c r="D375" s="510" t="s">
        <v>1715</v>
      </c>
    </row>
    <row r="376" spans="1:4" ht="13.5">
      <c r="A376" s="509">
        <v>89035</v>
      </c>
      <c r="B376" s="508" t="s">
        <v>1716</v>
      </c>
      <c r="C376" s="508" t="s">
        <v>681</v>
      </c>
      <c r="D376" s="510" t="s">
        <v>1717</v>
      </c>
    </row>
    <row r="377" spans="1:4" ht="13.5">
      <c r="A377" s="509">
        <v>89225</v>
      </c>
      <c r="B377" s="508" t="s">
        <v>1718</v>
      </c>
      <c r="C377" s="508" t="s">
        <v>681</v>
      </c>
      <c r="D377" s="510" t="s">
        <v>1719</v>
      </c>
    </row>
    <row r="378" spans="1:4" ht="13.5">
      <c r="A378" s="509">
        <v>89234</v>
      </c>
      <c r="B378" s="508" t="s">
        <v>1720</v>
      </c>
      <c r="C378" s="508" t="s">
        <v>681</v>
      </c>
      <c r="D378" s="510" t="s">
        <v>1721</v>
      </c>
    </row>
    <row r="379" spans="1:4" ht="13.5">
      <c r="A379" s="509">
        <v>89242</v>
      </c>
      <c r="B379" s="508" t="s">
        <v>1722</v>
      </c>
      <c r="C379" s="508" t="s">
        <v>681</v>
      </c>
      <c r="D379" s="510" t="s">
        <v>1723</v>
      </c>
    </row>
    <row r="380" spans="1:4" ht="13.5">
      <c r="A380" s="509">
        <v>89250</v>
      </c>
      <c r="B380" s="508" t="s">
        <v>1724</v>
      </c>
      <c r="C380" s="508" t="s">
        <v>681</v>
      </c>
      <c r="D380" s="510" t="s">
        <v>1725</v>
      </c>
    </row>
    <row r="381" spans="1:4" ht="13.5">
      <c r="A381" s="509">
        <v>89257</v>
      </c>
      <c r="B381" s="508" t="s">
        <v>1726</v>
      </c>
      <c r="C381" s="508" t="s">
        <v>681</v>
      </c>
      <c r="D381" s="510" t="s">
        <v>1727</v>
      </c>
    </row>
    <row r="382" spans="1:4" ht="13.5">
      <c r="A382" s="509">
        <v>89272</v>
      </c>
      <c r="B382" s="508" t="s">
        <v>1728</v>
      </c>
      <c r="C382" s="508" t="s">
        <v>681</v>
      </c>
      <c r="D382" s="510" t="s">
        <v>1729</v>
      </c>
    </row>
    <row r="383" spans="1:4" ht="13.5">
      <c r="A383" s="509">
        <v>89278</v>
      </c>
      <c r="B383" s="508" t="s">
        <v>1730</v>
      </c>
      <c r="C383" s="508" t="s">
        <v>681</v>
      </c>
      <c r="D383" s="510" t="s">
        <v>1731</v>
      </c>
    </row>
    <row r="384" spans="1:4" ht="13.5">
      <c r="A384" s="509">
        <v>89843</v>
      </c>
      <c r="B384" s="508" t="s">
        <v>1732</v>
      </c>
      <c r="C384" s="508" t="s">
        <v>681</v>
      </c>
      <c r="D384" s="510" t="s">
        <v>1733</v>
      </c>
    </row>
    <row r="385" spans="1:4" ht="13.5">
      <c r="A385" s="509">
        <v>89876</v>
      </c>
      <c r="B385" s="508" t="s">
        <v>1734</v>
      </c>
      <c r="C385" s="508" t="s">
        <v>681</v>
      </c>
      <c r="D385" s="510" t="s">
        <v>1735</v>
      </c>
    </row>
    <row r="386" spans="1:4" ht="13.5">
      <c r="A386" s="509">
        <v>89883</v>
      </c>
      <c r="B386" s="508" t="s">
        <v>1736</v>
      </c>
      <c r="C386" s="508" t="s">
        <v>681</v>
      </c>
      <c r="D386" s="510" t="s">
        <v>1737</v>
      </c>
    </row>
    <row r="387" spans="1:4" ht="13.5">
      <c r="A387" s="509">
        <v>90586</v>
      </c>
      <c r="B387" s="508" t="s">
        <v>1738</v>
      </c>
      <c r="C387" s="508" t="s">
        <v>681</v>
      </c>
      <c r="D387" s="510" t="s">
        <v>1705</v>
      </c>
    </row>
    <row r="388" spans="1:4" ht="13.5">
      <c r="A388" s="509">
        <v>90625</v>
      </c>
      <c r="B388" s="508" t="s">
        <v>1739</v>
      </c>
      <c r="C388" s="508" t="s">
        <v>681</v>
      </c>
      <c r="D388" s="510" t="s">
        <v>1740</v>
      </c>
    </row>
    <row r="389" spans="1:4" ht="13.5">
      <c r="A389" s="509">
        <v>90631</v>
      </c>
      <c r="B389" s="508" t="s">
        <v>1741</v>
      </c>
      <c r="C389" s="508" t="s">
        <v>681</v>
      </c>
      <c r="D389" s="510" t="s">
        <v>1742</v>
      </c>
    </row>
    <row r="390" spans="1:4" ht="13.5">
      <c r="A390" s="509">
        <v>90637</v>
      </c>
      <c r="B390" s="508" t="s">
        <v>1743</v>
      </c>
      <c r="C390" s="508" t="s">
        <v>681</v>
      </c>
      <c r="D390" s="510" t="s">
        <v>1744</v>
      </c>
    </row>
    <row r="391" spans="1:4" ht="13.5">
      <c r="A391" s="509">
        <v>90643</v>
      </c>
      <c r="B391" s="508" t="s">
        <v>1745</v>
      </c>
      <c r="C391" s="508" t="s">
        <v>681</v>
      </c>
      <c r="D391" s="510" t="s">
        <v>1746</v>
      </c>
    </row>
    <row r="392" spans="1:4" ht="13.5">
      <c r="A392" s="509">
        <v>90650</v>
      </c>
      <c r="B392" s="508" t="s">
        <v>1747</v>
      </c>
      <c r="C392" s="508" t="s">
        <v>681</v>
      </c>
      <c r="D392" s="510" t="s">
        <v>1748</v>
      </c>
    </row>
    <row r="393" spans="1:4" ht="13.5">
      <c r="A393" s="509">
        <v>90656</v>
      </c>
      <c r="B393" s="508" t="s">
        <v>1749</v>
      </c>
      <c r="C393" s="508" t="s">
        <v>681</v>
      </c>
      <c r="D393" s="510" t="s">
        <v>1750</v>
      </c>
    </row>
    <row r="394" spans="1:4" ht="13.5">
      <c r="A394" s="509">
        <v>90662</v>
      </c>
      <c r="B394" s="508" t="s">
        <v>1751</v>
      </c>
      <c r="C394" s="508" t="s">
        <v>681</v>
      </c>
      <c r="D394" s="510" t="s">
        <v>1752</v>
      </c>
    </row>
    <row r="395" spans="1:4" ht="13.5">
      <c r="A395" s="509">
        <v>90668</v>
      </c>
      <c r="B395" s="508" t="s">
        <v>1753</v>
      </c>
      <c r="C395" s="508" t="s">
        <v>681</v>
      </c>
      <c r="D395" s="510" t="s">
        <v>1754</v>
      </c>
    </row>
    <row r="396" spans="1:4" ht="13.5">
      <c r="A396" s="509">
        <v>90674</v>
      </c>
      <c r="B396" s="508" t="s">
        <v>1755</v>
      </c>
      <c r="C396" s="508" t="s">
        <v>681</v>
      </c>
      <c r="D396" s="510" t="s">
        <v>1756</v>
      </c>
    </row>
    <row r="397" spans="1:4" ht="13.5">
      <c r="A397" s="509">
        <v>90680</v>
      </c>
      <c r="B397" s="508" t="s">
        <v>1757</v>
      </c>
      <c r="C397" s="508" t="s">
        <v>681</v>
      </c>
      <c r="D397" s="510" t="s">
        <v>1758</v>
      </c>
    </row>
    <row r="398" spans="1:4" ht="13.5">
      <c r="A398" s="509">
        <v>90686</v>
      </c>
      <c r="B398" s="508" t="s">
        <v>1759</v>
      </c>
      <c r="C398" s="508" t="s">
        <v>681</v>
      </c>
      <c r="D398" s="510" t="s">
        <v>1760</v>
      </c>
    </row>
    <row r="399" spans="1:4" ht="13.5">
      <c r="A399" s="509">
        <v>90692</v>
      </c>
      <c r="B399" s="508" t="s">
        <v>1761</v>
      </c>
      <c r="C399" s="508" t="s">
        <v>681</v>
      </c>
      <c r="D399" s="510" t="s">
        <v>1762</v>
      </c>
    </row>
    <row r="400" spans="1:4" ht="13.5">
      <c r="A400" s="509">
        <v>90964</v>
      </c>
      <c r="B400" s="508" t="s">
        <v>1763</v>
      </c>
      <c r="C400" s="508" t="s">
        <v>681</v>
      </c>
      <c r="D400" s="510" t="s">
        <v>1764</v>
      </c>
    </row>
    <row r="401" spans="1:4" ht="13.5">
      <c r="A401" s="509">
        <v>90972</v>
      </c>
      <c r="B401" s="508" t="s">
        <v>1765</v>
      </c>
      <c r="C401" s="508" t="s">
        <v>681</v>
      </c>
      <c r="D401" s="510" t="s">
        <v>1766</v>
      </c>
    </row>
    <row r="402" spans="1:4" ht="13.5">
      <c r="A402" s="509">
        <v>90979</v>
      </c>
      <c r="B402" s="508" t="s">
        <v>1767</v>
      </c>
      <c r="C402" s="508" t="s">
        <v>681</v>
      </c>
      <c r="D402" s="510" t="s">
        <v>1768</v>
      </c>
    </row>
    <row r="403" spans="1:4" ht="13.5">
      <c r="A403" s="509">
        <v>90991</v>
      </c>
      <c r="B403" s="508" t="s">
        <v>1769</v>
      </c>
      <c r="C403" s="508" t="s">
        <v>681</v>
      </c>
      <c r="D403" s="510" t="s">
        <v>1770</v>
      </c>
    </row>
    <row r="404" spans="1:4" ht="13.5">
      <c r="A404" s="509">
        <v>90999</v>
      </c>
      <c r="B404" s="508" t="s">
        <v>1771</v>
      </c>
      <c r="C404" s="508" t="s">
        <v>681</v>
      </c>
      <c r="D404" s="510" t="s">
        <v>1772</v>
      </c>
    </row>
    <row r="405" spans="1:4" ht="13.5">
      <c r="A405" s="509">
        <v>91031</v>
      </c>
      <c r="B405" s="508" t="s">
        <v>1773</v>
      </c>
      <c r="C405" s="508" t="s">
        <v>681</v>
      </c>
      <c r="D405" s="510" t="s">
        <v>1774</v>
      </c>
    </row>
    <row r="406" spans="1:4" ht="13.5">
      <c r="A406" s="509">
        <v>91277</v>
      </c>
      <c r="B406" s="508" t="s">
        <v>1775</v>
      </c>
      <c r="C406" s="508" t="s">
        <v>681</v>
      </c>
      <c r="D406" s="510" t="s">
        <v>1675</v>
      </c>
    </row>
    <row r="407" spans="1:4" ht="13.5">
      <c r="A407" s="509">
        <v>91283</v>
      </c>
      <c r="B407" s="508" t="s">
        <v>1776</v>
      </c>
      <c r="C407" s="508" t="s">
        <v>681</v>
      </c>
      <c r="D407" s="510" t="s">
        <v>1777</v>
      </c>
    </row>
    <row r="408" spans="1:4" ht="13.5">
      <c r="A408" s="509">
        <v>91386</v>
      </c>
      <c r="B408" s="508" t="s">
        <v>1778</v>
      </c>
      <c r="C408" s="508" t="s">
        <v>681</v>
      </c>
      <c r="D408" s="510" t="s">
        <v>1779</v>
      </c>
    </row>
    <row r="409" spans="1:4" ht="13.5">
      <c r="A409" s="509">
        <v>91533</v>
      </c>
      <c r="B409" s="508" t="s">
        <v>1780</v>
      </c>
      <c r="C409" s="508" t="s">
        <v>681</v>
      </c>
      <c r="D409" s="510" t="s">
        <v>1781</v>
      </c>
    </row>
    <row r="410" spans="1:4" ht="13.5">
      <c r="A410" s="509">
        <v>91634</v>
      </c>
      <c r="B410" s="508" t="s">
        <v>1782</v>
      </c>
      <c r="C410" s="508" t="s">
        <v>681</v>
      </c>
      <c r="D410" s="510" t="s">
        <v>1783</v>
      </c>
    </row>
    <row r="411" spans="1:4" ht="13.5">
      <c r="A411" s="509">
        <v>91645</v>
      </c>
      <c r="B411" s="508" t="s">
        <v>1784</v>
      </c>
      <c r="C411" s="508" t="s">
        <v>681</v>
      </c>
      <c r="D411" s="510" t="s">
        <v>1785</v>
      </c>
    </row>
    <row r="412" spans="1:4" ht="13.5">
      <c r="A412" s="509">
        <v>91692</v>
      </c>
      <c r="B412" s="508" t="s">
        <v>1786</v>
      </c>
      <c r="C412" s="508" t="s">
        <v>681</v>
      </c>
      <c r="D412" s="510" t="s">
        <v>1787</v>
      </c>
    </row>
    <row r="413" spans="1:4" ht="13.5">
      <c r="A413" s="509">
        <v>92043</v>
      </c>
      <c r="B413" s="508" t="s">
        <v>1788</v>
      </c>
      <c r="C413" s="508" t="s">
        <v>681</v>
      </c>
      <c r="D413" s="510" t="s">
        <v>1789</v>
      </c>
    </row>
    <row r="414" spans="1:4" ht="13.5">
      <c r="A414" s="509">
        <v>92106</v>
      </c>
      <c r="B414" s="508" t="s">
        <v>1790</v>
      </c>
      <c r="C414" s="508" t="s">
        <v>681</v>
      </c>
      <c r="D414" s="510" t="s">
        <v>1791</v>
      </c>
    </row>
    <row r="415" spans="1:4" ht="13.5">
      <c r="A415" s="509">
        <v>92112</v>
      </c>
      <c r="B415" s="508" t="s">
        <v>1792</v>
      </c>
      <c r="C415" s="508" t="s">
        <v>681</v>
      </c>
      <c r="D415" s="510" t="s">
        <v>1793</v>
      </c>
    </row>
    <row r="416" spans="1:4" ht="13.5">
      <c r="A416" s="509">
        <v>92118</v>
      </c>
      <c r="B416" s="508" t="s">
        <v>1794</v>
      </c>
      <c r="C416" s="508" t="s">
        <v>681</v>
      </c>
      <c r="D416" s="510" t="s">
        <v>1795</v>
      </c>
    </row>
    <row r="417" spans="1:4" ht="13.5">
      <c r="A417" s="509">
        <v>92138</v>
      </c>
      <c r="B417" s="508" t="s">
        <v>1796</v>
      </c>
      <c r="C417" s="508" t="s">
        <v>681</v>
      </c>
      <c r="D417" s="510" t="s">
        <v>1797</v>
      </c>
    </row>
    <row r="418" spans="1:4" ht="13.5">
      <c r="A418" s="509">
        <v>92145</v>
      </c>
      <c r="B418" s="508" t="s">
        <v>1798</v>
      </c>
      <c r="C418" s="508" t="s">
        <v>681</v>
      </c>
      <c r="D418" s="510" t="s">
        <v>1799</v>
      </c>
    </row>
    <row r="419" spans="1:4" ht="13.5">
      <c r="A419" s="509">
        <v>92242</v>
      </c>
      <c r="B419" s="508" t="s">
        <v>1800</v>
      </c>
      <c r="C419" s="508" t="s">
        <v>681</v>
      </c>
      <c r="D419" s="510" t="s">
        <v>1801</v>
      </c>
    </row>
    <row r="420" spans="1:4" ht="13.5">
      <c r="A420" s="509">
        <v>92716</v>
      </c>
      <c r="B420" s="508" t="s">
        <v>1802</v>
      </c>
      <c r="C420" s="508" t="s">
        <v>681</v>
      </c>
      <c r="D420" s="510" t="s">
        <v>1803</v>
      </c>
    </row>
    <row r="421" spans="1:4" ht="13.5">
      <c r="A421" s="509">
        <v>92960</v>
      </c>
      <c r="B421" s="508" t="s">
        <v>1804</v>
      </c>
      <c r="C421" s="508" t="s">
        <v>681</v>
      </c>
      <c r="D421" s="510" t="s">
        <v>1805</v>
      </c>
    </row>
    <row r="422" spans="1:4" ht="13.5">
      <c r="A422" s="509">
        <v>92966</v>
      </c>
      <c r="B422" s="508" t="s">
        <v>1806</v>
      </c>
      <c r="C422" s="508" t="s">
        <v>681</v>
      </c>
      <c r="D422" s="510" t="s">
        <v>1807</v>
      </c>
    </row>
    <row r="423" spans="1:4" ht="13.5">
      <c r="A423" s="509">
        <v>93224</v>
      </c>
      <c r="B423" s="508" t="s">
        <v>1808</v>
      </c>
      <c r="C423" s="508" t="s">
        <v>681</v>
      </c>
      <c r="D423" s="510" t="s">
        <v>1809</v>
      </c>
    </row>
    <row r="424" spans="1:4" ht="13.5">
      <c r="A424" s="509">
        <v>93233</v>
      </c>
      <c r="B424" s="508" t="s">
        <v>1810</v>
      </c>
      <c r="C424" s="508" t="s">
        <v>681</v>
      </c>
      <c r="D424" s="510" t="s">
        <v>1811</v>
      </c>
    </row>
    <row r="425" spans="1:4" ht="13.5">
      <c r="A425" s="509">
        <v>93272</v>
      </c>
      <c r="B425" s="508" t="s">
        <v>1812</v>
      </c>
      <c r="C425" s="508" t="s">
        <v>681</v>
      </c>
      <c r="D425" s="510" t="s">
        <v>1813</v>
      </c>
    </row>
    <row r="426" spans="1:4" ht="13.5">
      <c r="A426" s="509">
        <v>93281</v>
      </c>
      <c r="B426" s="508" t="s">
        <v>1814</v>
      </c>
      <c r="C426" s="508" t="s">
        <v>681</v>
      </c>
      <c r="D426" s="510" t="s">
        <v>1815</v>
      </c>
    </row>
    <row r="427" spans="1:4" ht="13.5">
      <c r="A427" s="509">
        <v>93287</v>
      </c>
      <c r="B427" s="508" t="s">
        <v>1816</v>
      </c>
      <c r="C427" s="508" t="s">
        <v>681</v>
      </c>
      <c r="D427" s="510" t="s">
        <v>1817</v>
      </c>
    </row>
    <row r="428" spans="1:4" ht="13.5">
      <c r="A428" s="509">
        <v>93402</v>
      </c>
      <c r="B428" s="508" t="s">
        <v>1818</v>
      </c>
      <c r="C428" s="508" t="s">
        <v>681</v>
      </c>
      <c r="D428" s="510" t="s">
        <v>1819</v>
      </c>
    </row>
    <row r="429" spans="1:4" ht="13.5">
      <c r="A429" s="509">
        <v>93408</v>
      </c>
      <c r="B429" s="508" t="s">
        <v>1820</v>
      </c>
      <c r="C429" s="508" t="s">
        <v>681</v>
      </c>
      <c r="D429" s="510" t="s">
        <v>1821</v>
      </c>
    </row>
    <row r="430" spans="1:4" ht="13.5">
      <c r="A430" s="509">
        <v>93415</v>
      </c>
      <c r="B430" s="508" t="s">
        <v>1822</v>
      </c>
      <c r="C430" s="508" t="s">
        <v>681</v>
      </c>
      <c r="D430" s="510" t="s">
        <v>1823</v>
      </c>
    </row>
    <row r="431" spans="1:4" ht="13.5">
      <c r="A431" s="509">
        <v>93421</v>
      </c>
      <c r="B431" s="508" t="s">
        <v>1824</v>
      </c>
      <c r="C431" s="508" t="s">
        <v>681</v>
      </c>
      <c r="D431" s="510" t="s">
        <v>1825</v>
      </c>
    </row>
    <row r="432" spans="1:4" ht="13.5">
      <c r="A432" s="509">
        <v>93427</v>
      </c>
      <c r="B432" s="508" t="s">
        <v>1826</v>
      </c>
      <c r="C432" s="508" t="s">
        <v>681</v>
      </c>
      <c r="D432" s="510" t="s">
        <v>1827</v>
      </c>
    </row>
    <row r="433" spans="1:4" ht="13.5">
      <c r="A433" s="509">
        <v>93433</v>
      </c>
      <c r="B433" s="508" t="s">
        <v>1828</v>
      </c>
      <c r="C433" s="508" t="s">
        <v>681</v>
      </c>
      <c r="D433" s="510" t="s">
        <v>1829</v>
      </c>
    </row>
    <row r="434" spans="1:4" ht="13.5">
      <c r="A434" s="509">
        <v>93439</v>
      </c>
      <c r="B434" s="508" t="s">
        <v>1830</v>
      </c>
      <c r="C434" s="508" t="s">
        <v>681</v>
      </c>
      <c r="D434" s="510" t="s">
        <v>1831</v>
      </c>
    </row>
    <row r="435" spans="1:4" ht="13.5">
      <c r="A435" s="509">
        <v>95121</v>
      </c>
      <c r="B435" s="508" t="s">
        <v>1832</v>
      </c>
      <c r="C435" s="508" t="s">
        <v>681</v>
      </c>
      <c r="D435" s="510" t="s">
        <v>1833</v>
      </c>
    </row>
    <row r="436" spans="1:4" ht="13.5">
      <c r="A436" s="509">
        <v>95127</v>
      </c>
      <c r="B436" s="508" t="s">
        <v>1834</v>
      </c>
      <c r="C436" s="508" t="s">
        <v>681</v>
      </c>
      <c r="D436" s="510" t="s">
        <v>1835</v>
      </c>
    </row>
    <row r="437" spans="1:4" ht="13.5">
      <c r="A437" s="509">
        <v>95133</v>
      </c>
      <c r="B437" s="508" t="s">
        <v>1836</v>
      </c>
      <c r="C437" s="508" t="s">
        <v>681</v>
      </c>
      <c r="D437" s="510" t="s">
        <v>1837</v>
      </c>
    </row>
    <row r="438" spans="1:4" ht="13.5">
      <c r="A438" s="509">
        <v>95139</v>
      </c>
      <c r="B438" s="508" t="s">
        <v>1838</v>
      </c>
      <c r="C438" s="508" t="s">
        <v>681</v>
      </c>
      <c r="D438" s="510" t="s">
        <v>1839</v>
      </c>
    </row>
    <row r="439" spans="1:4" ht="13.5">
      <c r="A439" s="509">
        <v>95212</v>
      </c>
      <c r="B439" s="508" t="s">
        <v>1840</v>
      </c>
      <c r="C439" s="508" t="s">
        <v>681</v>
      </c>
      <c r="D439" s="510" t="s">
        <v>1841</v>
      </c>
    </row>
    <row r="440" spans="1:4" ht="13.5">
      <c r="A440" s="509">
        <v>95218</v>
      </c>
      <c r="B440" s="508" t="s">
        <v>1842</v>
      </c>
      <c r="C440" s="508" t="s">
        <v>681</v>
      </c>
      <c r="D440" s="510" t="s">
        <v>1843</v>
      </c>
    </row>
    <row r="441" spans="1:4" ht="13.5">
      <c r="A441" s="509">
        <v>95258</v>
      </c>
      <c r="B441" s="508" t="s">
        <v>1844</v>
      </c>
      <c r="C441" s="508" t="s">
        <v>681</v>
      </c>
      <c r="D441" s="510" t="s">
        <v>1845</v>
      </c>
    </row>
    <row r="442" spans="1:4" ht="13.5">
      <c r="A442" s="509">
        <v>95264</v>
      </c>
      <c r="B442" s="508" t="s">
        <v>1846</v>
      </c>
      <c r="C442" s="508" t="s">
        <v>681</v>
      </c>
      <c r="D442" s="510" t="s">
        <v>1847</v>
      </c>
    </row>
    <row r="443" spans="1:4" ht="13.5">
      <c r="A443" s="509">
        <v>95270</v>
      </c>
      <c r="B443" s="508" t="s">
        <v>1848</v>
      </c>
      <c r="C443" s="508" t="s">
        <v>681</v>
      </c>
      <c r="D443" s="510" t="s">
        <v>1849</v>
      </c>
    </row>
    <row r="444" spans="1:4" ht="13.5">
      <c r="A444" s="509">
        <v>95276</v>
      </c>
      <c r="B444" s="508" t="s">
        <v>1850</v>
      </c>
      <c r="C444" s="508" t="s">
        <v>681</v>
      </c>
      <c r="D444" s="510" t="s">
        <v>1851</v>
      </c>
    </row>
    <row r="445" spans="1:4" ht="13.5">
      <c r="A445" s="509">
        <v>95282</v>
      </c>
      <c r="B445" s="508" t="s">
        <v>1852</v>
      </c>
      <c r="C445" s="508" t="s">
        <v>681</v>
      </c>
      <c r="D445" s="510" t="s">
        <v>1853</v>
      </c>
    </row>
    <row r="446" spans="1:4" ht="13.5">
      <c r="A446" s="509">
        <v>95620</v>
      </c>
      <c r="B446" s="508" t="s">
        <v>1854</v>
      </c>
      <c r="C446" s="508" t="s">
        <v>681</v>
      </c>
      <c r="D446" s="510" t="s">
        <v>1855</v>
      </c>
    </row>
    <row r="447" spans="1:4" ht="13.5">
      <c r="A447" s="509">
        <v>95631</v>
      </c>
      <c r="B447" s="508" t="s">
        <v>1856</v>
      </c>
      <c r="C447" s="508" t="s">
        <v>681</v>
      </c>
      <c r="D447" s="510" t="s">
        <v>1857</v>
      </c>
    </row>
    <row r="448" spans="1:4" ht="13.5">
      <c r="A448" s="509">
        <v>95702</v>
      </c>
      <c r="B448" s="508" t="s">
        <v>1858</v>
      </c>
      <c r="C448" s="508" t="s">
        <v>681</v>
      </c>
      <c r="D448" s="510" t="s">
        <v>1859</v>
      </c>
    </row>
    <row r="449" spans="1:4" ht="13.5">
      <c r="A449" s="509">
        <v>95708</v>
      </c>
      <c r="B449" s="508" t="s">
        <v>1860</v>
      </c>
      <c r="C449" s="508" t="s">
        <v>681</v>
      </c>
      <c r="D449" s="510" t="s">
        <v>1861</v>
      </c>
    </row>
    <row r="450" spans="1:4" ht="13.5">
      <c r="A450" s="509">
        <v>95714</v>
      </c>
      <c r="B450" s="508" t="s">
        <v>1862</v>
      </c>
      <c r="C450" s="508" t="s">
        <v>681</v>
      </c>
      <c r="D450" s="510" t="s">
        <v>1863</v>
      </c>
    </row>
    <row r="451" spans="1:4" ht="13.5">
      <c r="A451" s="509">
        <v>95720</v>
      </c>
      <c r="B451" s="508" t="s">
        <v>1864</v>
      </c>
      <c r="C451" s="508" t="s">
        <v>681</v>
      </c>
      <c r="D451" s="510" t="s">
        <v>1865</v>
      </c>
    </row>
    <row r="452" spans="1:4" ht="13.5">
      <c r="A452" s="509">
        <v>95872</v>
      </c>
      <c r="B452" s="508" t="s">
        <v>1866</v>
      </c>
      <c r="C452" s="508" t="s">
        <v>681</v>
      </c>
      <c r="D452" s="510" t="s">
        <v>1867</v>
      </c>
    </row>
    <row r="453" spans="1:4" ht="13.5">
      <c r="A453" s="509">
        <v>96013</v>
      </c>
      <c r="B453" s="508" t="s">
        <v>1868</v>
      </c>
      <c r="C453" s="508" t="s">
        <v>681</v>
      </c>
      <c r="D453" s="510" t="s">
        <v>1869</v>
      </c>
    </row>
    <row r="454" spans="1:4" ht="13.5">
      <c r="A454" s="509">
        <v>96020</v>
      </c>
      <c r="B454" s="508" t="s">
        <v>1870</v>
      </c>
      <c r="C454" s="508" t="s">
        <v>681</v>
      </c>
      <c r="D454" s="510" t="s">
        <v>1871</v>
      </c>
    </row>
    <row r="455" spans="1:4" ht="13.5">
      <c r="A455" s="509">
        <v>96028</v>
      </c>
      <c r="B455" s="508" t="s">
        <v>1872</v>
      </c>
      <c r="C455" s="508" t="s">
        <v>681</v>
      </c>
      <c r="D455" s="510" t="s">
        <v>1873</v>
      </c>
    </row>
    <row r="456" spans="1:4" ht="13.5">
      <c r="A456" s="509">
        <v>96035</v>
      </c>
      <c r="B456" s="508" t="s">
        <v>1874</v>
      </c>
      <c r="C456" s="508" t="s">
        <v>681</v>
      </c>
      <c r="D456" s="510" t="s">
        <v>1875</v>
      </c>
    </row>
    <row r="457" spans="1:4" ht="13.5">
      <c r="A457" s="509">
        <v>96157</v>
      </c>
      <c r="B457" s="508" t="s">
        <v>1876</v>
      </c>
      <c r="C457" s="508" t="s">
        <v>681</v>
      </c>
      <c r="D457" s="510" t="s">
        <v>1877</v>
      </c>
    </row>
    <row r="458" spans="1:4" ht="13.5">
      <c r="A458" s="509">
        <v>96158</v>
      </c>
      <c r="B458" s="508" t="s">
        <v>1878</v>
      </c>
      <c r="C458" s="508" t="s">
        <v>681</v>
      </c>
      <c r="D458" s="510" t="s">
        <v>1879</v>
      </c>
    </row>
    <row r="459" spans="1:4" ht="13.5">
      <c r="A459" s="509">
        <v>96245</v>
      </c>
      <c r="B459" s="508" t="s">
        <v>1880</v>
      </c>
      <c r="C459" s="508" t="s">
        <v>681</v>
      </c>
      <c r="D459" s="510" t="s">
        <v>1881</v>
      </c>
    </row>
    <row r="460" spans="1:4" ht="13.5">
      <c r="A460" s="509">
        <v>96303</v>
      </c>
      <c r="B460" s="508" t="s">
        <v>1882</v>
      </c>
      <c r="C460" s="508" t="s">
        <v>681</v>
      </c>
      <c r="D460" s="510" t="s">
        <v>1883</v>
      </c>
    </row>
    <row r="461" spans="1:4" ht="13.5">
      <c r="A461" s="509">
        <v>96309</v>
      </c>
      <c r="B461" s="508" t="s">
        <v>1884</v>
      </c>
      <c r="C461" s="508" t="s">
        <v>681</v>
      </c>
      <c r="D461" s="510" t="s">
        <v>1411</v>
      </c>
    </row>
    <row r="462" spans="1:4" ht="13.5">
      <c r="A462" s="509">
        <v>96463</v>
      </c>
      <c r="B462" s="508" t="s">
        <v>1885</v>
      </c>
      <c r="C462" s="508" t="s">
        <v>681</v>
      </c>
      <c r="D462" s="510" t="s">
        <v>1886</v>
      </c>
    </row>
    <row r="463" spans="1:4" ht="13.5">
      <c r="A463" s="509">
        <v>5632</v>
      </c>
      <c r="B463" s="508" t="s">
        <v>1887</v>
      </c>
      <c r="C463" s="508" t="s">
        <v>682</v>
      </c>
      <c r="D463" s="510" t="s">
        <v>1888</v>
      </c>
    </row>
    <row r="464" spans="1:4" ht="13.5">
      <c r="A464" s="509">
        <v>5679</v>
      </c>
      <c r="B464" s="508" t="s">
        <v>1889</v>
      </c>
      <c r="C464" s="508" t="s">
        <v>682</v>
      </c>
      <c r="D464" s="510" t="s">
        <v>1890</v>
      </c>
    </row>
    <row r="465" spans="1:4" ht="13.5">
      <c r="A465" s="509">
        <v>5681</v>
      </c>
      <c r="B465" s="508" t="s">
        <v>1891</v>
      </c>
      <c r="C465" s="508" t="s">
        <v>682</v>
      </c>
      <c r="D465" s="510" t="s">
        <v>1892</v>
      </c>
    </row>
    <row r="466" spans="1:4" ht="13.5">
      <c r="A466" s="509">
        <v>5685</v>
      </c>
      <c r="B466" s="508" t="s">
        <v>1893</v>
      </c>
      <c r="C466" s="508" t="s">
        <v>682</v>
      </c>
      <c r="D466" s="510" t="s">
        <v>1894</v>
      </c>
    </row>
    <row r="467" spans="1:4" ht="13.5">
      <c r="A467" s="509">
        <v>5690</v>
      </c>
      <c r="B467" s="508" t="s">
        <v>1895</v>
      </c>
      <c r="C467" s="508" t="s">
        <v>682</v>
      </c>
      <c r="D467" s="510" t="s">
        <v>1896</v>
      </c>
    </row>
    <row r="468" spans="1:4" ht="13.5">
      <c r="A468" s="509">
        <v>5806</v>
      </c>
      <c r="B468" s="508" t="s">
        <v>1897</v>
      </c>
      <c r="C468" s="508" t="s">
        <v>682</v>
      </c>
      <c r="D468" s="510" t="s">
        <v>1898</v>
      </c>
    </row>
    <row r="469" spans="1:4" ht="13.5">
      <c r="A469" s="509">
        <v>5826</v>
      </c>
      <c r="B469" s="508" t="s">
        <v>1899</v>
      </c>
      <c r="C469" s="508" t="s">
        <v>682</v>
      </c>
      <c r="D469" s="510" t="s">
        <v>1900</v>
      </c>
    </row>
    <row r="470" spans="1:4" ht="13.5">
      <c r="A470" s="509">
        <v>5829</v>
      </c>
      <c r="B470" s="508" t="s">
        <v>1901</v>
      </c>
      <c r="C470" s="508" t="s">
        <v>682</v>
      </c>
      <c r="D470" s="510" t="s">
        <v>1902</v>
      </c>
    </row>
    <row r="471" spans="1:4" ht="13.5">
      <c r="A471" s="509">
        <v>5837</v>
      </c>
      <c r="B471" s="508" t="s">
        <v>1903</v>
      </c>
      <c r="C471" s="508" t="s">
        <v>682</v>
      </c>
      <c r="D471" s="510" t="s">
        <v>1305</v>
      </c>
    </row>
    <row r="472" spans="1:4" ht="13.5">
      <c r="A472" s="509">
        <v>5841</v>
      </c>
      <c r="B472" s="508" t="s">
        <v>1904</v>
      </c>
      <c r="C472" s="508" t="s">
        <v>682</v>
      </c>
      <c r="D472" s="510" t="s">
        <v>1905</v>
      </c>
    </row>
    <row r="473" spans="1:4" ht="13.5">
      <c r="A473" s="509">
        <v>5845</v>
      </c>
      <c r="B473" s="508" t="s">
        <v>1906</v>
      </c>
      <c r="C473" s="508" t="s">
        <v>682</v>
      </c>
      <c r="D473" s="510" t="s">
        <v>1907</v>
      </c>
    </row>
    <row r="474" spans="1:4" ht="13.5">
      <c r="A474" s="509">
        <v>5849</v>
      </c>
      <c r="B474" s="508" t="s">
        <v>1908</v>
      </c>
      <c r="C474" s="508" t="s">
        <v>682</v>
      </c>
      <c r="D474" s="510" t="s">
        <v>1909</v>
      </c>
    </row>
    <row r="475" spans="1:4" ht="13.5">
      <c r="A475" s="509">
        <v>5853</v>
      </c>
      <c r="B475" s="508" t="s">
        <v>1910</v>
      </c>
      <c r="C475" s="508" t="s">
        <v>682</v>
      </c>
      <c r="D475" s="510" t="s">
        <v>1911</v>
      </c>
    </row>
    <row r="476" spans="1:4" ht="13.5">
      <c r="A476" s="509">
        <v>5857</v>
      </c>
      <c r="B476" s="508" t="s">
        <v>1912</v>
      </c>
      <c r="C476" s="508" t="s">
        <v>682</v>
      </c>
      <c r="D476" s="510" t="s">
        <v>1913</v>
      </c>
    </row>
    <row r="477" spans="1:4" ht="13.5">
      <c r="A477" s="509">
        <v>5865</v>
      </c>
      <c r="B477" s="508" t="s">
        <v>1914</v>
      </c>
      <c r="C477" s="508" t="s">
        <v>682</v>
      </c>
      <c r="D477" s="510" t="s">
        <v>1915</v>
      </c>
    </row>
    <row r="478" spans="1:4" ht="13.5">
      <c r="A478" s="509">
        <v>5869</v>
      </c>
      <c r="B478" s="508" t="s">
        <v>1916</v>
      </c>
      <c r="C478" s="508" t="s">
        <v>682</v>
      </c>
      <c r="D478" s="510" t="s">
        <v>1917</v>
      </c>
    </row>
    <row r="479" spans="1:4" ht="13.5">
      <c r="A479" s="509">
        <v>5877</v>
      </c>
      <c r="B479" s="508" t="s">
        <v>1918</v>
      </c>
      <c r="C479" s="508" t="s">
        <v>682</v>
      </c>
      <c r="D479" s="510" t="s">
        <v>1919</v>
      </c>
    </row>
    <row r="480" spans="1:4" ht="13.5">
      <c r="A480" s="509">
        <v>5881</v>
      </c>
      <c r="B480" s="508" t="s">
        <v>1920</v>
      </c>
      <c r="C480" s="508" t="s">
        <v>682</v>
      </c>
      <c r="D480" s="510" t="s">
        <v>1921</v>
      </c>
    </row>
    <row r="481" spans="1:4" ht="13.5">
      <c r="A481" s="509">
        <v>5884</v>
      </c>
      <c r="B481" s="508" t="s">
        <v>1922</v>
      </c>
      <c r="C481" s="508" t="s">
        <v>682</v>
      </c>
      <c r="D481" s="510" t="s">
        <v>1923</v>
      </c>
    </row>
    <row r="482" spans="1:4" ht="13.5">
      <c r="A482" s="509">
        <v>5892</v>
      </c>
      <c r="B482" s="508" t="s">
        <v>1924</v>
      </c>
      <c r="C482" s="508" t="s">
        <v>682</v>
      </c>
      <c r="D482" s="510" t="s">
        <v>1925</v>
      </c>
    </row>
    <row r="483" spans="1:4" ht="13.5">
      <c r="A483" s="509">
        <v>5896</v>
      </c>
      <c r="B483" s="508" t="s">
        <v>1926</v>
      </c>
      <c r="C483" s="508" t="s">
        <v>682</v>
      </c>
      <c r="D483" s="510" t="s">
        <v>1927</v>
      </c>
    </row>
    <row r="484" spans="1:4" ht="13.5">
      <c r="A484" s="509">
        <v>5903</v>
      </c>
      <c r="B484" s="508" t="s">
        <v>1928</v>
      </c>
      <c r="C484" s="508" t="s">
        <v>682</v>
      </c>
      <c r="D484" s="510" t="s">
        <v>1929</v>
      </c>
    </row>
    <row r="485" spans="1:4" ht="13.5">
      <c r="A485" s="509">
        <v>5911</v>
      </c>
      <c r="B485" s="508" t="s">
        <v>1930</v>
      </c>
      <c r="C485" s="508" t="s">
        <v>682</v>
      </c>
      <c r="D485" s="510" t="s">
        <v>1038</v>
      </c>
    </row>
    <row r="486" spans="1:4" ht="13.5">
      <c r="A486" s="509">
        <v>5923</v>
      </c>
      <c r="B486" s="508" t="s">
        <v>1931</v>
      </c>
      <c r="C486" s="508" t="s">
        <v>682</v>
      </c>
      <c r="D486" s="510" t="s">
        <v>1932</v>
      </c>
    </row>
    <row r="487" spans="1:4" ht="13.5">
      <c r="A487" s="509">
        <v>5930</v>
      </c>
      <c r="B487" s="508" t="s">
        <v>1933</v>
      </c>
      <c r="C487" s="508" t="s">
        <v>682</v>
      </c>
      <c r="D487" s="510" t="s">
        <v>1934</v>
      </c>
    </row>
    <row r="488" spans="1:4" ht="13.5">
      <c r="A488" s="509">
        <v>5934</v>
      </c>
      <c r="B488" s="508" t="s">
        <v>1935</v>
      </c>
      <c r="C488" s="508" t="s">
        <v>682</v>
      </c>
      <c r="D488" s="510" t="s">
        <v>1936</v>
      </c>
    </row>
    <row r="489" spans="1:4" ht="13.5">
      <c r="A489" s="509">
        <v>5942</v>
      </c>
      <c r="B489" s="508" t="s">
        <v>1937</v>
      </c>
      <c r="C489" s="508" t="s">
        <v>682</v>
      </c>
      <c r="D489" s="510" t="s">
        <v>1938</v>
      </c>
    </row>
    <row r="490" spans="1:4" ht="13.5">
      <c r="A490" s="509">
        <v>5946</v>
      </c>
      <c r="B490" s="508" t="s">
        <v>1939</v>
      </c>
      <c r="C490" s="508" t="s">
        <v>682</v>
      </c>
      <c r="D490" s="510" t="s">
        <v>1940</v>
      </c>
    </row>
    <row r="491" spans="1:4" ht="13.5">
      <c r="A491" s="509">
        <v>5952</v>
      </c>
      <c r="B491" s="508" t="s">
        <v>1941</v>
      </c>
      <c r="C491" s="508" t="s">
        <v>682</v>
      </c>
      <c r="D491" s="510" t="s">
        <v>1942</v>
      </c>
    </row>
    <row r="492" spans="1:4" ht="13.5">
      <c r="A492" s="509">
        <v>5954</v>
      </c>
      <c r="B492" s="508" t="s">
        <v>1943</v>
      </c>
      <c r="C492" s="508" t="s">
        <v>682</v>
      </c>
      <c r="D492" s="510" t="s">
        <v>1156</v>
      </c>
    </row>
    <row r="493" spans="1:4" ht="13.5">
      <c r="A493" s="509">
        <v>5961</v>
      </c>
      <c r="B493" s="508" t="s">
        <v>1944</v>
      </c>
      <c r="C493" s="508" t="s">
        <v>682</v>
      </c>
      <c r="D493" s="510" t="s">
        <v>1945</v>
      </c>
    </row>
    <row r="494" spans="1:4" ht="13.5">
      <c r="A494" s="509">
        <v>6260</v>
      </c>
      <c r="B494" s="508" t="s">
        <v>1946</v>
      </c>
      <c r="C494" s="508" t="s">
        <v>682</v>
      </c>
      <c r="D494" s="510" t="s">
        <v>1947</v>
      </c>
    </row>
    <row r="495" spans="1:4" ht="13.5">
      <c r="A495" s="509">
        <v>6880</v>
      </c>
      <c r="B495" s="508" t="s">
        <v>1948</v>
      </c>
      <c r="C495" s="508" t="s">
        <v>682</v>
      </c>
      <c r="D495" s="510" t="s">
        <v>1236</v>
      </c>
    </row>
    <row r="496" spans="1:4" ht="13.5">
      <c r="A496" s="509">
        <v>7031</v>
      </c>
      <c r="B496" s="508" t="s">
        <v>1949</v>
      </c>
      <c r="C496" s="508" t="s">
        <v>682</v>
      </c>
      <c r="D496" s="510" t="s">
        <v>1950</v>
      </c>
    </row>
    <row r="497" spans="1:4" ht="13.5">
      <c r="A497" s="509">
        <v>7043</v>
      </c>
      <c r="B497" s="508" t="s">
        <v>1951</v>
      </c>
      <c r="C497" s="508" t="s">
        <v>682</v>
      </c>
      <c r="D497" s="510" t="s">
        <v>1952</v>
      </c>
    </row>
    <row r="498" spans="1:4" ht="13.5">
      <c r="A498" s="509">
        <v>7050</v>
      </c>
      <c r="B498" s="508" t="s">
        <v>1953</v>
      </c>
      <c r="C498" s="508" t="s">
        <v>682</v>
      </c>
      <c r="D498" s="510" t="s">
        <v>1954</v>
      </c>
    </row>
    <row r="499" spans="1:4" ht="13.5">
      <c r="A499" s="509">
        <v>67827</v>
      </c>
      <c r="B499" s="508" t="s">
        <v>1955</v>
      </c>
      <c r="C499" s="508" t="s">
        <v>682</v>
      </c>
      <c r="D499" s="510" t="s">
        <v>1956</v>
      </c>
    </row>
    <row r="500" spans="1:4" ht="13.5">
      <c r="A500" s="509">
        <v>73395</v>
      </c>
      <c r="B500" s="508" t="s">
        <v>1957</v>
      </c>
      <c r="C500" s="508" t="s">
        <v>682</v>
      </c>
      <c r="D500" s="510" t="s">
        <v>1958</v>
      </c>
    </row>
    <row r="501" spans="1:4" ht="13.5">
      <c r="A501" s="509">
        <v>83766</v>
      </c>
      <c r="B501" s="508" t="s">
        <v>1959</v>
      </c>
      <c r="C501" s="508" t="s">
        <v>682</v>
      </c>
      <c r="D501" s="510" t="s">
        <v>1960</v>
      </c>
    </row>
    <row r="502" spans="1:4" ht="13.5">
      <c r="A502" s="509">
        <v>84013</v>
      </c>
      <c r="B502" s="508" t="s">
        <v>1961</v>
      </c>
      <c r="C502" s="508" t="s">
        <v>682</v>
      </c>
      <c r="D502" s="510" t="s">
        <v>1962</v>
      </c>
    </row>
    <row r="503" spans="1:4" ht="13.5">
      <c r="A503" s="509">
        <v>87446</v>
      </c>
      <c r="B503" s="508" t="s">
        <v>1963</v>
      </c>
      <c r="C503" s="508" t="s">
        <v>682</v>
      </c>
      <c r="D503" s="510" t="s">
        <v>1964</v>
      </c>
    </row>
    <row r="504" spans="1:4" ht="13.5">
      <c r="A504" s="509">
        <v>88392</v>
      </c>
      <c r="B504" s="508" t="s">
        <v>1965</v>
      </c>
      <c r="C504" s="508" t="s">
        <v>682</v>
      </c>
      <c r="D504" s="510" t="s">
        <v>1966</v>
      </c>
    </row>
    <row r="505" spans="1:4" ht="13.5">
      <c r="A505" s="509">
        <v>88398</v>
      </c>
      <c r="B505" s="508" t="s">
        <v>1967</v>
      </c>
      <c r="C505" s="508" t="s">
        <v>682</v>
      </c>
      <c r="D505" s="510" t="s">
        <v>1968</v>
      </c>
    </row>
    <row r="506" spans="1:4" ht="13.5">
      <c r="A506" s="509">
        <v>88404</v>
      </c>
      <c r="B506" s="508" t="s">
        <v>1969</v>
      </c>
      <c r="C506" s="508" t="s">
        <v>682</v>
      </c>
      <c r="D506" s="510" t="s">
        <v>1970</v>
      </c>
    </row>
    <row r="507" spans="1:4" ht="13.5">
      <c r="A507" s="509">
        <v>88430</v>
      </c>
      <c r="B507" s="508" t="s">
        <v>1971</v>
      </c>
      <c r="C507" s="508" t="s">
        <v>682</v>
      </c>
      <c r="D507" s="510" t="s">
        <v>1972</v>
      </c>
    </row>
    <row r="508" spans="1:4" ht="13.5">
      <c r="A508" s="509">
        <v>88438</v>
      </c>
      <c r="B508" s="508" t="s">
        <v>1973</v>
      </c>
      <c r="C508" s="508" t="s">
        <v>682</v>
      </c>
      <c r="D508" s="510" t="s">
        <v>1178</v>
      </c>
    </row>
    <row r="509" spans="1:4" ht="13.5">
      <c r="A509" s="509">
        <v>88831</v>
      </c>
      <c r="B509" s="508" t="s">
        <v>1974</v>
      </c>
      <c r="C509" s="508" t="s">
        <v>682</v>
      </c>
      <c r="D509" s="510" t="s">
        <v>1975</v>
      </c>
    </row>
    <row r="510" spans="1:4" ht="13.5">
      <c r="A510" s="509">
        <v>88844</v>
      </c>
      <c r="B510" s="508" t="s">
        <v>1976</v>
      </c>
      <c r="C510" s="508" t="s">
        <v>682</v>
      </c>
      <c r="D510" s="510" t="s">
        <v>1977</v>
      </c>
    </row>
    <row r="511" spans="1:4" ht="13.5">
      <c r="A511" s="509">
        <v>88908</v>
      </c>
      <c r="B511" s="508" t="s">
        <v>1978</v>
      </c>
      <c r="C511" s="508" t="s">
        <v>682</v>
      </c>
      <c r="D511" s="510" t="s">
        <v>1979</v>
      </c>
    </row>
    <row r="512" spans="1:4" ht="13.5">
      <c r="A512" s="509">
        <v>89022</v>
      </c>
      <c r="B512" s="508" t="s">
        <v>1980</v>
      </c>
      <c r="C512" s="508" t="s">
        <v>682</v>
      </c>
      <c r="D512" s="510" t="s">
        <v>1981</v>
      </c>
    </row>
    <row r="513" spans="1:4" ht="13.5">
      <c r="A513" s="509">
        <v>89027</v>
      </c>
      <c r="B513" s="508" t="s">
        <v>1982</v>
      </c>
      <c r="C513" s="508" t="s">
        <v>682</v>
      </c>
      <c r="D513" s="510" t="s">
        <v>1983</v>
      </c>
    </row>
    <row r="514" spans="1:4" ht="13.5">
      <c r="A514" s="509">
        <v>89031</v>
      </c>
      <c r="B514" s="508" t="s">
        <v>1984</v>
      </c>
      <c r="C514" s="508" t="s">
        <v>682</v>
      </c>
      <c r="D514" s="510" t="s">
        <v>1985</v>
      </c>
    </row>
    <row r="515" spans="1:4" ht="13.5">
      <c r="A515" s="509">
        <v>89036</v>
      </c>
      <c r="B515" s="508" t="s">
        <v>1986</v>
      </c>
      <c r="C515" s="508" t="s">
        <v>682</v>
      </c>
      <c r="D515" s="510" t="s">
        <v>1987</v>
      </c>
    </row>
    <row r="516" spans="1:4" ht="13.5">
      <c r="A516" s="509">
        <v>89218</v>
      </c>
      <c r="B516" s="508" t="s">
        <v>1988</v>
      </c>
      <c r="C516" s="508" t="s">
        <v>682</v>
      </c>
      <c r="D516" s="510" t="s">
        <v>1989</v>
      </c>
    </row>
    <row r="517" spans="1:4" ht="13.5">
      <c r="A517" s="509">
        <v>89226</v>
      </c>
      <c r="B517" s="508" t="s">
        <v>1990</v>
      </c>
      <c r="C517" s="508" t="s">
        <v>682</v>
      </c>
      <c r="D517" s="510" t="s">
        <v>1991</v>
      </c>
    </row>
    <row r="518" spans="1:4" ht="13.5">
      <c r="A518" s="509">
        <v>89235</v>
      </c>
      <c r="B518" s="508" t="s">
        <v>1992</v>
      </c>
      <c r="C518" s="508" t="s">
        <v>682</v>
      </c>
      <c r="D518" s="510" t="s">
        <v>1993</v>
      </c>
    </row>
    <row r="519" spans="1:4" ht="13.5">
      <c r="A519" s="509">
        <v>89243</v>
      </c>
      <c r="B519" s="508" t="s">
        <v>1994</v>
      </c>
      <c r="C519" s="508" t="s">
        <v>682</v>
      </c>
      <c r="D519" s="510" t="s">
        <v>1995</v>
      </c>
    </row>
    <row r="520" spans="1:4" ht="13.5">
      <c r="A520" s="509">
        <v>89251</v>
      </c>
      <c r="B520" s="508" t="s">
        <v>1996</v>
      </c>
      <c r="C520" s="508" t="s">
        <v>682</v>
      </c>
      <c r="D520" s="510" t="s">
        <v>1997</v>
      </c>
    </row>
    <row r="521" spans="1:4" ht="13.5">
      <c r="A521" s="509">
        <v>89258</v>
      </c>
      <c r="B521" s="508" t="s">
        <v>1998</v>
      </c>
      <c r="C521" s="508" t="s">
        <v>682</v>
      </c>
      <c r="D521" s="510" t="s">
        <v>1999</v>
      </c>
    </row>
    <row r="522" spans="1:4" ht="13.5">
      <c r="A522" s="509">
        <v>89273</v>
      </c>
      <c r="B522" s="508" t="s">
        <v>2000</v>
      </c>
      <c r="C522" s="508" t="s">
        <v>682</v>
      </c>
      <c r="D522" s="510" t="s">
        <v>2001</v>
      </c>
    </row>
    <row r="523" spans="1:4" ht="13.5">
      <c r="A523" s="509">
        <v>89279</v>
      </c>
      <c r="B523" s="508" t="s">
        <v>2002</v>
      </c>
      <c r="C523" s="508" t="s">
        <v>682</v>
      </c>
      <c r="D523" s="510" t="s">
        <v>2003</v>
      </c>
    </row>
    <row r="524" spans="1:4" ht="13.5">
      <c r="A524" s="509">
        <v>89877</v>
      </c>
      <c r="B524" s="508" t="s">
        <v>2004</v>
      </c>
      <c r="C524" s="508" t="s">
        <v>682</v>
      </c>
      <c r="D524" s="510" t="s">
        <v>2005</v>
      </c>
    </row>
    <row r="525" spans="1:4" ht="13.5">
      <c r="A525" s="509">
        <v>89884</v>
      </c>
      <c r="B525" s="508" t="s">
        <v>2006</v>
      </c>
      <c r="C525" s="508" t="s">
        <v>682</v>
      </c>
      <c r="D525" s="510" t="s">
        <v>2007</v>
      </c>
    </row>
    <row r="526" spans="1:4" ht="13.5">
      <c r="A526" s="509">
        <v>90587</v>
      </c>
      <c r="B526" s="508" t="s">
        <v>2008</v>
      </c>
      <c r="C526" s="508" t="s">
        <v>682</v>
      </c>
      <c r="D526" s="510" t="s">
        <v>2009</v>
      </c>
    </row>
    <row r="527" spans="1:4" ht="13.5">
      <c r="A527" s="509">
        <v>90626</v>
      </c>
      <c r="B527" s="508" t="s">
        <v>2010</v>
      </c>
      <c r="C527" s="508" t="s">
        <v>682</v>
      </c>
      <c r="D527" s="510" t="s">
        <v>2011</v>
      </c>
    </row>
    <row r="528" spans="1:4" ht="13.5">
      <c r="A528" s="509">
        <v>90632</v>
      </c>
      <c r="B528" s="508" t="s">
        <v>2012</v>
      </c>
      <c r="C528" s="508" t="s">
        <v>682</v>
      </c>
      <c r="D528" s="510" t="s">
        <v>2013</v>
      </c>
    </row>
    <row r="529" spans="1:4" ht="13.5">
      <c r="A529" s="509">
        <v>90638</v>
      </c>
      <c r="B529" s="508" t="s">
        <v>2014</v>
      </c>
      <c r="C529" s="508" t="s">
        <v>682</v>
      </c>
      <c r="D529" s="510" t="s">
        <v>2015</v>
      </c>
    </row>
    <row r="530" spans="1:4" ht="13.5">
      <c r="A530" s="509">
        <v>90644</v>
      </c>
      <c r="B530" s="508" t="s">
        <v>2016</v>
      </c>
      <c r="C530" s="508" t="s">
        <v>682</v>
      </c>
      <c r="D530" s="510" t="s">
        <v>2017</v>
      </c>
    </row>
    <row r="531" spans="1:4" ht="13.5">
      <c r="A531" s="509">
        <v>90651</v>
      </c>
      <c r="B531" s="508" t="s">
        <v>2018</v>
      </c>
      <c r="C531" s="508" t="s">
        <v>682</v>
      </c>
      <c r="D531" s="510" t="s">
        <v>1244</v>
      </c>
    </row>
    <row r="532" spans="1:4" ht="13.5">
      <c r="A532" s="509">
        <v>90657</v>
      </c>
      <c r="B532" s="508" t="s">
        <v>2019</v>
      </c>
      <c r="C532" s="508" t="s">
        <v>682</v>
      </c>
      <c r="D532" s="510" t="s">
        <v>2020</v>
      </c>
    </row>
    <row r="533" spans="1:4" ht="13.5">
      <c r="A533" s="509">
        <v>90663</v>
      </c>
      <c r="B533" s="508" t="s">
        <v>2021</v>
      </c>
      <c r="C533" s="508" t="s">
        <v>682</v>
      </c>
      <c r="D533" s="510" t="s">
        <v>2022</v>
      </c>
    </row>
    <row r="534" spans="1:4" ht="13.5">
      <c r="A534" s="509">
        <v>90669</v>
      </c>
      <c r="B534" s="508" t="s">
        <v>2023</v>
      </c>
      <c r="C534" s="508" t="s">
        <v>682</v>
      </c>
      <c r="D534" s="510" t="s">
        <v>2024</v>
      </c>
    </row>
    <row r="535" spans="1:4" ht="13.5">
      <c r="A535" s="509">
        <v>90675</v>
      </c>
      <c r="B535" s="508" t="s">
        <v>2025</v>
      </c>
      <c r="C535" s="508" t="s">
        <v>682</v>
      </c>
      <c r="D535" s="510" t="s">
        <v>2026</v>
      </c>
    </row>
    <row r="536" spans="1:4" ht="13.5">
      <c r="A536" s="509">
        <v>90681</v>
      </c>
      <c r="B536" s="508" t="s">
        <v>2027</v>
      </c>
      <c r="C536" s="508" t="s">
        <v>682</v>
      </c>
      <c r="D536" s="510" t="s">
        <v>2028</v>
      </c>
    </row>
    <row r="537" spans="1:4" ht="13.5">
      <c r="A537" s="509">
        <v>90687</v>
      </c>
      <c r="B537" s="508" t="s">
        <v>2029</v>
      </c>
      <c r="C537" s="508" t="s">
        <v>682</v>
      </c>
      <c r="D537" s="510" t="s">
        <v>2030</v>
      </c>
    </row>
    <row r="538" spans="1:4" ht="13.5">
      <c r="A538" s="509">
        <v>90693</v>
      </c>
      <c r="B538" s="508" t="s">
        <v>2031</v>
      </c>
      <c r="C538" s="508" t="s">
        <v>682</v>
      </c>
      <c r="D538" s="510" t="s">
        <v>2032</v>
      </c>
    </row>
    <row r="539" spans="1:4" ht="13.5">
      <c r="A539" s="509">
        <v>90965</v>
      </c>
      <c r="B539" s="508" t="s">
        <v>2033</v>
      </c>
      <c r="C539" s="508" t="s">
        <v>682</v>
      </c>
      <c r="D539" s="510" t="s">
        <v>2034</v>
      </c>
    </row>
    <row r="540" spans="1:4" ht="13.5">
      <c r="A540" s="509">
        <v>90973</v>
      </c>
      <c r="B540" s="508" t="s">
        <v>2035</v>
      </c>
      <c r="C540" s="508" t="s">
        <v>682</v>
      </c>
      <c r="D540" s="510" t="s">
        <v>2036</v>
      </c>
    </row>
    <row r="541" spans="1:4" ht="13.5">
      <c r="A541" s="509">
        <v>90982</v>
      </c>
      <c r="B541" s="508" t="s">
        <v>2037</v>
      </c>
      <c r="C541" s="508" t="s">
        <v>682</v>
      </c>
      <c r="D541" s="510" t="s">
        <v>2038</v>
      </c>
    </row>
    <row r="542" spans="1:4" ht="13.5">
      <c r="A542" s="509">
        <v>91001</v>
      </c>
      <c r="B542" s="508" t="s">
        <v>2039</v>
      </c>
      <c r="C542" s="508" t="s">
        <v>682</v>
      </c>
      <c r="D542" s="510" t="s">
        <v>2040</v>
      </c>
    </row>
    <row r="543" spans="1:4" ht="13.5">
      <c r="A543" s="509">
        <v>91032</v>
      </c>
      <c r="B543" s="508" t="s">
        <v>2041</v>
      </c>
      <c r="C543" s="508" t="s">
        <v>682</v>
      </c>
      <c r="D543" s="510" t="s">
        <v>2042</v>
      </c>
    </row>
    <row r="544" spans="1:4" ht="13.5">
      <c r="A544" s="509">
        <v>91278</v>
      </c>
      <c r="B544" s="508" t="s">
        <v>2043</v>
      </c>
      <c r="C544" s="508" t="s">
        <v>682</v>
      </c>
      <c r="D544" s="510" t="s">
        <v>2044</v>
      </c>
    </row>
    <row r="545" spans="1:4" ht="13.5">
      <c r="A545" s="509">
        <v>91285</v>
      </c>
      <c r="B545" s="508" t="s">
        <v>2045</v>
      </c>
      <c r="C545" s="508" t="s">
        <v>682</v>
      </c>
      <c r="D545" s="510" t="s">
        <v>1192</v>
      </c>
    </row>
    <row r="546" spans="1:4" ht="13.5">
      <c r="A546" s="509">
        <v>91387</v>
      </c>
      <c r="B546" s="508" t="s">
        <v>2046</v>
      </c>
      <c r="C546" s="508" t="s">
        <v>682</v>
      </c>
      <c r="D546" s="510" t="s">
        <v>2047</v>
      </c>
    </row>
    <row r="547" spans="1:4" ht="13.5">
      <c r="A547" s="509">
        <v>91395</v>
      </c>
      <c r="B547" s="508" t="s">
        <v>2048</v>
      </c>
      <c r="C547" s="508" t="s">
        <v>682</v>
      </c>
      <c r="D547" s="510" t="s">
        <v>2049</v>
      </c>
    </row>
    <row r="548" spans="1:4" ht="13.5">
      <c r="A548" s="509">
        <v>91486</v>
      </c>
      <c r="B548" s="508" t="s">
        <v>2050</v>
      </c>
      <c r="C548" s="508" t="s">
        <v>682</v>
      </c>
      <c r="D548" s="510" t="s">
        <v>2051</v>
      </c>
    </row>
    <row r="549" spans="1:4" ht="13.5">
      <c r="A549" s="509">
        <v>91534</v>
      </c>
      <c r="B549" s="508" t="s">
        <v>2052</v>
      </c>
      <c r="C549" s="508" t="s">
        <v>682</v>
      </c>
      <c r="D549" s="510" t="s">
        <v>2053</v>
      </c>
    </row>
    <row r="550" spans="1:4" ht="13.5">
      <c r="A550" s="509">
        <v>91635</v>
      </c>
      <c r="B550" s="508" t="s">
        <v>2054</v>
      </c>
      <c r="C550" s="508" t="s">
        <v>682</v>
      </c>
      <c r="D550" s="510" t="s">
        <v>2055</v>
      </c>
    </row>
    <row r="551" spans="1:4" ht="13.5">
      <c r="A551" s="509">
        <v>91646</v>
      </c>
      <c r="B551" s="508" t="s">
        <v>2056</v>
      </c>
      <c r="C551" s="508" t="s">
        <v>682</v>
      </c>
      <c r="D551" s="510" t="s">
        <v>2057</v>
      </c>
    </row>
    <row r="552" spans="1:4" ht="13.5">
      <c r="A552" s="509">
        <v>91693</v>
      </c>
      <c r="B552" s="508" t="s">
        <v>2058</v>
      </c>
      <c r="C552" s="508" t="s">
        <v>682</v>
      </c>
      <c r="D552" s="510" t="s">
        <v>2059</v>
      </c>
    </row>
    <row r="553" spans="1:4" ht="13.5">
      <c r="A553" s="509">
        <v>92044</v>
      </c>
      <c r="B553" s="508" t="s">
        <v>2060</v>
      </c>
      <c r="C553" s="508" t="s">
        <v>682</v>
      </c>
      <c r="D553" s="510" t="s">
        <v>2061</v>
      </c>
    </row>
    <row r="554" spans="1:4" ht="13.5">
      <c r="A554" s="509">
        <v>92107</v>
      </c>
      <c r="B554" s="508" t="s">
        <v>2062</v>
      </c>
      <c r="C554" s="508" t="s">
        <v>682</v>
      </c>
      <c r="D554" s="510" t="s">
        <v>2063</v>
      </c>
    </row>
    <row r="555" spans="1:4" ht="13.5">
      <c r="A555" s="509">
        <v>92113</v>
      </c>
      <c r="B555" s="508" t="s">
        <v>2064</v>
      </c>
      <c r="C555" s="508" t="s">
        <v>682</v>
      </c>
      <c r="D555" s="510" t="s">
        <v>2065</v>
      </c>
    </row>
    <row r="556" spans="1:4" ht="13.5">
      <c r="A556" s="509">
        <v>92119</v>
      </c>
      <c r="B556" s="508" t="s">
        <v>2066</v>
      </c>
      <c r="C556" s="508" t="s">
        <v>682</v>
      </c>
      <c r="D556" s="510" t="s">
        <v>2067</v>
      </c>
    </row>
    <row r="557" spans="1:4" ht="13.5">
      <c r="A557" s="509">
        <v>92139</v>
      </c>
      <c r="B557" s="508" t="s">
        <v>2068</v>
      </c>
      <c r="C557" s="508" t="s">
        <v>682</v>
      </c>
      <c r="D557" s="510" t="s">
        <v>2069</v>
      </c>
    </row>
    <row r="558" spans="1:4" ht="13.5">
      <c r="A558" s="509">
        <v>92146</v>
      </c>
      <c r="B558" s="508" t="s">
        <v>2070</v>
      </c>
      <c r="C558" s="508" t="s">
        <v>682</v>
      </c>
      <c r="D558" s="510" t="s">
        <v>2071</v>
      </c>
    </row>
    <row r="559" spans="1:4" ht="13.5">
      <c r="A559" s="509">
        <v>92243</v>
      </c>
      <c r="B559" s="508" t="s">
        <v>2072</v>
      </c>
      <c r="C559" s="508" t="s">
        <v>682</v>
      </c>
      <c r="D559" s="510" t="s">
        <v>2073</v>
      </c>
    </row>
    <row r="560" spans="1:4" ht="13.5">
      <c r="A560" s="509">
        <v>92717</v>
      </c>
      <c r="B560" s="508" t="s">
        <v>2074</v>
      </c>
      <c r="C560" s="508" t="s">
        <v>682</v>
      </c>
      <c r="D560" s="510" t="s">
        <v>1952</v>
      </c>
    </row>
    <row r="561" spans="1:4" ht="13.5">
      <c r="A561" s="509">
        <v>92961</v>
      </c>
      <c r="B561" s="508" t="s">
        <v>2075</v>
      </c>
      <c r="C561" s="508" t="s">
        <v>682</v>
      </c>
      <c r="D561" s="510" t="s">
        <v>2076</v>
      </c>
    </row>
    <row r="562" spans="1:4" ht="13.5">
      <c r="A562" s="509">
        <v>92967</v>
      </c>
      <c r="B562" s="508" t="s">
        <v>2077</v>
      </c>
      <c r="C562" s="508" t="s">
        <v>682</v>
      </c>
      <c r="D562" s="510" t="s">
        <v>2078</v>
      </c>
    </row>
    <row r="563" spans="1:4" ht="13.5">
      <c r="A563" s="509">
        <v>93225</v>
      </c>
      <c r="B563" s="508" t="s">
        <v>2079</v>
      </c>
      <c r="C563" s="508" t="s">
        <v>682</v>
      </c>
      <c r="D563" s="510" t="s">
        <v>2080</v>
      </c>
    </row>
    <row r="564" spans="1:4" ht="13.5">
      <c r="A564" s="509">
        <v>93234</v>
      </c>
      <c r="B564" s="508" t="s">
        <v>2081</v>
      </c>
      <c r="C564" s="508" t="s">
        <v>682</v>
      </c>
      <c r="D564" s="510" t="s">
        <v>2082</v>
      </c>
    </row>
    <row r="565" spans="1:4" ht="13.5">
      <c r="A565" s="509">
        <v>93244</v>
      </c>
      <c r="B565" s="508" t="s">
        <v>2083</v>
      </c>
      <c r="C565" s="508" t="s">
        <v>682</v>
      </c>
      <c r="D565" s="510" t="s">
        <v>2084</v>
      </c>
    </row>
    <row r="566" spans="1:4" ht="13.5">
      <c r="A566" s="509">
        <v>93274</v>
      </c>
      <c r="B566" s="508" t="s">
        <v>2085</v>
      </c>
      <c r="C566" s="508" t="s">
        <v>682</v>
      </c>
      <c r="D566" s="510" t="s">
        <v>2086</v>
      </c>
    </row>
    <row r="567" spans="1:4" ht="13.5">
      <c r="A567" s="509">
        <v>93282</v>
      </c>
      <c r="B567" s="508" t="s">
        <v>2087</v>
      </c>
      <c r="C567" s="508" t="s">
        <v>682</v>
      </c>
      <c r="D567" s="510" t="s">
        <v>1284</v>
      </c>
    </row>
    <row r="568" spans="1:4" ht="13.5">
      <c r="A568" s="509">
        <v>93288</v>
      </c>
      <c r="B568" s="508" t="s">
        <v>2088</v>
      </c>
      <c r="C568" s="508" t="s">
        <v>682</v>
      </c>
      <c r="D568" s="510" t="s">
        <v>2089</v>
      </c>
    </row>
    <row r="569" spans="1:4" ht="13.5">
      <c r="A569" s="509">
        <v>93403</v>
      </c>
      <c r="B569" s="508" t="s">
        <v>2090</v>
      </c>
      <c r="C569" s="508" t="s">
        <v>682</v>
      </c>
      <c r="D569" s="510" t="s">
        <v>2055</v>
      </c>
    </row>
    <row r="570" spans="1:4" ht="13.5">
      <c r="A570" s="509">
        <v>93409</v>
      </c>
      <c r="B570" s="508" t="s">
        <v>2091</v>
      </c>
      <c r="C570" s="508" t="s">
        <v>682</v>
      </c>
      <c r="D570" s="510" t="s">
        <v>2092</v>
      </c>
    </row>
    <row r="571" spans="1:4" ht="13.5">
      <c r="A571" s="509">
        <v>93416</v>
      </c>
      <c r="B571" s="508" t="s">
        <v>2093</v>
      </c>
      <c r="C571" s="508" t="s">
        <v>682</v>
      </c>
      <c r="D571" s="510" t="s">
        <v>1952</v>
      </c>
    </row>
    <row r="572" spans="1:4" ht="13.5">
      <c r="A572" s="509">
        <v>93422</v>
      </c>
      <c r="B572" s="508" t="s">
        <v>2094</v>
      </c>
      <c r="C572" s="508" t="s">
        <v>682</v>
      </c>
      <c r="D572" s="510" t="s">
        <v>2095</v>
      </c>
    </row>
    <row r="573" spans="1:4" ht="13.5">
      <c r="A573" s="509">
        <v>93428</v>
      </c>
      <c r="B573" s="508" t="s">
        <v>2096</v>
      </c>
      <c r="C573" s="508" t="s">
        <v>682</v>
      </c>
      <c r="D573" s="510" t="s">
        <v>2097</v>
      </c>
    </row>
    <row r="574" spans="1:4" ht="13.5">
      <c r="A574" s="509">
        <v>93434</v>
      </c>
      <c r="B574" s="508" t="s">
        <v>2098</v>
      </c>
      <c r="C574" s="508" t="s">
        <v>682</v>
      </c>
      <c r="D574" s="510" t="s">
        <v>2099</v>
      </c>
    </row>
    <row r="575" spans="1:4" ht="13.5">
      <c r="A575" s="509">
        <v>93440</v>
      </c>
      <c r="B575" s="508" t="s">
        <v>2100</v>
      </c>
      <c r="C575" s="508" t="s">
        <v>682</v>
      </c>
      <c r="D575" s="510" t="s">
        <v>2101</v>
      </c>
    </row>
    <row r="576" spans="1:4" ht="13.5">
      <c r="A576" s="509">
        <v>95122</v>
      </c>
      <c r="B576" s="508" t="s">
        <v>2102</v>
      </c>
      <c r="C576" s="508" t="s">
        <v>682</v>
      </c>
      <c r="D576" s="510" t="s">
        <v>2103</v>
      </c>
    </row>
    <row r="577" spans="1:4" ht="13.5">
      <c r="A577" s="509">
        <v>95128</v>
      </c>
      <c r="B577" s="508" t="s">
        <v>2104</v>
      </c>
      <c r="C577" s="508" t="s">
        <v>682</v>
      </c>
      <c r="D577" s="510" t="s">
        <v>2105</v>
      </c>
    </row>
    <row r="578" spans="1:4" ht="13.5">
      <c r="A578" s="509">
        <v>95140</v>
      </c>
      <c r="B578" s="508" t="s">
        <v>2106</v>
      </c>
      <c r="C578" s="508" t="s">
        <v>682</v>
      </c>
      <c r="D578" s="510" t="s">
        <v>2107</v>
      </c>
    </row>
    <row r="579" spans="1:4" ht="13.5">
      <c r="A579" s="509">
        <v>95213</v>
      </c>
      <c r="B579" s="508" t="s">
        <v>2108</v>
      </c>
      <c r="C579" s="508" t="s">
        <v>682</v>
      </c>
      <c r="D579" s="510" t="s">
        <v>2109</v>
      </c>
    </row>
    <row r="580" spans="1:4" ht="13.5">
      <c r="A580" s="509">
        <v>95219</v>
      </c>
      <c r="B580" s="508" t="s">
        <v>2110</v>
      </c>
      <c r="C580" s="508" t="s">
        <v>682</v>
      </c>
      <c r="D580" s="510" t="s">
        <v>2111</v>
      </c>
    </row>
    <row r="581" spans="1:4" ht="13.5">
      <c r="A581" s="509">
        <v>95259</v>
      </c>
      <c r="B581" s="508" t="s">
        <v>2112</v>
      </c>
      <c r="C581" s="508" t="s">
        <v>682</v>
      </c>
      <c r="D581" s="510" t="s">
        <v>2113</v>
      </c>
    </row>
    <row r="582" spans="1:4" ht="13.5">
      <c r="A582" s="509">
        <v>95265</v>
      </c>
      <c r="B582" s="508" t="s">
        <v>2114</v>
      </c>
      <c r="C582" s="508" t="s">
        <v>682</v>
      </c>
      <c r="D582" s="510" t="s">
        <v>1966</v>
      </c>
    </row>
    <row r="583" spans="1:4" ht="13.5">
      <c r="A583" s="509">
        <v>95271</v>
      </c>
      <c r="B583" s="508" t="s">
        <v>2115</v>
      </c>
      <c r="C583" s="508" t="s">
        <v>682</v>
      </c>
      <c r="D583" s="510" t="s">
        <v>2116</v>
      </c>
    </row>
    <row r="584" spans="1:4" ht="13.5">
      <c r="A584" s="509">
        <v>95277</v>
      </c>
      <c r="B584" s="508" t="s">
        <v>2117</v>
      </c>
      <c r="C584" s="508" t="s">
        <v>682</v>
      </c>
      <c r="D584" s="510" t="s">
        <v>2116</v>
      </c>
    </row>
    <row r="585" spans="1:4" ht="13.5">
      <c r="A585" s="509">
        <v>95283</v>
      </c>
      <c r="B585" s="508" t="s">
        <v>2118</v>
      </c>
      <c r="C585" s="508" t="s">
        <v>682</v>
      </c>
      <c r="D585" s="510" t="s">
        <v>2119</v>
      </c>
    </row>
    <row r="586" spans="1:4" ht="13.5">
      <c r="A586" s="509">
        <v>95621</v>
      </c>
      <c r="B586" s="508" t="s">
        <v>2120</v>
      </c>
      <c r="C586" s="508" t="s">
        <v>682</v>
      </c>
      <c r="D586" s="510" t="s">
        <v>2121</v>
      </c>
    </row>
    <row r="587" spans="1:4" ht="13.5">
      <c r="A587" s="509">
        <v>95632</v>
      </c>
      <c r="B587" s="508" t="s">
        <v>2122</v>
      </c>
      <c r="C587" s="508" t="s">
        <v>682</v>
      </c>
      <c r="D587" s="510" t="s">
        <v>2123</v>
      </c>
    </row>
    <row r="588" spans="1:4" ht="13.5">
      <c r="A588" s="509">
        <v>95703</v>
      </c>
      <c r="B588" s="508" t="s">
        <v>2124</v>
      </c>
      <c r="C588" s="508" t="s">
        <v>682</v>
      </c>
      <c r="D588" s="510" t="s">
        <v>2125</v>
      </c>
    </row>
    <row r="589" spans="1:4" ht="13.5">
      <c r="A589" s="509">
        <v>95709</v>
      </c>
      <c r="B589" s="508" t="s">
        <v>2126</v>
      </c>
      <c r="C589" s="508" t="s">
        <v>682</v>
      </c>
      <c r="D589" s="510" t="s">
        <v>2127</v>
      </c>
    </row>
    <row r="590" spans="1:4" ht="13.5">
      <c r="A590" s="509">
        <v>95715</v>
      </c>
      <c r="B590" s="508" t="s">
        <v>2128</v>
      </c>
      <c r="C590" s="508" t="s">
        <v>682</v>
      </c>
      <c r="D590" s="510" t="s">
        <v>2129</v>
      </c>
    </row>
    <row r="591" spans="1:4" ht="13.5">
      <c r="A591" s="509">
        <v>95721</v>
      </c>
      <c r="B591" s="508" t="s">
        <v>2130</v>
      </c>
      <c r="C591" s="508" t="s">
        <v>682</v>
      </c>
      <c r="D591" s="510" t="s">
        <v>2131</v>
      </c>
    </row>
    <row r="592" spans="1:4" ht="13.5">
      <c r="A592" s="509">
        <v>95873</v>
      </c>
      <c r="B592" s="508" t="s">
        <v>2132</v>
      </c>
      <c r="C592" s="508" t="s">
        <v>682</v>
      </c>
      <c r="D592" s="510" t="s">
        <v>2133</v>
      </c>
    </row>
    <row r="593" spans="1:4" ht="13.5">
      <c r="A593" s="509">
        <v>96014</v>
      </c>
      <c r="B593" s="508" t="s">
        <v>2134</v>
      </c>
      <c r="C593" s="508" t="s">
        <v>682</v>
      </c>
      <c r="D593" s="510" t="s">
        <v>2135</v>
      </c>
    </row>
    <row r="594" spans="1:4" ht="13.5">
      <c r="A594" s="509">
        <v>96021</v>
      </c>
      <c r="B594" s="508" t="s">
        <v>2136</v>
      </c>
      <c r="C594" s="508" t="s">
        <v>682</v>
      </c>
      <c r="D594" s="510" t="s">
        <v>2137</v>
      </c>
    </row>
    <row r="595" spans="1:4" ht="13.5">
      <c r="A595" s="509">
        <v>96029</v>
      </c>
      <c r="B595" s="508" t="s">
        <v>2138</v>
      </c>
      <c r="C595" s="508" t="s">
        <v>682</v>
      </c>
      <c r="D595" s="510" t="s">
        <v>2139</v>
      </c>
    </row>
    <row r="596" spans="1:4" ht="13.5">
      <c r="A596" s="509">
        <v>96036</v>
      </c>
      <c r="B596" s="508" t="s">
        <v>2140</v>
      </c>
      <c r="C596" s="508" t="s">
        <v>682</v>
      </c>
      <c r="D596" s="510" t="s">
        <v>2141</v>
      </c>
    </row>
    <row r="597" spans="1:4" ht="13.5">
      <c r="A597" s="509">
        <v>96155</v>
      </c>
      <c r="B597" s="508" t="s">
        <v>2142</v>
      </c>
      <c r="C597" s="508" t="s">
        <v>682</v>
      </c>
      <c r="D597" s="510" t="s">
        <v>2143</v>
      </c>
    </row>
    <row r="598" spans="1:4" ht="13.5">
      <c r="A598" s="509">
        <v>96156</v>
      </c>
      <c r="B598" s="508" t="s">
        <v>2144</v>
      </c>
      <c r="C598" s="508" t="s">
        <v>682</v>
      </c>
      <c r="D598" s="510" t="s">
        <v>2145</v>
      </c>
    </row>
    <row r="599" spans="1:4" ht="13.5">
      <c r="A599" s="509">
        <v>96159</v>
      </c>
      <c r="B599" s="508" t="s">
        <v>2146</v>
      </c>
      <c r="C599" s="508" t="s">
        <v>682</v>
      </c>
      <c r="D599" s="510" t="s">
        <v>2147</v>
      </c>
    </row>
    <row r="600" spans="1:4" ht="13.5">
      <c r="A600" s="509">
        <v>96246</v>
      </c>
      <c r="B600" s="508" t="s">
        <v>2148</v>
      </c>
      <c r="C600" s="508" t="s">
        <v>682</v>
      </c>
      <c r="D600" s="510" t="s">
        <v>2149</v>
      </c>
    </row>
    <row r="601" spans="1:4" ht="13.5">
      <c r="A601" s="509">
        <v>96302</v>
      </c>
      <c r="B601" s="508" t="s">
        <v>2150</v>
      </c>
      <c r="C601" s="508" t="s">
        <v>682</v>
      </c>
      <c r="D601" s="510" t="s">
        <v>2151</v>
      </c>
    </row>
    <row r="602" spans="1:4" ht="13.5">
      <c r="A602" s="509">
        <v>96308</v>
      </c>
      <c r="B602" s="508" t="s">
        <v>2152</v>
      </c>
      <c r="C602" s="508" t="s">
        <v>682</v>
      </c>
      <c r="D602" s="510" t="s">
        <v>2153</v>
      </c>
    </row>
    <row r="603" spans="1:4" ht="13.5">
      <c r="A603" s="509">
        <v>96464</v>
      </c>
      <c r="B603" s="508" t="s">
        <v>2154</v>
      </c>
      <c r="C603" s="508" t="s">
        <v>682</v>
      </c>
      <c r="D603" s="510" t="s">
        <v>2155</v>
      </c>
    </row>
    <row r="604" spans="1:4" ht="13.5">
      <c r="A604" s="509">
        <v>5089</v>
      </c>
      <c r="B604" s="508" t="s">
        <v>2156</v>
      </c>
      <c r="C604" s="508" t="s">
        <v>416</v>
      </c>
      <c r="D604" s="510" t="s">
        <v>2157</v>
      </c>
    </row>
    <row r="605" spans="1:4" ht="13.5">
      <c r="A605" s="509">
        <v>5627</v>
      </c>
      <c r="B605" s="508" t="s">
        <v>2158</v>
      </c>
      <c r="C605" s="508" t="s">
        <v>416</v>
      </c>
      <c r="D605" s="510" t="s">
        <v>2159</v>
      </c>
    </row>
    <row r="606" spans="1:4" ht="13.5">
      <c r="A606" s="509">
        <v>5628</v>
      </c>
      <c r="B606" s="508" t="s">
        <v>2160</v>
      </c>
      <c r="C606" s="508" t="s">
        <v>416</v>
      </c>
      <c r="D606" s="510" t="s">
        <v>2161</v>
      </c>
    </row>
    <row r="607" spans="1:4" ht="13.5">
      <c r="A607" s="509">
        <v>5629</v>
      </c>
      <c r="B607" s="508" t="s">
        <v>2162</v>
      </c>
      <c r="C607" s="508" t="s">
        <v>416</v>
      </c>
      <c r="D607" s="510" t="s">
        <v>2163</v>
      </c>
    </row>
    <row r="608" spans="1:4" ht="13.5">
      <c r="A608" s="509">
        <v>5630</v>
      </c>
      <c r="B608" s="508" t="s">
        <v>2164</v>
      </c>
      <c r="C608" s="508" t="s">
        <v>416</v>
      </c>
      <c r="D608" s="510" t="s">
        <v>2165</v>
      </c>
    </row>
    <row r="609" spans="1:4" ht="13.5">
      <c r="A609" s="509">
        <v>5658</v>
      </c>
      <c r="B609" s="508" t="s">
        <v>2166</v>
      </c>
      <c r="C609" s="508" t="s">
        <v>416</v>
      </c>
      <c r="D609" s="510" t="s">
        <v>1196</v>
      </c>
    </row>
    <row r="610" spans="1:4" ht="13.5">
      <c r="A610" s="509">
        <v>5664</v>
      </c>
      <c r="B610" s="508" t="s">
        <v>2167</v>
      </c>
      <c r="C610" s="508" t="s">
        <v>416</v>
      </c>
      <c r="D610" s="510" t="s">
        <v>2168</v>
      </c>
    </row>
    <row r="611" spans="1:4" ht="13.5">
      <c r="A611" s="509">
        <v>5667</v>
      </c>
      <c r="B611" s="508" t="s">
        <v>2169</v>
      </c>
      <c r="C611" s="508" t="s">
        <v>416</v>
      </c>
      <c r="D611" s="510" t="s">
        <v>2170</v>
      </c>
    </row>
    <row r="612" spans="1:4" ht="13.5">
      <c r="A612" s="509">
        <v>5668</v>
      </c>
      <c r="B612" s="508" t="s">
        <v>2171</v>
      </c>
      <c r="C612" s="508" t="s">
        <v>416</v>
      </c>
      <c r="D612" s="510" t="s">
        <v>2172</v>
      </c>
    </row>
    <row r="613" spans="1:4" ht="13.5">
      <c r="A613" s="509">
        <v>5674</v>
      </c>
      <c r="B613" s="508" t="s">
        <v>2173</v>
      </c>
      <c r="C613" s="508" t="s">
        <v>416</v>
      </c>
      <c r="D613" s="510" t="s">
        <v>2174</v>
      </c>
    </row>
    <row r="614" spans="1:4" ht="13.5">
      <c r="A614" s="509">
        <v>5692</v>
      </c>
      <c r="B614" s="508" t="s">
        <v>2175</v>
      </c>
      <c r="C614" s="508" t="s">
        <v>416</v>
      </c>
      <c r="D614" s="510" t="s">
        <v>2176</v>
      </c>
    </row>
    <row r="615" spans="1:4" ht="13.5">
      <c r="A615" s="509">
        <v>5693</v>
      </c>
      <c r="B615" s="508" t="s">
        <v>2177</v>
      </c>
      <c r="C615" s="508" t="s">
        <v>416</v>
      </c>
      <c r="D615" s="510" t="s">
        <v>1141</v>
      </c>
    </row>
    <row r="616" spans="1:4" ht="13.5">
      <c r="A616" s="509">
        <v>5695</v>
      </c>
      <c r="B616" s="508" t="s">
        <v>2178</v>
      </c>
      <c r="C616" s="508" t="s">
        <v>416</v>
      </c>
      <c r="D616" s="510" t="s">
        <v>2179</v>
      </c>
    </row>
    <row r="617" spans="1:4" ht="13.5">
      <c r="A617" s="509">
        <v>5703</v>
      </c>
      <c r="B617" s="508" t="s">
        <v>2180</v>
      </c>
      <c r="C617" s="508" t="s">
        <v>416</v>
      </c>
      <c r="D617" s="510" t="s">
        <v>2181</v>
      </c>
    </row>
    <row r="618" spans="1:4" ht="13.5">
      <c r="A618" s="509">
        <v>5705</v>
      </c>
      <c r="B618" s="508" t="s">
        <v>2182</v>
      </c>
      <c r="C618" s="508" t="s">
        <v>416</v>
      </c>
      <c r="D618" s="510" t="s">
        <v>2113</v>
      </c>
    </row>
    <row r="619" spans="1:4" ht="13.5">
      <c r="A619" s="509">
        <v>5707</v>
      </c>
      <c r="B619" s="508" t="s">
        <v>2183</v>
      </c>
      <c r="C619" s="508" t="s">
        <v>416</v>
      </c>
      <c r="D619" s="510" t="s">
        <v>2184</v>
      </c>
    </row>
    <row r="620" spans="1:4" ht="13.5">
      <c r="A620" s="509">
        <v>5710</v>
      </c>
      <c r="B620" s="508" t="s">
        <v>2185</v>
      </c>
      <c r="C620" s="508" t="s">
        <v>416</v>
      </c>
      <c r="D620" s="510" t="s">
        <v>2186</v>
      </c>
    </row>
    <row r="621" spans="1:4" ht="13.5">
      <c r="A621" s="509">
        <v>5711</v>
      </c>
      <c r="B621" s="508" t="s">
        <v>2187</v>
      </c>
      <c r="C621" s="508" t="s">
        <v>416</v>
      </c>
      <c r="D621" s="510" t="s">
        <v>2188</v>
      </c>
    </row>
    <row r="622" spans="1:4" ht="13.5">
      <c r="A622" s="509">
        <v>5714</v>
      </c>
      <c r="B622" s="508" t="s">
        <v>2189</v>
      </c>
      <c r="C622" s="508" t="s">
        <v>416</v>
      </c>
      <c r="D622" s="510" t="s">
        <v>2190</v>
      </c>
    </row>
    <row r="623" spans="1:4" ht="13.5">
      <c r="A623" s="509">
        <v>5715</v>
      </c>
      <c r="B623" s="508" t="s">
        <v>2191</v>
      </c>
      <c r="C623" s="508" t="s">
        <v>416</v>
      </c>
      <c r="D623" s="510" t="s">
        <v>2192</v>
      </c>
    </row>
    <row r="624" spans="1:4" ht="13.5">
      <c r="A624" s="509">
        <v>5718</v>
      </c>
      <c r="B624" s="508" t="s">
        <v>2193</v>
      </c>
      <c r="C624" s="508" t="s">
        <v>416</v>
      </c>
      <c r="D624" s="510" t="s">
        <v>2194</v>
      </c>
    </row>
    <row r="625" spans="1:4" ht="13.5">
      <c r="A625" s="509">
        <v>5721</v>
      </c>
      <c r="B625" s="508" t="s">
        <v>2195</v>
      </c>
      <c r="C625" s="508" t="s">
        <v>416</v>
      </c>
      <c r="D625" s="510" t="s">
        <v>2196</v>
      </c>
    </row>
    <row r="626" spans="1:4" ht="13.5">
      <c r="A626" s="509">
        <v>5722</v>
      </c>
      <c r="B626" s="508" t="s">
        <v>2197</v>
      </c>
      <c r="C626" s="508" t="s">
        <v>416</v>
      </c>
      <c r="D626" s="510" t="s">
        <v>2198</v>
      </c>
    </row>
    <row r="627" spans="1:4" ht="13.5">
      <c r="A627" s="509">
        <v>5724</v>
      </c>
      <c r="B627" s="508" t="s">
        <v>2199</v>
      </c>
      <c r="C627" s="508" t="s">
        <v>416</v>
      </c>
      <c r="D627" s="510" t="s">
        <v>1945</v>
      </c>
    </row>
    <row r="628" spans="1:4" ht="13.5">
      <c r="A628" s="509">
        <v>5727</v>
      </c>
      <c r="B628" s="508" t="s">
        <v>2200</v>
      </c>
      <c r="C628" s="508" t="s">
        <v>416</v>
      </c>
      <c r="D628" s="510" t="s">
        <v>2201</v>
      </c>
    </row>
    <row r="629" spans="1:4" ht="13.5">
      <c r="A629" s="509">
        <v>5729</v>
      </c>
      <c r="B629" s="508" t="s">
        <v>2202</v>
      </c>
      <c r="C629" s="508" t="s">
        <v>416</v>
      </c>
      <c r="D629" s="510" t="s">
        <v>2203</v>
      </c>
    </row>
    <row r="630" spans="1:4" ht="13.5">
      <c r="A630" s="509">
        <v>5730</v>
      </c>
      <c r="B630" s="508" t="s">
        <v>2204</v>
      </c>
      <c r="C630" s="508" t="s">
        <v>416</v>
      </c>
      <c r="D630" s="510" t="s">
        <v>2205</v>
      </c>
    </row>
    <row r="631" spans="1:4" ht="13.5">
      <c r="A631" s="509">
        <v>5735</v>
      </c>
      <c r="B631" s="508" t="s">
        <v>2206</v>
      </c>
      <c r="C631" s="508" t="s">
        <v>416</v>
      </c>
      <c r="D631" s="510" t="s">
        <v>2207</v>
      </c>
    </row>
    <row r="632" spans="1:4" ht="13.5">
      <c r="A632" s="509">
        <v>5736</v>
      </c>
      <c r="B632" s="508" t="s">
        <v>2208</v>
      </c>
      <c r="C632" s="508" t="s">
        <v>416</v>
      </c>
      <c r="D632" s="510" t="s">
        <v>2209</v>
      </c>
    </row>
    <row r="633" spans="1:4" ht="13.5">
      <c r="A633" s="509">
        <v>5738</v>
      </c>
      <c r="B633" s="508" t="s">
        <v>2210</v>
      </c>
      <c r="C633" s="508" t="s">
        <v>416</v>
      </c>
      <c r="D633" s="510" t="s">
        <v>2211</v>
      </c>
    </row>
    <row r="634" spans="1:4" ht="13.5">
      <c r="A634" s="509">
        <v>5739</v>
      </c>
      <c r="B634" s="508" t="s">
        <v>2212</v>
      </c>
      <c r="C634" s="508" t="s">
        <v>416</v>
      </c>
      <c r="D634" s="510" t="s">
        <v>2213</v>
      </c>
    </row>
    <row r="635" spans="1:4" ht="13.5">
      <c r="A635" s="509">
        <v>5741</v>
      </c>
      <c r="B635" s="508" t="s">
        <v>2214</v>
      </c>
      <c r="C635" s="508" t="s">
        <v>416</v>
      </c>
      <c r="D635" s="510" t="s">
        <v>2215</v>
      </c>
    </row>
    <row r="636" spans="1:4" ht="13.5">
      <c r="A636" s="509">
        <v>5742</v>
      </c>
      <c r="B636" s="508" t="s">
        <v>2216</v>
      </c>
      <c r="C636" s="508" t="s">
        <v>416</v>
      </c>
      <c r="D636" s="510" t="s">
        <v>2217</v>
      </c>
    </row>
    <row r="637" spans="1:4" ht="13.5">
      <c r="A637" s="509">
        <v>5747</v>
      </c>
      <c r="B637" s="508" t="s">
        <v>2218</v>
      </c>
      <c r="C637" s="508" t="s">
        <v>416</v>
      </c>
      <c r="D637" s="510" t="s">
        <v>2219</v>
      </c>
    </row>
    <row r="638" spans="1:4" ht="13.5">
      <c r="A638" s="509">
        <v>5751</v>
      </c>
      <c r="B638" s="508" t="s">
        <v>2220</v>
      </c>
      <c r="C638" s="508" t="s">
        <v>416</v>
      </c>
      <c r="D638" s="510" t="s">
        <v>2221</v>
      </c>
    </row>
    <row r="639" spans="1:4" ht="13.5">
      <c r="A639" s="509">
        <v>5754</v>
      </c>
      <c r="B639" s="508" t="s">
        <v>2222</v>
      </c>
      <c r="C639" s="508" t="s">
        <v>416</v>
      </c>
      <c r="D639" s="510" t="s">
        <v>964</v>
      </c>
    </row>
    <row r="640" spans="1:4" ht="13.5">
      <c r="A640" s="509">
        <v>5763</v>
      </c>
      <c r="B640" s="508" t="s">
        <v>2223</v>
      </c>
      <c r="C640" s="508" t="s">
        <v>416</v>
      </c>
      <c r="D640" s="510" t="s">
        <v>2224</v>
      </c>
    </row>
    <row r="641" spans="1:4" ht="13.5">
      <c r="A641" s="509">
        <v>5765</v>
      </c>
      <c r="B641" s="508" t="s">
        <v>2225</v>
      </c>
      <c r="C641" s="508" t="s">
        <v>416</v>
      </c>
      <c r="D641" s="510" t="s">
        <v>2226</v>
      </c>
    </row>
    <row r="642" spans="1:4" ht="13.5">
      <c r="A642" s="509">
        <v>5766</v>
      </c>
      <c r="B642" s="508" t="s">
        <v>2227</v>
      </c>
      <c r="C642" s="508" t="s">
        <v>416</v>
      </c>
      <c r="D642" s="510" t="s">
        <v>2228</v>
      </c>
    </row>
    <row r="643" spans="1:4" ht="13.5">
      <c r="A643" s="509">
        <v>5779</v>
      </c>
      <c r="B643" s="508" t="s">
        <v>2229</v>
      </c>
      <c r="C643" s="508" t="s">
        <v>416</v>
      </c>
      <c r="D643" s="510" t="s">
        <v>2230</v>
      </c>
    </row>
    <row r="644" spans="1:4" ht="13.5">
      <c r="A644" s="509">
        <v>5787</v>
      </c>
      <c r="B644" s="508" t="s">
        <v>2231</v>
      </c>
      <c r="C644" s="508" t="s">
        <v>416</v>
      </c>
      <c r="D644" s="510" t="s">
        <v>2232</v>
      </c>
    </row>
    <row r="645" spans="1:4" ht="13.5">
      <c r="A645" s="509">
        <v>5797</v>
      </c>
      <c r="B645" s="508" t="s">
        <v>2233</v>
      </c>
      <c r="C645" s="508" t="s">
        <v>416</v>
      </c>
      <c r="D645" s="510" t="s">
        <v>2234</v>
      </c>
    </row>
    <row r="646" spans="1:4" ht="13.5">
      <c r="A646" s="509">
        <v>5800</v>
      </c>
      <c r="B646" s="508" t="s">
        <v>2235</v>
      </c>
      <c r="C646" s="508" t="s">
        <v>416</v>
      </c>
      <c r="D646" s="510" t="s">
        <v>2236</v>
      </c>
    </row>
    <row r="647" spans="1:4" ht="13.5">
      <c r="A647" s="509">
        <v>7032</v>
      </c>
      <c r="B647" s="508" t="s">
        <v>2237</v>
      </c>
      <c r="C647" s="508" t="s">
        <v>416</v>
      </c>
      <c r="D647" s="510" t="s">
        <v>2238</v>
      </c>
    </row>
    <row r="648" spans="1:4" ht="13.5">
      <c r="A648" s="509">
        <v>7033</v>
      </c>
      <c r="B648" s="508" t="s">
        <v>2239</v>
      </c>
      <c r="C648" s="508" t="s">
        <v>416</v>
      </c>
      <c r="D648" s="510" t="s">
        <v>2240</v>
      </c>
    </row>
    <row r="649" spans="1:4" ht="13.5">
      <c r="A649" s="509">
        <v>7034</v>
      </c>
      <c r="B649" s="508" t="s">
        <v>2241</v>
      </c>
      <c r="C649" s="508" t="s">
        <v>416</v>
      </c>
      <c r="D649" s="510" t="s">
        <v>2242</v>
      </c>
    </row>
    <row r="650" spans="1:4" ht="13.5">
      <c r="A650" s="509">
        <v>7035</v>
      </c>
      <c r="B650" s="508" t="s">
        <v>2243</v>
      </c>
      <c r="C650" s="508" t="s">
        <v>416</v>
      </c>
      <c r="D650" s="510" t="s">
        <v>2244</v>
      </c>
    </row>
    <row r="651" spans="1:4" ht="13.5">
      <c r="A651" s="509">
        <v>7038</v>
      </c>
      <c r="B651" s="508" t="s">
        <v>2245</v>
      </c>
      <c r="C651" s="508" t="s">
        <v>416</v>
      </c>
      <c r="D651" s="510" t="s">
        <v>2246</v>
      </c>
    </row>
    <row r="652" spans="1:4" ht="13.5">
      <c r="A652" s="509">
        <v>7039</v>
      </c>
      <c r="B652" s="508" t="s">
        <v>2247</v>
      </c>
      <c r="C652" s="508" t="s">
        <v>416</v>
      </c>
      <c r="D652" s="510" t="s">
        <v>2248</v>
      </c>
    </row>
    <row r="653" spans="1:4" ht="13.5">
      <c r="A653" s="509">
        <v>7040</v>
      </c>
      <c r="B653" s="508" t="s">
        <v>2249</v>
      </c>
      <c r="C653" s="508" t="s">
        <v>416</v>
      </c>
      <c r="D653" s="510" t="s">
        <v>2250</v>
      </c>
    </row>
    <row r="654" spans="1:4" ht="13.5">
      <c r="A654" s="509">
        <v>7044</v>
      </c>
      <c r="B654" s="508" t="s">
        <v>2251</v>
      </c>
      <c r="C654" s="508" t="s">
        <v>416</v>
      </c>
      <c r="D654" s="510" t="s">
        <v>1795</v>
      </c>
    </row>
    <row r="655" spans="1:4" ht="13.5">
      <c r="A655" s="509">
        <v>7045</v>
      </c>
      <c r="B655" s="508" t="s">
        <v>2252</v>
      </c>
      <c r="C655" s="508" t="s">
        <v>416</v>
      </c>
      <c r="D655" s="510" t="s">
        <v>2253</v>
      </c>
    </row>
    <row r="656" spans="1:4" ht="13.5">
      <c r="A656" s="509">
        <v>7046</v>
      </c>
      <c r="B656" s="508" t="s">
        <v>2254</v>
      </c>
      <c r="C656" s="508" t="s">
        <v>416</v>
      </c>
      <c r="D656" s="510" t="s">
        <v>2255</v>
      </c>
    </row>
    <row r="657" spans="1:4" ht="13.5">
      <c r="A657" s="509">
        <v>7047</v>
      </c>
      <c r="B657" s="508" t="s">
        <v>2256</v>
      </c>
      <c r="C657" s="508" t="s">
        <v>416</v>
      </c>
      <c r="D657" s="510" t="s">
        <v>2257</v>
      </c>
    </row>
    <row r="658" spans="1:4" ht="13.5">
      <c r="A658" s="509">
        <v>7051</v>
      </c>
      <c r="B658" s="508" t="s">
        <v>2258</v>
      </c>
      <c r="C658" s="508" t="s">
        <v>416</v>
      </c>
      <c r="D658" s="510" t="s">
        <v>2259</v>
      </c>
    </row>
    <row r="659" spans="1:4" ht="13.5">
      <c r="A659" s="509">
        <v>7052</v>
      </c>
      <c r="B659" s="508" t="s">
        <v>2260</v>
      </c>
      <c r="C659" s="508" t="s">
        <v>416</v>
      </c>
      <c r="D659" s="510" t="s">
        <v>2261</v>
      </c>
    </row>
    <row r="660" spans="1:4" ht="13.5">
      <c r="A660" s="509">
        <v>7053</v>
      </c>
      <c r="B660" s="508" t="s">
        <v>2262</v>
      </c>
      <c r="C660" s="508" t="s">
        <v>416</v>
      </c>
      <c r="D660" s="510" t="s">
        <v>2263</v>
      </c>
    </row>
    <row r="661" spans="1:4" ht="13.5">
      <c r="A661" s="509">
        <v>7054</v>
      </c>
      <c r="B661" s="508" t="s">
        <v>2264</v>
      </c>
      <c r="C661" s="508" t="s">
        <v>416</v>
      </c>
      <c r="D661" s="510" t="s">
        <v>2265</v>
      </c>
    </row>
    <row r="662" spans="1:4" ht="13.5">
      <c r="A662" s="509">
        <v>7058</v>
      </c>
      <c r="B662" s="508" t="s">
        <v>2266</v>
      </c>
      <c r="C662" s="508" t="s">
        <v>416</v>
      </c>
      <c r="D662" s="510" t="s">
        <v>2267</v>
      </c>
    </row>
    <row r="663" spans="1:4" ht="13.5">
      <c r="A663" s="509">
        <v>7059</v>
      </c>
      <c r="B663" s="508" t="s">
        <v>2268</v>
      </c>
      <c r="C663" s="508" t="s">
        <v>416</v>
      </c>
      <c r="D663" s="510" t="s">
        <v>2269</v>
      </c>
    </row>
    <row r="664" spans="1:4" ht="13.5">
      <c r="A664" s="509">
        <v>7060</v>
      </c>
      <c r="B664" s="508" t="s">
        <v>2270</v>
      </c>
      <c r="C664" s="508" t="s">
        <v>416</v>
      </c>
      <c r="D664" s="510" t="s">
        <v>2271</v>
      </c>
    </row>
    <row r="665" spans="1:4" ht="13.5">
      <c r="A665" s="509">
        <v>7061</v>
      </c>
      <c r="B665" s="508" t="s">
        <v>2272</v>
      </c>
      <c r="C665" s="508" t="s">
        <v>416</v>
      </c>
      <c r="D665" s="510" t="s">
        <v>2273</v>
      </c>
    </row>
    <row r="666" spans="1:4" ht="13.5">
      <c r="A666" s="509">
        <v>7063</v>
      </c>
      <c r="B666" s="508" t="s">
        <v>2274</v>
      </c>
      <c r="C666" s="508" t="s">
        <v>416</v>
      </c>
      <c r="D666" s="510" t="s">
        <v>2275</v>
      </c>
    </row>
    <row r="667" spans="1:4" ht="13.5">
      <c r="A667" s="509">
        <v>7064</v>
      </c>
      <c r="B667" s="508" t="s">
        <v>2276</v>
      </c>
      <c r="C667" s="508" t="s">
        <v>416</v>
      </c>
      <c r="D667" s="510" t="s">
        <v>1135</v>
      </c>
    </row>
    <row r="668" spans="1:4" ht="13.5">
      <c r="A668" s="509">
        <v>7065</v>
      </c>
      <c r="B668" s="508" t="s">
        <v>2277</v>
      </c>
      <c r="C668" s="508" t="s">
        <v>416</v>
      </c>
      <c r="D668" s="510" t="s">
        <v>2278</v>
      </c>
    </row>
    <row r="669" spans="1:4" ht="13.5">
      <c r="A669" s="509">
        <v>7066</v>
      </c>
      <c r="B669" s="508" t="s">
        <v>2279</v>
      </c>
      <c r="C669" s="508" t="s">
        <v>416</v>
      </c>
      <c r="D669" s="510" t="s">
        <v>2280</v>
      </c>
    </row>
    <row r="670" spans="1:4" ht="13.5">
      <c r="A670" s="509">
        <v>53786</v>
      </c>
      <c r="B670" s="508" t="s">
        <v>2281</v>
      </c>
      <c r="C670" s="508" t="s">
        <v>416</v>
      </c>
      <c r="D670" s="510" t="s">
        <v>2282</v>
      </c>
    </row>
    <row r="671" spans="1:4" ht="13.5">
      <c r="A671" s="509">
        <v>53788</v>
      </c>
      <c r="B671" s="508" t="s">
        <v>2283</v>
      </c>
      <c r="C671" s="508" t="s">
        <v>416</v>
      </c>
      <c r="D671" s="510" t="s">
        <v>2284</v>
      </c>
    </row>
    <row r="672" spans="1:4" ht="13.5">
      <c r="A672" s="509">
        <v>53792</v>
      </c>
      <c r="B672" s="508" t="s">
        <v>2285</v>
      </c>
      <c r="C672" s="508" t="s">
        <v>416</v>
      </c>
      <c r="D672" s="510" t="s">
        <v>2286</v>
      </c>
    </row>
    <row r="673" spans="1:4" ht="13.5">
      <c r="A673" s="509">
        <v>53794</v>
      </c>
      <c r="B673" s="508" t="s">
        <v>2287</v>
      </c>
      <c r="C673" s="508" t="s">
        <v>416</v>
      </c>
      <c r="D673" s="510" t="s">
        <v>2288</v>
      </c>
    </row>
    <row r="674" spans="1:4" ht="13.5">
      <c r="A674" s="509">
        <v>53797</v>
      </c>
      <c r="B674" s="508" t="s">
        <v>2289</v>
      </c>
      <c r="C674" s="508" t="s">
        <v>416</v>
      </c>
      <c r="D674" s="510" t="s">
        <v>2219</v>
      </c>
    </row>
    <row r="675" spans="1:4" ht="13.5">
      <c r="A675" s="509">
        <v>53804</v>
      </c>
      <c r="B675" s="508" t="s">
        <v>2290</v>
      </c>
      <c r="C675" s="508" t="s">
        <v>416</v>
      </c>
      <c r="D675" s="510" t="s">
        <v>2291</v>
      </c>
    </row>
    <row r="676" spans="1:4" ht="13.5">
      <c r="A676" s="509">
        <v>53806</v>
      </c>
      <c r="B676" s="508" t="s">
        <v>2292</v>
      </c>
      <c r="C676" s="508" t="s">
        <v>416</v>
      </c>
      <c r="D676" s="510" t="s">
        <v>2293</v>
      </c>
    </row>
    <row r="677" spans="1:4" ht="13.5">
      <c r="A677" s="509">
        <v>53810</v>
      </c>
      <c r="B677" s="508" t="s">
        <v>2294</v>
      </c>
      <c r="C677" s="508" t="s">
        <v>416</v>
      </c>
      <c r="D677" s="510" t="s">
        <v>2295</v>
      </c>
    </row>
    <row r="678" spans="1:4" ht="13.5">
      <c r="A678" s="509">
        <v>53814</v>
      </c>
      <c r="B678" s="508" t="s">
        <v>2296</v>
      </c>
      <c r="C678" s="508" t="s">
        <v>416</v>
      </c>
      <c r="D678" s="510" t="s">
        <v>2297</v>
      </c>
    </row>
    <row r="679" spans="1:4" ht="13.5">
      <c r="A679" s="509">
        <v>53817</v>
      </c>
      <c r="B679" s="508" t="s">
        <v>2298</v>
      </c>
      <c r="C679" s="508" t="s">
        <v>416</v>
      </c>
      <c r="D679" s="510" t="s">
        <v>2299</v>
      </c>
    </row>
    <row r="680" spans="1:4" ht="13.5">
      <c r="A680" s="509">
        <v>53818</v>
      </c>
      <c r="B680" s="508" t="s">
        <v>2300</v>
      </c>
      <c r="C680" s="508" t="s">
        <v>416</v>
      </c>
      <c r="D680" s="510" t="s">
        <v>2301</v>
      </c>
    </row>
    <row r="681" spans="1:4" ht="13.5">
      <c r="A681" s="509">
        <v>53827</v>
      </c>
      <c r="B681" s="508" t="s">
        <v>2302</v>
      </c>
      <c r="C681" s="508" t="s">
        <v>416</v>
      </c>
      <c r="D681" s="510" t="s">
        <v>2273</v>
      </c>
    </row>
    <row r="682" spans="1:4" ht="13.5">
      <c r="A682" s="509">
        <v>53829</v>
      </c>
      <c r="B682" s="508" t="s">
        <v>2303</v>
      </c>
      <c r="C682" s="508" t="s">
        <v>416</v>
      </c>
      <c r="D682" s="510" t="s">
        <v>2219</v>
      </c>
    </row>
    <row r="683" spans="1:4" ht="13.5">
      <c r="A683" s="509">
        <v>53831</v>
      </c>
      <c r="B683" s="508" t="s">
        <v>2304</v>
      </c>
      <c r="C683" s="508" t="s">
        <v>416</v>
      </c>
      <c r="D683" s="510" t="s">
        <v>2286</v>
      </c>
    </row>
    <row r="684" spans="1:4" ht="13.5">
      <c r="A684" s="509">
        <v>53840</v>
      </c>
      <c r="B684" s="508" t="s">
        <v>2305</v>
      </c>
      <c r="C684" s="508" t="s">
        <v>416</v>
      </c>
      <c r="D684" s="510" t="s">
        <v>1991</v>
      </c>
    </row>
    <row r="685" spans="1:4" ht="13.5">
      <c r="A685" s="509">
        <v>53841</v>
      </c>
      <c r="B685" s="508" t="s">
        <v>2306</v>
      </c>
      <c r="C685" s="508" t="s">
        <v>416</v>
      </c>
      <c r="D685" s="510" t="s">
        <v>2307</v>
      </c>
    </row>
    <row r="686" spans="1:4" ht="13.5">
      <c r="A686" s="509">
        <v>53849</v>
      </c>
      <c r="B686" s="508" t="s">
        <v>2308</v>
      </c>
      <c r="C686" s="508" t="s">
        <v>416</v>
      </c>
      <c r="D686" s="510" t="s">
        <v>2265</v>
      </c>
    </row>
    <row r="687" spans="1:4" ht="13.5">
      <c r="A687" s="509">
        <v>53857</v>
      </c>
      <c r="B687" s="508" t="s">
        <v>2309</v>
      </c>
      <c r="C687" s="508" t="s">
        <v>416</v>
      </c>
      <c r="D687" s="510" t="s">
        <v>1781</v>
      </c>
    </row>
    <row r="688" spans="1:4" ht="13.5">
      <c r="A688" s="509">
        <v>53858</v>
      </c>
      <c r="B688" s="508" t="s">
        <v>2310</v>
      </c>
      <c r="C688" s="508" t="s">
        <v>416</v>
      </c>
      <c r="D688" s="510" t="s">
        <v>2311</v>
      </c>
    </row>
    <row r="689" spans="1:4" ht="13.5">
      <c r="A689" s="509">
        <v>53861</v>
      </c>
      <c r="B689" s="508" t="s">
        <v>2312</v>
      </c>
      <c r="C689" s="508" t="s">
        <v>416</v>
      </c>
      <c r="D689" s="510" t="s">
        <v>2313</v>
      </c>
    </row>
    <row r="690" spans="1:4" ht="13.5">
      <c r="A690" s="509">
        <v>53863</v>
      </c>
      <c r="B690" s="508" t="s">
        <v>2314</v>
      </c>
      <c r="C690" s="508" t="s">
        <v>416</v>
      </c>
      <c r="D690" s="510" t="s">
        <v>2315</v>
      </c>
    </row>
    <row r="691" spans="1:4" ht="13.5">
      <c r="A691" s="509">
        <v>53865</v>
      </c>
      <c r="B691" s="508" t="s">
        <v>2316</v>
      </c>
      <c r="C691" s="508" t="s">
        <v>416</v>
      </c>
      <c r="D691" s="510" t="s">
        <v>2317</v>
      </c>
    </row>
    <row r="692" spans="1:4" ht="13.5">
      <c r="A692" s="509">
        <v>53866</v>
      </c>
      <c r="B692" s="508" t="s">
        <v>2318</v>
      </c>
      <c r="C692" s="508" t="s">
        <v>416</v>
      </c>
      <c r="D692" s="510" t="s">
        <v>2319</v>
      </c>
    </row>
    <row r="693" spans="1:4" ht="13.5">
      <c r="A693" s="509">
        <v>53882</v>
      </c>
      <c r="B693" s="508" t="s">
        <v>2320</v>
      </c>
      <c r="C693" s="508" t="s">
        <v>416</v>
      </c>
      <c r="D693" s="510" t="s">
        <v>2321</v>
      </c>
    </row>
    <row r="694" spans="1:4" ht="13.5">
      <c r="A694" s="509">
        <v>55263</v>
      </c>
      <c r="B694" s="508" t="s">
        <v>2322</v>
      </c>
      <c r="C694" s="508" t="s">
        <v>416</v>
      </c>
      <c r="D694" s="510" t="s">
        <v>2165</v>
      </c>
    </row>
    <row r="695" spans="1:4" ht="13.5">
      <c r="A695" s="509">
        <v>73303</v>
      </c>
      <c r="B695" s="508" t="s">
        <v>2323</v>
      </c>
      <c r="C695" s="508" t="s">
        <v>416</v>
      </c>
      <c r="D695" s="510" t="s">
        <v>2324</v>
      </c>
    </row>
    <row r="696" spans="1:4" ht="13.5">
      <c r="A696" s="509">
        <v>73307</v>
      </c>
      <c r="B696" s="508" t="s">
        <v>2325</v>
      </c>
      <c r="C696" s="508" t="s">
        <v>416</v>
      </c>
      <c r="D696" s="510" t="s">
        <v>2326</v>
      </c>
    </row>
    <row r="697" spans="1:4" ht="13.5">
      <c r="A697" s="509">
        <v>73309</v>
      </c>
      <c r="B697" s="508" t="s">
        <v>2327</v>
      </c>
      <c r="C697" s="508" t="s">
        <v>416</v>
      </c>
      <c r="D697" s="510" t="s">
        <v>2328</v>
      </c>
    </row>
    <row r="698" spans="1:4" ht="13.5">
      <c r="A698" s="509">
        <v>73311</v>
      </c>
      <c r="B698" s="508" t="s">
        <v>2329</v>
      </c>
      <c r="C698" s="508" t="s">
        <v>416</v>
      </c>
      <c r="D698" s="510" t="s">
        <v>2330</v>
      </c>
    </row>
    <row r="699" spans="1:4" ht="13.5">
      <c r="A699" s="509">
        <v>73313</v>
      </c>
      <c r="B699" s="508" t="s">
        <v>2331</v>
      </c>
      <c r="C699" s="508" t="s">
        <v>416</v>
      </c>
      <c r="D699" s="510" t="s">
        <v>2332</v>
      </c>
    </row>
    <row r="700" spans="1:4" ht="13.5">
      <c r="A700" s="509">
        <v>73315</v>
      </c>
      <c r="B700" s="508" t="s">
        <v>2333</v>
      </c>
      <c r="C700" s="508" t="s">
        <v>416</v>
      </c>
      <c r="D700" s="510" t="s">
        <v>2284</v>
      </c>
    </row>
    <row r="701" spans="1:4" ht="13.5">
      <c r="A701" s="509">
        <v>73335</v>
      </c>
      <c r="B701" s="508" t="s">
        <v>2334</v>
      </c>
      <c r="C701" s="508" t="s">
        <v>416</v>
      </c>
      <c r="D701" s="510" t="s">
        <v>2335</v>
      </c>
    </row>
    <row r="702" spans="1:4" ht="13.5">
      <c r="A702" s="509">
        <v>73340</v>
      </c>
      <c r="B702" s="508" t="s">
        <v>2336</v>
      </c>
      <c r="C702" s="508" t="s">
        <v>416</v>
      </c>
      <c r="D702" s="510" t="s">
        <v>2273</v>
      </c>
    </row>
    <row r="703" spans="1:4" ht="13.5">
      <c r="A703" s="509">
        <v>83361</v>
      </c>
      <c r="B703" s="508" t="s">
        <v>2337</v>
      </c>
      <c r="C703" s="508" t="s">
        <v>416</v>
      </c>
      <c r="D703" s="510" t="s">
        <v>2338</v>
      </c>
    </row>
    <row r="704" spans="1:4" ht="13.5">
      <c r="A704" s="509">
        <v>83761</v>
      </c>
      <c r="B704" s="508" t="s">
        <v>2339</v>
      </c>
      <c r="C704" s="508" t="s">
        <v>416</v>
      </c>
      <c r="D704" s="510" t="s">
        <v>2340</v>
      </c>
    </row>
    <row r="705" spans="1:4" ht="13.5">
      <c r="A705" s="509">
        <v>83762</v>
      </c>
      <c r="B705" s="508" t="s">
        <v>2341</v>
      </c>
      <c r="C705" s="508" t="s">
        <v>416</v>
      </c>
      <c r="D705" s="510" t="s">
        <v>2342</v>
      </c>
    </row>
    <row r="706" spans="1:4" ht="13.5">
      <c r="A706" s="509">
        <v>83763</v>
      </c>
      <c r="B706" s="508" t="s">
        <v>2343</v>
      </c>
      <c r="C706" s="508" t="s">
        <v>416</v>
      </c>
      <c r="D706" s="510" t="s">
        <v>2344</v>
      </c>
    </row>
    <row r="707" spans="1:4" ht="13.5">
      <c r="A707" s="509">
        <v>83764</v>
      </c>
      <c r="B707" s="508" t="s">
        <v>2345</v>
      </c>
      <c r="C707" s="508" t="s">
        <v>416</v>
      </c>
      <c r="D707" s="510" t="s">
        <v>2346</v>
      </c>
    </row>
    <row r="708" spans="1:4" ht="13.5">
      <c r="A708" s="509">
        <v>87026</v>
      </c>
      <c r="B708" s="508" t="s">
        <v>2347</v>
      </c>
      <c r="C708" s="508" t="s">
        <v>416</v>
      </c>
      <c r="D708" s="510" t="s">
        <v>2348</v>
      </c>
    </row>
    <row r="709" spans="1:4" ht="13.5">
      <c r="A709" s="509">
        <v>87441</v>
      </c>
      <c r="B709" s="508" t="s">
        <v>2349</v>
      </c>
      <c r="C709" s="508" t="s">
        <v>416</v>
      </c>
      <c r="D709" s="510" t="s">
        <v>2348</v>
      </c>
    </row>
    <row r="710" spans="1:4" ht="13.5">
      <c r="A710" s="509">
        <v>87442</v>
      </c>
      <c r="B710" s="508" t="s">
        <v>2350</v>
      </c>
      <c r="C710" s="508" t="s">
        <v>416</v>
      </c>
      <c r="D710" s="510" t="s">
        <v>2351</v>
      </c>
    </row>
    <row r="711" spans="1:4" ht="13.5">
      <c r="A711" s="509">
        <v>87443</v>
      </c>
      <c r="B711" s="508" t="s">
        <v>2352</v>
      </c>
      <c r="C711" s="508" t="s">
        <v>416</v>
      </c>
      <c r="D711" s="510" t="s">
        <v>2353</v>
      </c>
    </row>
    <row r="712" spans="1:4" ht="13.5">
      <c r="A712" s="509">
        <v>87444</v>
      </c>
      <c r="B712" s="508" t="s">
        <v>2354</v>
      </c>
      <c r="C712" s="508" t="s">
        <v>416</v>
      </c>
      <c r="D712" s="510" t="s">
        <v>2355</v>
      </c>
    </row>
    <row r="713" spans="1:4" ht="13.5">
      <c r="A713" s="509">
        <v>88387</v>
      </c>
      <c r="B713" s="508" t="s">
        <v>2356</v>
      </c>
      <c r="C713" s="508" t="s">
        <v>416</v>
      </c>
      <c r="D713" s="510" t="s">
        <v>2357</v>
      </c>
    </row>
    <row r="714" spans="1:4" ht="13.5">
      <c r="A714" s="509">
        <v>88389</v>
      </c>
      <c r="B714" s="508" t="s">
        <v>2358</v>
      </c>
      <c r="C714" s="508" t="s">
        <v>416</v>
      </c>
      <c r="D714" s="510" t="s">
        <v>2359</v>
      </c>
    </row>
    <row r="715" spans="1:4" ht="13.5">
      <c r="A715" s="509">
        <v>88390</v>
      </c>
      <c r="B715" s="508" t="s">
        <v>2360</v>
      </c>
      <c r="C715" s="508" t="s">
        <v>416</v>
      </c>
      <c r="D715" s="510" t="s">
        <v>2361</v>
      </c>
    </row>
    <row r="716" spans="1:4" ht="13.5">
      <c r="A716" s="509">
        <v>88391</v>
      </c>
      <c r="B716" s="508" t="s">
        <v>2362</v>
      </c>
      <c r="C716" s="508" t="s">
        <v>416</v>
      </c>
      <c r="D716" s="510" t="s">
        <v>2363</v>
      </c>
    </row>
    <row r="717" spans="1:4" ht="13.5">
      <c r="A717" s="509">
        <v>88394</v>
      </c>
      <c r="B717" s="508" t="s">
        <v>2364</v>
      </c>
      <c r="C717" s="508" t="s">
        <v>416</v>
      </c>
      <c r="D717" s="510" t="s">
        <v>2365</v>
      </c>
    </row>
    <row r="718" spans="1:4" ht="13.5">
      <c r="A718" s="509">
        <v>88395</v>
      </c>
      <c r="B718" s="508" t="s">
        <v>2366</v>
      </c>
      <c r="C718" s="508" t="s">
        <v>416</v>
      </c>
      <c r="D718" s="510" t="s">
        <v>1898</v>
      </c>
    </row>
    <row r="719" spans="1:4" ht="13.5">
      <c r="A719" s="509">
        <v>88396</v>
      </c>
      <c r="B719" s="508" t="s">
        <v>2367</v>
      </c>
      <c r="C719" s="508" t="s">
        <v>416</v>
      </c>
      <c r="D719" s="510" t="s">
        <v>2368</v>
      </c>
    </row>
    <row r="720" spans="1:4" ht="13.5">
      <c r="A720" s="509">
        <v>88397</v>
      </c>
      <c r="B720" s="508" t="s">
        <v>2369</v>
      </c>
      <c r="C720" s="508" t="s">
        <v>416</v>
      </c>
      <c r="D720" s="510" t="s">
        <v>1699</v>
      </c>
    </row>
    <row r="721" spans="1:4" ht="13.5">
      <c r="A721" s="509">
        <v>88400</v>
      </c>
      <c r="B721" s="508" t="s">
        <v>2370</v>
      </c>
      <c r="C721" s="508" t="s">
        <v>416</v>
      </c>
      <c r="D721" s="510" t="s">
        <v>1244</v>
      </c>
    </row>
    <row r="722" spans="1:4" ht="13.5">
      <c r="A722" s="509">
        <v>88401</v>
      </c>
      <c r="B722" s="508" t="s">
        <v>2371</v>
      </c>
      <c r="C722" s="508" t="s">
        <v>416</v>
      </c>
      <c r="D722" s="510" t="s">
        <v>2359</v>
      </c>
    </row>
    <row r="723" spans="1:4" ht="13.5">
      <c r="A723" s="509">
        <v>88402</v>
      </c>
      <c r="B723" s="508" t="s">
        <v>2372</v>
      </c>
      <c r="C723" s="508" t="s">
        <v>416</v>
      </c>
      <c r="D723" s="510" t="s">
        <v>2365</v>
      </c>
    </row>
    <row r="724" spans="1:4" ht="13.5">
      <c r="A724" s="509">
        <v>88403</v>
      </c>
      <c r="B724" s="508" t="s">
        <v>2373</v>
      </c>
      <c r="C724" s="508" t="s">
        <v>416</v>
      </c>
      <c r="D724" s="510" t="s">
        <v>2374</v>
      </c>
    </row>
    <row r="725" spans="1:4" ht="13.5">
      <c r="A725" s="509">
        <v>88419</v>
      </c>
      <c r="B725" s="508" t="s">
        <v>2375</v>
      </c>
      <c r="C725" s="508" t="s">
        <v>416</v>
      </c>
      <c r="D725" s="510" t="s">
        <v>2376</v>
      </c>
    </row>
    <row r="726" spans="1:4" ht="13.5">
      <c r="A726" s="509">
        <v>88422</v>
      </c>
      <c r="B726" s="508" t="s">
        <v>2377</v>
      </c>
      <c r="C726" s="508" t="s">
        <v>416</v>
      </c>
      <c r="D726" s="510" t="s">
        <v>2378</v>
      </c>
    </row>
    <row r="727" spans="1:4" ht="13.5">
      <c r="A727" s="509">
        <v>88425</v>
      </c>
      <c r="B727" s="508" t="s">
        <v>2379</v>
      </c>
      <c r="C727" s="508" t="s">
        <v>416</v>
      </c>
      <c r="D727" s="510" t="s">
        <v>2380</v>
      </c>
    </row>
    <row r="728" spans="1:4" ht="13.5">
      <c r="A728" s="509">
        <v>88427</v>
      </c>
      <c r="B728" s="508" t="s">
        <v>2381</v>
      </c>
      <c r="C728" s="508" t="s">
        <v>416</v>
      </c>
      <c r="D728" s="510" t="s">
        <v>1156</v>
      </c>
    </row>
    <row r="729" spans="1:4" ht="13.5">
      <c r="A729" s="509">
        <v>88434</v>
      </c>
      <c r="B729" s="508" t="s">
        <v>2382</v>
      </c>
      <c r="C729" s="508" t="s">
        <v>416</v>
      </c>
      <c r="D729" s="510" t="s">
        <v>2383</v>
      </c>
    </row>
    <row r="730" spans="1:4" ht="13.5">
      <c r="A730" s="509">
        <v>88435</v>
      </c>
      <c r="B730" s="508" t="s">
        <v>2384</v>
      </c>
      <c r="C730" s="508" t="s">
        <v>416</v>
      </c>
      <c r="D730" s="510" t="s">
        <v>2385</v>
      </c>
    </row>
    <row r="731" spans="1:4" ht="13.5">
      <c r="A731" s="509">
        <v>88436</v>
      </c>
      <c r="B731" s="508" t="s">
        <v>2386</v>
      </c>
      <c r="C731" s="508" t="s">
        <v>416</v>
      </c>
      <c r="D731" s="510" t="s">
        <v>2387</v>
      </c>
    </row>
    <row r="732" spans="1:4" ht="13.5">
      <c r="A732" s="509">
        <v>88437</v>
      </c>
      <c r="B732" s="508" t="s">
        <v>2388</v>
      </c>
      <c r="C732" s="508" t="s">
        <v>416</v>
      </c>
      <c r="D732" s="510" t="s">
        <v>1156</v>
      </c>
    </row>
    <row r="733" spans="1:4" ht="13.5">
      <c r="A733" s="509">
        <v>88569</v>
      </c>
      <c r="B733" s="508" t="s">
        <v>2389</v>
      </c>
      <c r="C733" s="508" t="s">
        <v>416</v>
      </c>
      <c r="D733" s="510" t="s">
        <v>2390</v>
      </c>
    </row>
    <row r="734" spans="1:4" ht="13.5">
      <c r="A734" s="509">
        <v>88570</v>
      </c>
      <c r="B734" s="508" t="s">
        <v>2391</v>
      </c>
      <c r="C734" s="508" t="s">
        <v>416</v>
      </c>
      <c r="D734" s="510" t="s">
        <v>2361</v>
      </c>
    </row>
    <row r="735" spans="1:4" ht="13.5">
      <c r="A735" s="509">
        <v>88826</v>
      </c>
      <c r="B735" s="508" t="s">
        <v>2392</v>
      </c>
      <c r="C735" s="508" t="s">
        <v>416</v>
      </c>
      <c r="D735" s="510" t="s">
        <v>2393</v>
      </c>
    </row>
    <row r="736" spans="1:4" ht="13.5">
      <c r="A736" s="509">
        <v>88827</v>
      </c>
      <c r="B736" s="508" t="s">
        <v>2394</v>
      </c>
      <c r="C736" s="508" t="s">
        <v>416</v>
      </c>
      <c r="D736" s="510" t="s">
        <v>2395</v>
      </c>
    </row>
    <row r="737" spans="1:4" ht="13.5">
      <c r="A737" s="509">
        <v>88828</v>
      </c>
      <c r="B737" s="508" t="s">
        <v>2396</v>
      </c>
      <c r="C737" s="508" t="s">
        <v>416</v>
      </c>
      <c r="D737" s="510" t="s">
        <v>2397</v>
      </c>
    </row>
    <row r="738" spans="1:4" ht="13.5">
      <c r="A738" s="509">
        <v>88829</v>
      </c>
      <c r="B738" s="508" t="s">
        <v>2398</v>
      </c>
      <c r="C738" s="508" t="s">
        <v>416</v>
      </c>
      <c r="D738" s="510" t="s">
        <v>2399</v>
      </c>
    </row>
    <row r="739" spans="1:4" ht="13.5">
      <c r="A739" s="509">
        <v>88832</v>
      </c>
      <c r="B739" s="508" t="s">
        <v>2400</v>
      </c>
      <c r="C739" s="508" t="s">
        <v>416</v>
      </c>
      <c r="D739" s="510" t="s">
        <v>2401</v>
      </c>
    </row>
    <row r="740" spans="1:4" ht="13.5">
      <c r="A740" s="509">
        <v>88834</v>
      </c>
      <c r="B740" s="508" t="s">
        <v>2402</v>
      </c>
      <c r="C740" s="508" t="s">
        <v>416</v>
      </c>
      <c r="D740" s="510" t="s">
        <v>2403</v>
      </c>
    </row>
    <row r="741" spans="1:4" ht="13.5">
      <c r="A741" s="509">
        <v>88835</v>
      </c>
      <c r="B741" s="508" t="s">
        <v>2404</v>
      </c>
      <c r="C741" s="508" t="s">
        <v>416</v>
      </c>
      <c r="D741" s="510" t="s">
        <v>2405</v>
      </c>
    </row>
    <row r="742" spans="1:4" ht="13.5">
      <c r="A742" s="509">
        <v>88836</v>
      </c>
      <c r="B742" s="508" t="s">
        <v>2406</v>
      </c>
      <c r="C742" s="508" t="s">
        <v>416</v>
      </c>
      <c r="D742" s="510" t="s">
        <v>2407</v>
      </c>
    </row>
    <row r="743" spans="1:4" ht="13.5">
      <c r="A743" s="509">
        <v>88839</v>
      </c>
      <c r="B743" s="508" t="s">
        <v>2408</v>
      </c>
      <c r="C743" s="508" t="s">
        <v>416</v>
      </c>
      <c r="D743" s="510" t="s">
        <v>2409</v>
      </c>
    </row>
    <row r="744" spans="1:4" ht="13.5">
      <c r="A744" s="509">
        <v>88840</v>
      </c>
      <c r="B744" s="508" t="s">
        <v>2410</v>
      </c>
      <c r="C744" s="508" t="s">
        <v>416</v>
      </c>
      <c r="D744" s="510" t="s">
        <v>2411</v>
      </c>
    </row>
    <row r="745" spans="1:4" ht="13.5">
      <c r="A745" s="509">
        <v>88841</v>
      </c>
      <c r="B745" s="508" t="s">
        <v>2412</v>
      </c>
      <c r="C745" s="508" t="s">
        <v>416</v>
      </c>
      <c r="D745" s="510" t="s">
        <v>2413</v>
      </c>
    </row>
    <row r="746" spans="1:4" ht="13.5">
      <c r="A746" s="509">
        <v>88842</v>
      </c>
      <c r="B746" s="508" t="s">
        <v>2414</v>
      </c>
      <c r="C746" s="508" t="s">
        <v>416</v>
      </c>
      <c r="D746" s="510" t="s">
        <v>2265</v>
      </c>
    </row>
    <row r="747" spans="1:4" ht="13.5">
      <c r="A747" s="509">
        <v>88847</v>
      </c>
      <c r="B747" s="508" t="s">
        <v>2415</v>
      </c>
      <c r="C747" s="508" t="s">
        <v>416</v>
      </c>
      <c r="D747" s="510" t="s">
        <v>2416</v>
      </c>
    </row>
    <row r="748" spans="1:4" ht="13.5">
      <c r="A748" s="509">
        <v>88848</v>
      </c>
      <c r="B748" s="508" t="s">
        <v>2417</v>
      </c>
      <c r="C748" s="508" t="s">
        <v>416</v>
      </c>
      <c r="D748" s="510" t="s">
        <v>1174</v>
      </c>
    </row>
    <row r="749" spans="1:4" ht="13.5">
      <c r="A749" s="509">
        <v>88853</v>
      </c>
      <c r="B749" s="508" t="s">
        <v>2418</v>
      </c>
      <c r="C749" s="508" t="s">
        <v>416</v>
      </c>
      <c r="D749" s="510" t="s">
        <v>2359</v>
      </c>
    </row>
    <row r="750" spans="1:4" ht="13.5">
      <c r="A750" s="509">
        <v>88854</v>
      </c>
      <c r="B750" s="508" t="s">
        <v>2419</v>
      </c>
      <c r="C750" s="508" t="s">
        <v>416</v>
      </c>
      <c r="D750" s="510" t="s">
        <v>2253</v>
      </c>
    </row>
    <row r="751" spans="1:4" ht="13.5">
      <c r="A751" s="509">
        <v>88855</v>
      </c>
      <c r="B751" s="508" t="s">
        <v>2420</v>
      </c>
      <c r="C751" s="508" t="s">
        <v>416</v>
      </c>
      <c r="D751" s="510" t="s">
        <v>1711</v>
      </c>
    </row>
    <row r="752" spans="1:4" ht="13.5">
      <c r="A752" s="509">
        <v>88856</v>
      </c>
      <c r="B752" s="508" t="s">
        <v>2421</v>
      </c>
      <c r="C752" s="508" t="s">
        <v>416</v>
      </c>
      <c r="D752" s="510" t="s">
        <v>2422</v>
      </c>
    </row>
    <row r="753" spans="1:4" ht="13.5">
      <c r="A753" s="509">
        <v>88857</v>
      </c>
      <c r="B753" s="508" t="s">
        <v>2423</v>
      </c>
      <c r="C753" s="508" t="s">
        <v>416</v>
      </c>
      <c r="D753" s="510" t="s">
        <v>2424</v>
      </c>
    </row>
    <row r="754" spans="1:4" ht="13.5">
      <c r="A754" s="509">
        <v>88858</v>
      </c>
      <c r="B754" s="508" t="s">
        <v>2425</v>
      </c>
      <c r="C754" s="508" t="s">
        <v>416</v>
      </c>
      <c r="D754" s="510" t="s">
        <v>2426</v>
      </c>
    </row>
    <row r="755" spans="1:4" ht="13.5">
      <c r="A755" s="509">
        <v>88859</v>
      </c>
      <c r="B755" s="508" t="s">
        <v>2427</v>
      </c>
      <c r="C755" s="508" t="s">
        <v>416</v>
      </c>
      <c r="D755" s="510" t="s">
        <v>2181</v>
      </c>
    </row>
    <row r="756" spans="1:4" ht="13.5">
      <c r="A756" s="509">
        <v>88860</v>
      </c>
      <c r="B756" s="508" t="s">
        <v>2428</v>
      </c>
      <c r="C756" s="508" t="s">
        <v>416</v>
      </c>
      <c r="D756" s="510" t="s">
        <v>2429</v>
      </c>
    </row>
    <row r="757" spans="1:4" ht="13.5">
      <c r="A757" s="509">
        <v>88900</v>
      </c>
      <c r="B757" s="508" t="s">
        <v>2430</v>
      </c>
      <c r="C757" s="508" t="s">
        <v>416</v>
      </c>
      <c r="D757" s="510" t="s">
        <v>2431</v>
      </c>
    </row>
    <row r="758" spans="1:4" ht="13.5">
      <c r="A758" s="509">
        <v>88902</v>
      </c>
      <c r="B758" s="508" t="s">
        <v>2432</v>
      </c>
      <c r="C758" s="508" t="s">
        <v>416</v>
      </c>
      <c r="D758" s="510" t="s">
        <v>2433</v>
      </c>
    </row>
    <row r="759" spans="1:4" ht="13.5">
      <c r="A759" s="509">
        <v>88903</v>
      </c>
      <c r="B759" s="508" t="s">
        <v>2434</v>
      </c>
      <c r="C759" s="508" t="s">
        <v>416</v>
      </c>
      <c r="D759" s="510" t="s">
        <v>2435</v>
      </c>
    </row>
    <row r="760" spans="1:4" ht="13.5">
      <c r="A760" s="509">
        <v>88904</v>
      </c>
      <c r="B760" s="508" t="s">
        <v>2436</v>
      </c>
      <c r="C760" s="508" t="s">
        <v>416</v>
      </c>
      <c r="D760" s="510" t="s">
        <v>2437</v>
      </c>
    </row>
    <row r="761" spans="1:4" ht="13.5">
      <c r="A761" s="509">
        <v>89009</v>
      </c>
      <c r="B761" s="508" t="s">
        <v>2438</v>
      </c>
      <c r="C761" s="508" t="s">
        <v>416</v>
      </c>
      <c r="D761" s="510" t="s">
        <v>2439</v>
      </c>
    </row>
    <row r="762" spans="1:4" ht="13.5">
      <c r="A762" s="509">
        <v>89010</v>
      </c>
      <c r="B762" s="508" t="s">
        <v>2440</v>
      </c>
      <c r="C762" s="508" t="s">
        <v>416</v>
      </c>
      <c r="D762" s="510" t="s">
        <v>2441</v>
      </c>
    </row>
    <row r="763" spans="1:4" ht="13.5">
      <c r="A763" s="509">
        <v>89011</v>
      </c>
      <c r="B763" s="508" t="s">
        <v>2442</v>
      </c>
      <c r="C763" s="508" t="s">
        <v>416</v>
      </c>
      <c r="D763" s="510" t="s">
        <v>2443</v>
      </c>
    </row>
    <row r="764" spans="1:4" ht="13.5">
      <c r="A764" s="509">
        <v>89012</v>
      </c>
      <c r="B764" s="508" t="s">
        <v>2444</v>
      </c>
      <c r="C764" s="508" t="s">
        <v>416</v>
      </c>
      <c r="D764" s="510" t="s">
        <v>2445</v>
      </c>
    </row>
    <row r="765" spans="1:4" ht="13.5">
      <c r="A765" s="509">
        <v>89013</v>
      </c>
      <c r="B765" s="508" t="s">
        <v>2446</v>
      </c>
      <c r="C765" s="508" t="s">
        <v>416</v>
      </c>
      <c r="D765" s="510" t="s">
        <v>2447</v>
      </c>
    </row>
    <row r="766" spans="1:4" ht="13.5">
      <c r="A766" s="509">
        <v>89014</v>
      </c>
      <c r="B766" s="508" t="s">
        <v>2448</v>
      </c>
      <c r="C766" s="508" t="s">
        <v>416</v>
      </c>
      <c r="D766" s="510" t="s">
        <v>2449</v>
      </c>
    </row>
    <row r="767" spans="1:4" ht="13.5">
      <c r="A767" s="509">
        <v>89015</v>
      </c>
      <c r="B767" s="508" t="s">
        <v>2450</v>
      </c>
      <c r="C767" s="508" t="s">
        <v>416</v>
      </c>
      <c r="D767" s="510" t="s">
        <v>2451</v>
      </c>
    </row>
    <row r="768" spans="1:4" ht="13.5">
      <c r="A768" s="509">
        <v>89016</v>
      </c>
      <c r="B768" s="508" t="s">
        <v>2452</v>
      </c>
      <c r="C768" s="508" t="s">
        <v>416</v>
      </c>
      <c r="D768" s="510" t="s">
        <v>2453</v>
      </c>
    </row>
    <row r="769" spans="1:4" ht="13.5">
      <c r="A769" s="509">
        <v>89017</v>
      </c>
      <c r="B769" s="508" t="s">
        <v>2454</v>
      </c>
      <c r="C769" s="508" t="s">
        <v>416</v>
      </c>
      <c r="D769" s="510" t="s">
        <v>2455</v>
      </c>
    </row>
    <row r="770" spans="1:4" ht="13.5">
      <c r="A770" s="509">
        <v>89018</v>
      </c>
      <c r="B770" s="508" t="s">
        <v>2456</v>
      </c>
      <c r="C770" s="508" t="s">
        <v>416</v>
      </c>
      <c r="D770" s="510" t="s">
        <v>2457</v>
      </c>
    </row>
    <row r="771" spans="1:4" ht="13.5">
      <c r="A771" s="509">
        <v>89019</v>
      </c>
      <c r="B771" s="508" t="s">
        <v>2458</v>
      </c>
      <c r="C771" s="508" t="s">
        <v>416</v>
      </c>
      <c r="D771" s="510" t="s">
        <v>2459</v>
      </c>
    </row>
    <row r="772" spans="1:4" ht="13.5">
      <c r="A772" s="509">
        <v>89020</v>
      </c>
      <c r="B772" s="508" t="s">
        <v>2460</v>
      </c>
      <c r="C772" s="508" t="s">
        <v>416</v>
      </c>
      <c r="D772" s="510" t="s">
        <v>2395</v>
      </c>
    </row>
    <row r="773" spans="1:4" ht="13.5">
      <c r="A773" s="509">
        <v>89023</v>
      </c>
      <c r="B773" s="508" t="s">
        <v>2461</v>
      </c>
      <c r="C773" s="508" t="s">
        <v>416</v>
      </c>
      <c r="D773" s="510" t="s">
        <v>1896</v>
      </c>
    </row>
    <row r="774" spans="1:4" ht="13.5">
      <c r="A774" s="509">
        <v>89024</v>
      </c>
      <c r="B774" s="508" t="s">
        <v>2462</v>
      </c>
      <c r="C774" s="508" t="s">
        <v>416</v>
      </c>
      <c r="D774" s="510" t="s">
        <v>1966</v>
      </c>
    </row>
    <row r="775" spans="1:4" ht="13.5">
      <c r="A775" s="509">
        <v>89025</v>
      </c>
      <c r="B775" s="508" t="s">
        <v>2463</v>
      </c>
      <c r="C775" s="508" t="s">
        <v>416</v>
      </c>
      <c r="D775" s="510" t="s">
        <v>2426</v>
      </c>
    </row>
    <row r="776" spans="1:4" ht="13.5">
      <c r="A776" s="509">
        <v>89026</v>
      </c>
      <c r="B776" s="508" t="s">
        <v>2464</v>
      </c>
      <c r="C776" s="508" t="s">
        <v>416</v>
      </c>
      <c r="D776" s="510" t="s">
        <v>2465</v>
      </c>
    </row>
    <row r="777" spans="1:4" ht="13.5">
      <c r="A777" s="509">
        <v>89029</v>
      </c>
      <c r="B777" s="508" t="s">
        <v>2466</v>
      </c>
      <c r="C777" s="508" t="s">
        <v>416</v>
      </c>
      <c r="D777" s="510" t="s">
        <v>2467</v>
      </c>
    </row>
    <row r="778" spans="1:4" ht="13.5">
      <c r="A778" s="509">
        <v>89030</v>
      </c>
      <c r="B778" s="508" t="s">
        <v>2468</v>
      </c>
      <c r="C778" s="508" t="s">
        <v>416</v>
      </c>
      <c r="D778" s="510" t="s">
        <v>2469</v>
      </c>
    </row>
    <row r="779" spans="1:4" ht="13.5">
      <c r="A779" s="509">
        <v>89033</v>
      </c>
      <c r="B779" s="508" t="s">
        <v>2470</v>
      </c>
      <c r="C779" s="508" t="s">
        <v>416</v>
      </c>
      <c r="D779" s="510" t="s">
        <v>2471</v>
      </c>
    </row>
    <row r="780" spans="1:4" ht="13.5">
      <c r="A780" s="509">
        <v>89034</v>
      </c>
      <c r="B780" s="508" t="s">
        <v>2472</v>
      </c>
      <c r="C780" s="508" t="s">
        <v>416</v>
      </c>
      <c r="D780" s="510" t="s">
        <v>2473</v>
      </c>
    </row>
    <row r="781" spans="1:4" ht="13.5">
      <c r="A781" s="509">
        <v>89128</v>
      </c>
      <c r="B781" s="508" t="s">
        <v>2474</v>
      </c>
      <c r="C781" s="508" t="s">
        <v>416</v>
      </c>
      <c r="D781" s="510" t="s">
        <v>2475</v>
      </c>
    </row>
    <row r="782" spans="1:4" ht="13.5">
      <c r="A782" s="509">
        <v>89129</v>
      </c>
      <c r="B782" s="508" t="s">
        <v>2476</v>
      </c>
      <c r="C782" s="508" t="s">
        <v>416</v>
      </c>
      <c r="D782" s="510" t="s">
        <v>2269</v>
      </c>
    </row>
    <row r="783" spans="1:4" ht="13.5">
      <c r="A783" s="509">
        <v>89130</v>
      </c>
      <c r="B783" s="508" t="s">
        <v>2477</v>
      </c>
      <c r="C783" s="508" t="s">
        <v>416</v>
      </c>
      <c r="D783" s="510" t="s">
        <v>2478</v>
      </c>
    </row>
    <row r="784" spans="1:4" ht="13.5">
      <c r="A784" s="509">
        <v>89131</v>
      </c>
      <c r="B784" s="508" t="s">
        <v>2479</v>
      </c>
      <c r="C784" s="508" t="s">
        <v>416</v>
      </c>
      <c r="D784" s="510" t="s">
        <v>2480</v>
      </c>
    </row>
    <row r="785" spans="1:4" ht="13.5">
      <c r="A785" s="509">
        <v>89210</v>
      </c>
      <c r="B785" s="508" t="s">
        <v>2481</v>
      </c>
      <c r="C785" s="508" t="s">
        <v>416</v>
      </c>
      <c r="D785" s="510" t="s">
        <v>2078</v>
      </c>
    </row>
    <row r="786" spans="1:4" ht="13.5">
      <c r="A786" s="509">
        <v>89211</v>
      </c>
      <c r="B786" s="508" t="s">
        <v>2482</v>
      </c>
      <c r="C786" s="508" t="s">
        <v>416</v>
      </c>
      <c r="D786" s="510" t="s">
        <v>2020</v>
      </c>
    </row>
    <row r="787" spans="1:4" ht="13.5">
      <c r="A787" s="509">
        <v>89212</v>
      </c>
      <c r="B787" s="508" t="s">
        <v>2483</v>
      </c>
      <c r="C787" s="508" t="s">
        <v>416</v>
      </c>
      <c r="D787" s="510" t="s">
        <v>966</v>
      </c>
    </row>
    <row r="788" spans="1:4" ht="13.5">
      <c r="A788" s="509">
        <v>89213</v>
      </c>
      <c r="B788" s="508" t="s">
        <v>2484</v>
      </c>
      <c r="C788" s="508" t="s">
        <v>416</v>
      </c>
      <c r="D788" s="510" t="s">
        <v>2485</v>
      </c>
    </row>
    <row r="789" spans="1:4" ht="13.5">
      <c r="A789" s="509">
        <v>89214</v>
      </c>
      <c r="B789" s="508" t="s">
        <v>2486</v>
      </c>
      <c r="C789" s="508" t="s">
        <v>416</v>
      </c>
      <c r="D789" s="510" t="s">
        <v>2487</v>
      </c>
    </row>
    <row r="790" spans="1:4" ht="13.5">
      <c r="A790" s="509">
        <v>89215</v>
      </c>
      <c r="B790" s="508" t="s">
        <v>2488</v>
      </c>
      <c r="C790" s="508" t="s">
        <v>416</v>
      </c>
      <c r="D790" s="510" t="s">
        <v>2489</v>
      </c>
    </row>
    <row r="791" spans="1:4" ht="13.5">
      <c r="A791" s="509">
        <v>89221</v>
      </c>
      <c r="B791" s="508" t="s">
        <v>2490</v>
      </c>
      <c r="C791" s="508" t="s">
        <v>416</v>
      </c>
      <c r="D791" s="510" t="s">
        <v>2374</v>
      </c>
    </row>
    <row r="792" spans="1:4" ht="13.5">
      <c r="A792" s="509">
        <v>89222</v>
      </c>
      <c r="B792" s="508" t="s">
        <v>2491</v>
      </c>
      <c r="C792" s="508" t="s">
        <v>416</v>
      </c>
      <c r="D792" s="510" t="s">
        <v>2397</v>
      </c>
    </row>
    <row r="793" spans="1:4" ht="13.5">
      <c r="A793" s="509">
        <v>89223</v>
      </c>
      <c r="B793" s="508" t="s">
        <v>2492</v>
      </c>
      <c r="C793" s="508" t="s">
        <v>416</v>
      </c>
      <c r="D793" s="510" t="s">
        <v>1968</v>
      </c>
    </row>
    <row r="794" spans="1:4" ht="13.5">
      <c r="A794" s="509">
        <v>89224</v>
      </c>
      <c r="B794" s="508" t="s">
        <v>2493</v>
      </c>
      <c r="C794" s="508" t="s">
        <v>416</v>
      </c>
      <c r="D794" s="510" t="s">
        <v>1409</v>
      </c>
    </row>
    <row r="795" spans="1:4" ht="13.5">
      <c r="A795" s="509">
        <v>89228</v>
      </c>
      <c r="B795" s="508" t="s">
        <v>2494</v>
      </c>
      <c r="C795" s="508" t="s">
        <v>416</v>
      </c>
      <c r="D795" s="510" t="s">
        <v>2495</v>
      </c>
    </row>
    <row r="796" spans="1:4" ht="13.5">
      <c r="A796" s="509">
        <v>89229</v>
      </c>
      <c r="B796" s="508" t="s">
        <v>2496</v>
      </c>
      <c r="C796" s="508" t="s">
        <v>416</v>
      </c>
      <c r="D796" s="510" t="s">
        <v>2497</v>
      </c>
    </row>
    <row r="797" spans="1:4" ht="13.5">
      <c r="A797" s="509">
        <v>89230</v>
      </c>
      <c r="B797" s="508" t="s">
        <v>2498</v>
      </c>
      <c r="C797" s="508" t="s">
        <v>416</v>
      </c>
      <c r="D797" s="510" t="s">
        <v>2499</v>
      </c>
    </row>
    <row r="798" spans="1:4" ht="13.5">
      <c r="A798" s="509">
        <v>89231</v>
      </c>
      <c r="B798" s="508" t="s">
        <v>2500</v>
      </c>
      <c r="C798" s="508" t="s">
        <v>416</v>
      </c>
      <c r="D798" s="510" t="s">
        <v>2501</v>
      </c>
    </row>
    <row r="799" spans="1:4" ht="13.5">
      <c r="A799" s="509">
        <v>89232</v>
      </c>
      <c r="B799" s="508" t="s">
        <v>2502</v>
      </c>
      <c r="C799" s="508" t="s">
        <v>416</v>
      </c>
      <c r="D799" s="510" t="s">
        <v>2503</v>
      </c>
    </row>
    <row r="800" spans="1:4" ht="13.5">
      <c r="A800" s="509">
        <v>89233</v>
      </c>
      <c r="B800" s="508" t="s">
        <v>2504</v>
      </c>
      <c r="C800" s="508" t="s">
        <v>416</v>
      </c>
      <c r="D800" s="510" t="s">
        <v>2505</v>
      </c>
    </row>
    <row r="801" spans="1:4" ht="13.5">
      <c r="A801" s="509">
        <v>89236</v>
      </c>
      <c r="B801" s="508" t="s">
        <v>2506</v>
      </c>
      <c r="C801" s="508" t="s">
        <v>416</v>
      </c>
      <c r="D801" s="510" t="s">
        <v>2507</v>
      </c>
    </row>
    <row r="802" spans="1:4" ht="13.5">
      <c r="A802" s="509">
        <v>89237</v>
      </c>
      <c r="B802" s="508" t="s">
        <v>2508</v>
      </c>
      <c r="C802" s="508" t="s">
        <v>416</v>
      </c>
      <c r="D802" s="510" t="s">
        <v>2509</v>
      </c>
    </row>
    <row r="803" spans="1:4" ht="13.5">
      <c r="A803" s="509">
        <v>89238</v>
      </c>
      <c r="B803" s="508" t="s">
        <v>2510</v>
      </c>
      <c r="C803" s="508" t="s">
        <v>416</v>
      </c>
      <c r="D803" s="510" t="s">
        <v>2511</v>
      </c>
    </row>
    <row r="804" spans="1:4" ht="13.5">
      <c r="A804" s="509">
        <v>89239</v>
      </c>
      <c r="B804" s="508" t="s">
        <v>2512</v>
      </c>
      <c r="C804" s="508" t="s">
        <v>416</v>
      </c>
      <c r="D804" s="510" t="s">
        <v>2513</v>
      </c>
    </row>
    <row r="805" spans="1:4" ht="13.5">
      <c r="A805" s="509">
        <v>89240</v>
      </c>
      <c r="B805" s="508" t="s">
        <v>2514</v>
      </c>
      <c r="C805" s="508" t="s">
        <v>416</v>
      </c>
      <c r="D805" s="510" t="s">
        <v>2515</v>
      </c>
    </row>
    <row r="806" spans="1:4" ht="13.5">
      <c r="A806" s="509">
        <v>89241</v>
      </c>
      <c r="B806" s="508" t="s">
        <v>2516</v>
      </c>
      <c r="C806" s="508" t="s">
        <v>416</v>
      </c>
      <c r="D806" s="510" t="s">
        <v>2517</v>
      </c>
    </row>
    <row r="807" spans="1:4" ht="13.5">
      <c r="A807" s="509">
        <v>89246</v>
      </c>
      <c r="B807" s="508" t="s">
        <v>2518</v>
      </c>
      <c r="C807" s="508" t="s">
        <v>416</v>
      </c>
      <c r="D807" s="510" t="s">
        <v>2519</v>
      </c>
    </row>
    <row r="808" spans="1:4" ht="13.5">
      <c r="A808" s="509">
        <v>89247</v>
      </c>
      <c r="B808" s="508" t="s">
        <v>2520</v>
      </c>
      <c r="C808" s="508" t="s">
        <v>416</v>
      </c>
      <c r="D808" s="510" t="s">
        <v>2521</v>
      </c>
    </row>
    <row r="809" spans="1:4" ht="13.5">
      <c r="A809" s="509">
        <v>89248</v>
      </c>
      <c r="B809" s="508" t="s">
        <v>2522</v>
      </c>
      <c r="C809" s="508" t="s">
        <v>416</v>
      </c>
      <c r="D809" s="510" t="s">
        <v>2523</v>
      </c>
    </row>
    <row r="810" spans="1:4" ht="13.5">
      <c r="A810" s="509">
        <v>89249</v>
      </c>
      <c r="B810" s="508" t="s">
        <v>2524</v>
      </c>
      <c r="C810" s="508" t="s">
        <v>416</v>
      </c>
      <c r="D810" s="510" t="s">
        <v>2525</v>
      </c>
    </row>
    <row r="811" spans="1:4" ht="13.5">
      <c r="A811" s="509">
        <v>89253</v>
      </c>
      <c r="B811" s="508" t="s">
        <v>2526</v>
      </c>
      <c r="C811" s="508" t="s">
        <v>416</v>
      </c>
      <c r="D811" s="510" t="s">
        <v>2527</v>
      </c>
    </row>
    <row r="812" spans="1:4" ht="13.5">
      <c r="A812" s="509">
        <v>89254</v>
      </c>
      <c r="B812" s="508" t="s">
        <v>2528</v>
      </c>
      <c r="C812" s="508" t="s">
        <v>416</v>
      </c>
      <c r="D812" s="510" t="s">
        <v>2529</v>
      </c>
    </row>
    <row r="813" spans="1:4" ht="13.5">
      <c r="A813" s="509">
        <v>89255</v>
      </c>
      <c r="B813" s="508" t="s">
        <v>2530</v>
      </c>
      <c r="C813" s="508" t="s">
        <v>416</v>
      </c>
      <c r="D813" s="510" t="s">
        <v>2531</v>
      </c>
    </row>
    <row r="814" spans="1:4" ht="13.5">
      <c r="A814" s="509">
        <v>89256</v>
      </c>
      <c r="B814" s="508" t="s">
        <v>2532</v>
      </c>
      <c r="C814" s="508" t="s">
        <v>416</v>
      </c>
      <c r="D814" s="510" t="s">
        <v>2299</v>
      </c>
    </row>
    <row r="815" spans="1:4" ht="13.5">
      <c r="A815" s="509">
        <v>89259</v>
      </c>
      <c r="B815" s="508" t="s">
        <v>2533</v>
      </c>
      <c r="C815" s="508" t="s">
        <v>416</v>
      </c>
      <c r="D815" s="510" t="s">
        <v>2534</v>
      </c>
    </row>
    <row r="816" spans="1:4" ht="13.5">
      <c r="A816" s="509">
        <v>89260</v>
      </c>
      <c r="B816" s="508" t="s">
        <v>2535</v>
      </c>
      <c r="C816" s="508" t="s">
        <v>416</v>
      </c>
      <c r="D816" s="510" t="s">
        <v>2536</v>
      </c>
    </row>
    <row r="817" spans="1:4" ht="13.5">
      <c r="A817" s="509">
        <v>89262</v>
      </c>
      <c r="B817" s="508" t="s">
        <v>2537</v>
      </c>
      <c r="C817" s="508" t="s">
        <v>416</v>
      </c>
      <c r="D817" s="510" t="s">
        <v>2538</v>
      </c>
    </row>
    <row r="818" spans="1:4" ht="13.5">
      <c r="A818" s="509">
        <v>89264</v>
      </c>
      <c r="B818" s="508" t="s">
        <v>2539</v>
      </c>
      <c r="C818" s="508" t="s">
        <v>416</v>
      </c>
      <c r="D818" s="510" t="s">
        <v>2540</v>
      </c>
    </row>
    <row r="819" spans="1:4" ht="13.5">
      <c r="A819" s="509">
        <v>89265</v>
      </c>
      <c r="B819" s="508" t="s">
        <v>2541</v>
      </c>
      <c r="C819" s="508" t="s">
        <v>416</v>
      </c>
      <c r="D819" s="510" t="s">
        <v>2326</v>
      </c>
    </row>
    <row r="820" spans="1:4" ht="13.5">
      <c r="A820" s="509">
        <v>89266</v>
      </c>
      <c r="B820" s="508" t="s">
        <v>2542</v>
      </c>
      <c r="C820" s="508" t="s">
        <v>416</v>
      </c>
      <c r="D820" s="510" t="s">
        <v>2543</v>
      </c>
    </row>
    <row r="821" spans="1:4" ht="13.5">
      <c r="A821" s="509">
        <v>89267</v>
      </c>
      <c r="B821" s="508" t="s">
        <v>2544</v>
      </c>
      <c r="C821" s="508" t="s">
        <v>416</v>
      </c>
      <c r="D821" s="510" t="s">
        <v>2545</v>
      </c>
    </row>
    <row r="822" spans="1:4" ht="13.5">
      <c r="A822" s="509">
        <v>89268</v>
      </c>
      <c r="B822" s="508" t="s">
        <v>2546</v>
      </c>
      <c r="C822" s="508" t="s">
        <v>416</v>
      </c>
      <c r="D822" s="510" t="s">
        <v>1419</v>
      </c>
    </row>
    <row r="823" spans="1:4" ht="13.5">
      <c r="A823" s="509">
        <v>89269</v>
      </c>
      <c r="B823" s="508" t="s">
        <v>2547</v>
      </c>
      <c r="C823" s="508" t="s">
        <v>416</v>
      </c>
      <c r="D823" s="510" t="s">
        <v>2548</v>
      </c>
    </row>
    <row r="824" spans="1:4" ht="13.5">
      <c r="A824" s="509">
        <v>89270</v>
      </c>
      <c r="B824" s="508" t="s">
        <v>2549</v>
      </c>
      <c r="C824" s="508" t="s">
        <v>416</v>
      </c>
      <c r="D824" s="510" t="s">
        <v>2550</v>
      </c>
    </row>
    <row r="825" spans="1:4" ht="13.5">
      <c r="A825" s="509">
        <v>89271</v>
      </c>
      <c r="B825" s="508" t="s">
        <v>2551</v>
      </c>
      <c r="C825" s="508" t="s">
        <v>416</v>
      </c>
      <c r="D825" s="510" t="s">
        <v>2552</v>
      </c>
    </row>
    <row r="826" spans="1:4" ht="13.5">
      <c r="A826" s="509">
        <v>89274</v>
      </c>
      <c r="B826" s="508" t="s">
        <v>2553</v>
      </c>
      <c r="C826" s="508" t="s">
        <v>416</v>
      </c>
      <c r="D826" s="510" t="s">
        <v>2554</v>
      </c>
    </row>
    <row r="827" spans="1:4" ht="13.5">
      <c r="A827" s="509">
        <v>89275</v>
      </c>
      <c r="B827" s="508" t="s">
        <v>2555</v>
      </c>
      <c r="C827" s="508" t="s">
        <v>416</v>
      </c>
      <c r="D827" s="510" t="s">
        <v>2556</v>
      </c>
    </row>
    <row r="828" spans="1:4" ht="13.5">
      <c r="A828" s="509">
        <v>89276</v>
      </c>
      <c r="B828" s="508" t="s">
        <v>2557</v>
      </c>
      <c r="C828" s="508" t="s">
        <v>416</v>
      </c>
      <c r="D828" s="510" t="s">
        <v>2558</v>
      </c>
    </row>
    <row r="829" spans="1:4" ht="13.5">
      <c r="A829" s="509">
        <v>89277</v>
      </c>
      <c r="B829" s="508" t="s">
        <v>2559</v>
      </c>
      <c r="C829" s="508" t="s">
        <v>416</v>
      </c>
      <c r="D829" s="510" t="s">
        <v>2560</v>
      </c>
    </row>
    <row r="830" spans="1:4" ht="13.5">
      <c r="A830" s="509">
        <v>89280</v>
      </c>
      <c r="B830" s="508" t="s">
        <v>2561</v>
      </c>
      <c r="C830" s="508" t="s">
        <v>416</v>
      </c>
      <c r="D830" s="510" t="s">
        <v>2562</v>
      </c>
    </row>
    <row r="831" spans="1:4" ht="13.5">
      <c r="A831" s="509">
        <v>89281</v>
      </c>
      <c r="B831" s="508" t="s">
        <v>2563</v>
      </c>
      <c r="C831" s="508" t="s">
        <v>416</v>
      </c>
      <c r="D831" s="510" t="s">
        <v>2564</v>
      </c>
    </row>
    <row r="832" spans="1:4" ht="13.5">
      <c r="A832" s="509">
        <v>89870</v>
      </c>
      <c r="B832" s="508" t="s">
        <v>2565</v>
      </c>
      <c r="C832" s="508" t="s">
        <v>416</v>
      </c>
      <c r="D832" s="510" t="s">
        <v>2566</v>
      </c>
    </row>
    <row r="833" spans="1:4" ht="13.5">
      <c r="A833" s="509">
        <v>89871</v>
      </c>
      <c r="B833" s="508" t="s">
        <v>2567</v>
      </c>
      <c r="C833" s="508" t="s">
        <v>416</v>
      </c>
      <c r="D833" s="510" t="s">
        <v>2568</v>
      </c>
    </row>
    <row r="834" spans="1:4" ht="13.5">
      <c r="A834" s="509">
        <v>89872</v>
      </c>
      <c r="B834" s="508" t="s">
        <v>2569</v>
      </c>
      <c r="C834" s="508" t="s">
        <v>416</v>
      </c>
      <c r="D834" s="510" t="s">
        <v>2570</v>
      </c>
    </row>
    <row r="835" spans="1:4" ht="13.5">
      <c r="A835" s="509">
        <v>89873</v>
      </c>
      <c r="B835" s="508" t="s">
        <v>2571</v>
      </c>
      <c r="C835" s="508" t="s">
        <v>416</v>
      </c>
      <c r="D835" s="510" t="s">
        <v>1917</v>
      </c>
    </row>
    <row r="836" spans="1:4" ht="13.5">
      <c r="A836" s="509">
        <v>89874</v>
      </c>
      <c r="B836" s="508" t="s">
        <v>2572</v>
      </c>
      <c r="C836" s="508" t="s">
        <v>416</v>
      </c>
      <c r="D836" s="510" t="s">
        <v>2573</v>
      </c>
    </row>
    <row r="837" spans="1:4" ht="13.5">
      <c r="A837" s="509">
        <v>89878</v>
      </c>
      <c r="B837" s="508" t="s">
        <v>2574</v>
      </c>
      <c r="C837" s="508" t="s">
        <v>416</v>
      </c>
      <c r="D837" s="510" t="s">
        <v>2575</v>
      </c>
    </row>
    <row r="838" spans="1:4" ht="13.5">
      <c r="A838" s="509">
        <v>89879</v>
      </c>
      <c r="B838" s="508" t="s">
        <v>2576</v>
      </c>
      <c r="C838" s="508" t="s">
        <v>416</v>
      </c>
      <c r="D838" s="510" t="s">
        <v>2577</v>
      </c>
    </row>
    <row r="839" spans="1:4" ht="13.5">
      <c r="A839" s="509">
        <v>89880</v>
      </c>
      <c r="B839" s="508" t="s">
        <v>2578</v>
      </c>
      <c r="C839" s="508" t="s">
        <v>416</v>
      </c>
      <c r="D839" s="510" t="s">
        <v>2579</v>
      </c>
    </row>
    <row r="840" spans="1:4" ht="13.5">
      <c r="A840" s="509">
        <v>89881</v>
      </c>
      <c r="B840" s="508" t="s">
        <v>2580</v>
      </c>
      <c r="C840" s="508" t="s">
        <v>416</v>
      </c>
      <c r="D840" s="510" t="s">
        <v>2581</v>
      </c>
    </row>
    <row r="841" spans="1:4" ht="13.5">
      <c r="A841" s="509">
        <v>89882</v>
      </c>
      <c r="B841" s="508" t="s">
        <v>2582</v>
      </c>
      <c r="C841" s="508" t="s">
        <v>416</v>
      </c>
      <c r="D841" s="510" t="s">
        <v>2583</v>
      </c>
    </row>
    <row r="842" spans="1:4" ht="13.5">
      <c r="A842" s="509">
        <v>90582</v>
      </c>
      <c r="B842" s="508" t="s">
        <v>2584</v>
      </c>
      <c r="C842" s="508" t="s">
        <v>416</v>
      </c>
      <c r="D842" s="510" t="s">
        <v>2585</v>
      </c>
    </row>
    <row r="843" spans="1:4" ht="13.5">
      <c r="A843" s="509">
        <v>90583</v>
      </c>
      <c r="B843" s="508" t="s">
        <v>2586</v>
      </c>
      <c r="C843" s="508" t="s">
        <v>416</v>
      </c>
      <c r="D843" s="510" t="s">
        <v>2395</v>
      </c>
    </row>
    <row r="844" spans="1:4" ht="13.5">
      <c r="A844" s="509">
        <v>90584</v>
      </c>
      <c r="B844" s="508" t="s">
        <v>2587</v>
      </c>
      <c r="C844" s="508" t="s">
        <v>416</v>
      </c>
      <c r="D844" s="510" t="s">
        <v>2588</v>
      </c>
    </row>
    <row r="845" spans="1:4" ht="13.5">
      <c r="A845" s="509">
        <v>90585</v>
      </c>
      <c r="B845" s="508" t="s">
        <v>2589</v>
      </c>
      <c r="C845" s="508" t="s">
        <v>416</v>
      </c>
      <c r="D845" s="510" t="s">
        <v>2399</v>
      </c>
    </row>
    <row r="846" spans="1:4" ht="13.5">
      <c r="A846" s="509">
        <v>90621</v>
      </c>
      <c r="B846" s="508" t="s">
        <v>2590</v>
      </c>
      <c r="C846" s="508" t="s">
        <v>416</v>
      </c>
      <c r="D846" s="510" t="s">
        <v>2591</v>
      </c>
    </row>
    <row r="847" spans="1:4" ht="13.5">
      <c r="A847" s="509">
        <v>90622</v>
      </c>
      <c r="B847" s="508" t="s">
        <v>2592</v>
      </c>
      <c r="C847" s="508" t="s">
        <v>416</v>
      </c>
      <c r="D847" s="510" t="s">
        <v>2593</v>
      </c>
    </row>
    <row r="848" spans="1:4" ht="13.5">
      <c r="A848" s="509">
        <v>90623</v>
      </c>
      <c r="B848" s="508" t="s">
        <v>2594</v>
      </c>
      <c r="C848" s="508" t="s">
        <v>416</v>
      </c>
      <c r="D848" s="510" t="s">
        <v>2595</v>
      </c>
    </row>
    <row r="849" spans="1:4" ht="13.5">
      <c r="A849" s="509">
        <v>90624</v>
      </c>
      <c r="B849" s="508" t="s">
        <v>2596</v>
      </c>
      <c r="C849" s="508" t="s">
        <v>416</v>
      </c>
      <c r="D849" s="510" t="s">
        <v>2363</v>
      </c>
    </row>
    <row r="850" spans="1:4" ht="13.5">
      <c r="A850" s="509">
        <v>90627</v>
      </c>
      <c r="B850" s="508" t="s">
        <v>2597</v>
      </c>
      <c r="C850" s="508" t="s">
        <v>416</v>
      </c>
      <c r="D850" s="510" t="s">
        <v>2598</v>
      </c>
    </row>
    <row r="851" spans="1:4" ht="13.5">
      <c r="A851" s="509">
        <v>90628</v>
      </c>
      <c r="B851" s="508" t="s">
        <v>2599</v>
      </c>
      <c r="C851" s="508" t="s">
        <v>416</v>
      </c>
      <c r="D851" s="510" t="s">
        <v>2600</v>
      </c>
    </row>
    <row r="852" spans="1:4" ht="13.5">
      <c r="A852" s="509">
        <v>90629</v>
      </c>
      <c r="B852" s="508" t="s">
        <v>2601</v>
      </c>
      <c r="C852" s="508" t="s">
        <v>416</v>
      </c>
      <c r="D852" s="510" t="s">
        <v>2602</v>
      </c>
    </row>
    <row r="853" spans="1:4" ht="13.5">
      <c r="A853" s="509">
        <v>90630</v>
      </c>
      <c r="B853" s="508" t="s">
        <v>2603</v>
      </c>
      <c r="C853" s="508" t="s">
        <v>416</v>
      </c>
      <c r="D853" s="510" t="s">
        <v>2604</v>
      </c>
    </row>
    <row r="854" spans="1:4" ht="13.5">
      <c r="A854" s="509">
        <v>90633</v>
      </c>
      <c r="B854" s="508" t="s">
        <v>2605</v>
      </c>
      <c r="C854" s="508" t="s">
        <v>416</v>
      </c>
      <c r="D854" s="510" t="s">
        <v>2606</v>
      </c>
    </row>
    <row r="855" spans="1:4" ht="13.5">
      <c r="A855" s="509">
        <v>90634</v>
      </c>
      <c r="B855" s="508" t="s">
        <v>2607</v>
      </c>
      <c r="C855" s="508" t="s">
        <v>416</v>
      </c>
      <c r="D855" s="510" t="s">
        <v>2608</v>
      </c>
    </row>
    <row r="856" spans="1:4" ht="13.5">
      <c r="A856" s="509">
        <v>90635</v>
      </c>
      <c r="B856" s="508" t="s">
        <v>2609</v>
      </c>
      <c r="C856" s="508" t="s">
        <v>416</v>
      </c>
      <c r="D856" s="510" t="s">
        <v>2610</v>
      </c>
    </row>
    <row r="857" spans="1:4" ht="13.5">
      <c r="A857" s="509">
        <v>90636</v>
      </c>
      <c r="B857" s="508" t="s">
        <v>2611</v>
      </c>
      <c r="C857" s="508" t="s">
        <v>416</v>
      </c>
      <c r="D857" s="510" t="s">
        <v>1160</v>
      </c>
    </row>
    <row r="858" spans="1:4" ht="13.5">
      <c r="A858" s="509">
        <v>90639</v>
      </c>
      <c r="B858" s="508" t="s">
        <v>2612</v>
      </c>
      <c r="C858" s="508" t="s">
        <v>416</v>
      </c>
      <c r="D858" s="510" t="s">
        <v>1147</v>
      </c>
    </row>
    <row r="859" spans="1:4" ht="13.5">
      <c r="A859" s="509">
        <v>90640</v>
      </c>
      <c r="B859" s="508" t="s">
        <v>2613</v>
      </c>
      <c r="C859" s="508" t="s">
        <v>416</v>
      </c>
      <c r="D859" s="510" t="s">
        <v>2614</v>
      </c>
    </row>
    <row r="860" spans="1:4" ht="13.5">
      <c r="A860" s="509">
        <v>90641</v>
      </c>
      <c r="B860" s="508" t="s">
        <v>2615</v>
      </c>
      <c r="C860" s="508" t="s">
        <v>416</v>
      </c>
      <c r="D860" s="510" t="s">
        <v>1168</v>
      </c>
    </row>
    <row r="861" spans="1:4" ht="13.5">
      <c r="A861" s="509">
        <v>90642</v>
      </c>
      <c r="B861" s="508" t="s">
        <v>2616</v>
      </c>
      <c r="C861" s="508" t="s">
        <v>416</v>
      </c>
      <c r="D861" s="510" t="s">
        <v>2617</v>
      </c>
    </row>
    <row r="862" spans="1:4" ht="13.5">
      <c r="A862" s="509">
        <v>90646</v>
      </c>
      <c r="B862" s="508" t="s">
        <v>2618</v>
      </c>
      <c r="C862" s="508" t="s">
        <v>416</v>
      </c>
      <c r="D862" s="510" t="s">
        <v>2619</v>
      </c>
    </row>
    <row r="863" spans="1:4" ht="13.5">
      <c r="A863" s="509">
        <v>90647</v>
      </c>
      <c r="B863" s="508" t="s">
        <v>2620</v>
      </c>
      <c r="C863" s="508" t="s">
        <v>416</v>
      </c>
      <c r="D863" s="510" t="s">
        <v>2621</v>
      </c>
    </row>
    <row r="864" spans="1:4" ht="13.5">
      <c r="A864" s="509">
        <v>90648</v>
      </c>
      <c r="B864" s="508" t="s">
        <v>2622</v>
      </c>
      <c r="C864" s="508" t="s">
        <v>416</v>
      </c>
      <c r="D864" s="510" t="s">
        <v>2119</v>
      </c>
    </row>
    <row r="865" spans="1:4" ht="13.5">
      <c r="A865" s="509">
        <v>90649</v>
      </c>
      <c r="B865" s="508" t="s">
        <v>2623</v>
      </c>
      <c r="C865" s="508" t="s">
        <v>416</v>
      </c>
      <c r="D865" s="510" t="s">
        <v>2624</v>
      </c>
    </row>
    <row r="866" spans="1:4" ht="13.5">
      <c r="A866" s="509">
        <v>90652</v>
      </c>
      <c r="B866" s="508" t="s">
        <v>2625</v>
      </c>
      <c r="C866" s="508" t="s">
        <v>416</v>
      </c>
      <c r="D866" s="510" t="s">
        <v>2626</v>
      </c>
    </row>
    <row r="867" spans="1:4" ht="13.5">
      <c r="A867" s="509">
        <v>90653</v>
      </c>
      <c r="B867" s="508" t="s">
        <v>2627</v>
      </c>
      <c r="C867" s="508" t="s">
        <v>416</v>
      </c>
      <c r="D867" s="510" t="s">
        <v>2628</v>
      </c>
    </row>
    <row r="868" spans="1:4" ht="13.5">
      <c r="A868" s="509">
        <v>90654</v>
      </c>
      <c r="B868" s="508" t="s">
        <v>2629</v>
      </c>
      <c r="C868" s="508" t="s">
        <v>416</v>
      </c>
      <c r="D868" s="510" t="s">
        <v>2429</v>
      </c>
    </row>
    <row r="869" spans="1:4" ht="13.5">
      <c r="A869" s="509">
        <v>90655</v>
      </c>
      <c r="B869" s="508" t="s">
        <v>2630</v>
      </c>
      <c r="C869" s="508" t="s">
        <v>416</v>
      </c>
      <c r="D869" s="510" t="s">
        <v>2631</v>
      </c>
    </row>
    <row r="870" spans="1:4" ht="13.5">
      <c r="A870" s="509">
        <v>90658</v>
      </c>
      <c r="B870" s="508" t="s">
        <v>2632</v>
      </c>
      <c r="C870" s="508" t="s">
        <v>416</v>
      </c>
      <c r="D870" s="510" t="s">
        <v>2633</v>
      </c>
    </row>
    <row r="871" spans="1:4" ht="13.5">
      <c r="A871" s="509">
        <v>90659</v>
      </c>
      <c r="B871" s="508" t="s">
        <v>2634</v>
      </c>
      <c r="C871" s="508" t="s">
        <v>416</v>
      </c>
      <c r="D871" s="510" t="s">
        <v>2635</v>
      </c>
    </row>
    <row r="872" spans="1:4" ht="13.5">
      <c r="A872" s="509">
        <v>90660</v>
      </c>
      <c r="B872" s="508" t="s">
        <v>2636</v>
      </c>
      <c r="C872" s="508" t="s">
        <v>416</v>
      </c>
      <c r="D872" s="510" t="s">
        <v>2637</v>
      </c>
    </row>
    <row r="873" spans="1:4" ht="13.5">
      <c r="A873" s="509">
        <v>90661</v>
      </c>
      <c r="B873" s="508" t="s">
        <v>2638</v>
      </c>
      <c r="C873" s="508" t="s">
        <v>416</v>
      </c>
      <c r="D873" s="510" t="s">
        <v>2631</v>
      </c>
    </row>
    <row r="874" spans="1:4" ht="13.5">
      <c r="A874" s="509">
        <v>90664</v>
      </c>
      <c r="B874" s="508" t="s">
        <v>2639</v>
      </c>
      <c r="C874" s="508" t="s">
        <v>416</v>
      </c>
      <c r="D874" s="510" t="s">
        <v>2429</v>
      </c>
    </row>
    <row r="875" spans="1:4" ht="13.5">
      <c r="A875" s="509">
        <v>90665</v>
      </c>
      <c r="B875" s="508" t="s">
        <v>2640</v>
      </c>
      <c r="C875" s="508" t="s">
        <v>416</v>
      </c>
      <c r="D875" s="510" t="s">
        <v>2641</v>
      </c>
    </row>
    <row r="876" spans="1:4" ht="13.5">
      <c r="A876" s="509">
        <v>90666</v>
      </c>
      <c r="B876" s="508" t="s">
        <v>2642</v>
      </c>
      <c r="C876" s="508" t="s">
        <v>416</v>
      </c>
      <c r="D876" s="510" t="s">
        <v>2643</v>
      </c>
    </row>
    <row r="877" spans="1:4" ht="13.5">
      <c r="A877" s="509">
        <v>90667</v>
      </c>
      <c r="B877" s="508" t="s">
        <v>2644</v>
      </c>
      <c r="C877" s="508" t="s">
        <v>416</v>
      </c>
      <c r="D877" s="510" t="s">
        <v>2645</v>
      </c>
    </row>
    <row r="878" spans="1:4" ht="13.5">
      <c r="A878" s="509">
        <v>90670</v>
      </c>
      <c r="B878" s="508" t="s">
        <v>2646</v>
      </c>
      <c r="C878" s="508" t="s">
        <v>416</v>
      </c>
      <c r="D878" s="510" t="s">
        <v>2647</v>
      </c>
    </row>
    <row r="879" spans="1:4" ht="13.5">
      <c r="A879" s="509">
        <v>90671</v>
      </c>
      <c r="B879" s="508" t="s">
        <v>2648</v>
      </c>
      <c r="C879" s="508" t="s">
        <v>416</v>
      </c>
      <c r="D879" s="510" t="s">
        <v>2649</v>
      </c>
    </row>
    <row r="880" spans="1:4" ht="13.5">
      <c r="A880" s="509">
        <v>90672</v>
      </c>
      <c r="B880" s="508" t="s">
        <v>2650</v>
      </c>
      <c r="C880" s="508" t="s">
        <v>416</v>
      </c>
      <c r="D880" s="510" t="s">
        <v>2651</v>
      </c>
    </row>
    <row r="881" spans="1:4" ht="13.5">
      <c r="A881" s="509">
        <v>90673</v>
      </c>
      <c r="B881" s="508" t="s">
        <v>2652</v>
      </c>
      <c r="C881" s="508" t="s">
        <v>416</v>
      </c>
      <c r="D881" s="510" t="s">
        <v>2653</v>
      </c>
    </row>
    <row r="882" spans="1:4" ht="13.5">
      <c r="A882" s="509">
        <v>90676</v>
      </c>
      <c r="B882" s="508" t="s">
        <v>2654</v>
      </c>
      <c r="C882" s="508" t="s">
        <v>416</v>
      </c>
      <c r="D882" s="510" t="s">
        <v>2655</v>
      </c>
    </row>
    <row r="883" spans="1:4" ht="13.5">
      <c r="A883" s="509">
        <v>90677</v>
      </c>
      <c r="B883" s="508" t="s">
        <v>2656</v>
      </c>
      <c r="C883" s="508" t="s">
        <v>416</v>
      </c>
      <c r="D883" s="510" t="s">
        <v>2657</v>
      </c>
    </row>
    <row r="884" spans="1:4" ht="13.5">
      <c r="A884" s="509">
        <v>90678</v>
      </c>
      <c r="B884" s="508" t="s">
        <v>2658</v>
      </c>
      <c r="C884" s="508" t="s">
        <v>416</v>
      </c>
      <c r="D884" s="510" t="s">
        <v>2659</v>
      </c>
    </row>
    <row r="885" spans="1:4" ht="13.5">
      <c r="A885" s="509">
        <v>90679</v>
      </c>
      <c r="B885" s="508" t="s">
        <v>2660</v>
      </c>
      <c r="C885" s="508" t="s">
        <v>416</v>
      </c>
      <c r="D885" s="510" t="s">
        <v>2661</v>
      </c>
    </row>
    <row r="886" spans="1:4" ht="13.5">
      <c r="A886" s="509">
        <v>90682</v>
      </c>
      <c r="B886" s="508" t="s">
        <v>2662</v>
      </c>
      <c r="C886" s="508" t="s">
        <v>416</v>
      </c>
      <c r="D886" s="510" t="s">
        <v>2663</v>
      </c>
    </row>
    <row r="887" spans="1:4" ht="13.5">
      <c r="A887" s="509">
        <v>90683</v>
      </c>
      <c r="B887" s="508" t="s">
        <v>2664</v>
      </c>
      <c r="C887" s="508" t="s">
        <v>416</v>
      </c>
      <c r="D887" s="510" t="s">
        <v>2665</v>
      </c>
    </row>
    <row r="888" spans="1:4" ht="13.5">
      <c r="A888" s="509">
        <v>90684</v>
      </c>
      <c r="B888" s="508" t="s">
        <v>2666</v>
      </c>
      <c r="C888" s="508" t="s">
        <v>416</v>
      </c>
      <c r="D888" s="510" t="s">
        <v>1297</v>
      </c>
    </row>
    <row r="889" spans="1:4" ht="13.5">
      <c r="A889" s="509">
        <v>90685</v>
      </c>
      <c r="B889" s="508" t="s">
        <v>2667</v>
      </c>
      <c r="C889" s="508" t="s">
        <v>416</v>
      </c>
      <c r="D889" s="510" t="s">
        <v>2172</v>
      </c>
    </row>
    <row r="890" spans="1:4" ht="13.5">
      <c r="A890" s="509">
        <v>90688</v>
      </c>
      <c r="B890" s="508" t="s">
        <v>2668</v>
      </c>
      <c r="C890" s="508" t="s">
        <v>416</v>
      </c>
      <c r="D890" s="510" t="s">
        <v>2669</v>
      </c>
    </row>
    <row r="891" spans="1:4" ht="13.5">
      <c r="A891" s="509">
        <v>90689</v>
      </c>
      <c r="B891" s="508" t="s">
        <v>2670</v>
      </c>
      <c r="C891" s="508" t="s">
        <v>416</v>
      </c>
      <c r="D891" s="510" t="s">
        <v>1905</v>
      </c>
    </row>
    <row r="892" spans="1:4" ht="13.5">
      <c r="A892" s="509">
        <v>90690</v>
      </c>
      <c r="B892" s="508" t="s">
        <v>2671</v>
      </c>
      <c r="C892" s="508" t="s">
        <v>416</v>
      </c>
      <c r="D892" s="510" t="s">
        <v>2672</v>
      </c>
    </row>
    <row r="893" spans="1:4" ht="13.5">
      <c r="A893" s="509">
        <v>90691</v>
      </c>
      <c r="B893" s="508" t="s">
        <v>2673</v>
      </c>
      <c r="C893" s="508" t="s">
        <v>416</v>
      </c>
      <c r="D893" s="510" t="s">
        <v>2674</v>
      </c>
    </row>
    <row r="894" spans="1:4" ht="13.5">
      <c r="A894" s="509">
        <v>90957</v>
      </c>
      <c r="B894" s="508" t="s">
        <v>2675</v>
      </c>
      <c r="C894" s="508" t="s">
        <v>416</v>
      </c>
      <c r="D894" s="510" t="s">
        <v>2676</v>
      </c>
    </row>
    <row r="895" spans="1:4" ht="13.5">
      <c r="A895" s="509">
        <v>90958</v>
      </c>
      <c r="B895" s="508" t="s">
        <v>2677</v>
      </c>
      <c r="C895" s="508" t="s">
        <v>416</v>
      </c>
      <c r="D895" s="510" t="s">
        <v>2678</v>
      </c>
    </row>
    <row r="896" spans="1:4" ht="13.5">
      <c r="A896" s="509">
        <v>90960</v>
      </c>
      <c r="B896" s="508" t="s">
        <v>2679</v>
      </c>
      <c r="C896" s="508" t="s">
        <v>416</v>
      </c>
      <c r="D896" s="510" t="s">
        <v>2680</v>
      </c>
    </row>
    <row r="897" spans="1:4" ht="13.5">
      <c r="A897" s="509">
        <v>90961</v>
      </c>
      <c r="B897" s="508" t="s">
        <v>2681</v>
      </c>
      <c r="C897" s="508" t="s">
        <v>416</v>
      </c>
      <c r="D897" s="510" t="s">
        <v>2682</v>
      </c>
    </row>
    <row r="898" spans="1:4" ht="13.5">
      <c r="A898" s="509">
        <v>90962</v>
      </c>
      <c r="B898" s="508" t="s">
        <v>2683</v>
      </c>
      <c r="C898" s="508" t="s">
        <v>416</v>
      </c>
      <c r="D898" s="510" t="s">
        <v>1950</v>
      </c>
    </row>
    <row r="899" spans="1:4" ht="13.5">
      <c r="A899" s="509">
        <v>90963</v>
      </c>
      <c r="B899" s="508" t="s">
        <v>2684</v>
      </c>
      <c r="C899" s="508" t="s">
        <v>416</v>
      </c>
      <c r="D899" s="510" t="s">
        <v>2645</v>
      </c>
    </row>
    <row r="900" spans="1:4" ht="13.5">
      <c r="A900" s="509">
        <v>90968</v>
      </c>
      <c r="B900" s="508" t="s">
        <v>2685</v>
      </c>
      <c r="C900" s="508" t="s">
        <v>416</v>
      </c>
      <c r="D900" s="510" t="s">
        <v>1135</v>
      </c>
    </row>
    <row r="901" spans="1:4" ht="13.5">
      <c r="A901" s="509">
        <v>90969</v>
      </c>
      <c r="B901" s="508" t="s">
        <v>2686</v>
      </c>
      <c r="C901" s="508" t="s">
        <v>416</v>
      </c>
      <c r="D901" s="510" t="s">
        <v>2682</v>
      </c>
    </row>
    <row r="902" spans="1:4" ht="13.5">
      <c r="A902" s="509">
        <v>90970</v>
      </c>
      <c r="B902" s="508" t="s">
        <v>2687</v>
      </c>
      <c r="C902" s="508" t="s">
        <v>416</v>
      </c>
      <c r="D902" s="510" t="s">
        <v>2688</v>
      </c>
    </row>
    <row r="903" spans="1:4" ht="13.5">
      <c r="A903" s="509">
        <v>90971</v>
      </c>
      <c r="B903" s="508" t="s">
        <v>2689</v>
      </c>
      <c r="C903" s="508" t="s">
        <v>416</v>
      </c>
      <c r="D903" s="510" t="s">
        <v>2690</v>
      </c>
    </row>
    <row r="904" spans="1:4" ht="13.5">
      <c r="A904" s="509">
        <v>90975</v>
      </c>
      <c r="B904" s="508" t="s">
        <v>2691</v>
      </c>
      <c r="C904" s="508" t="s">
        <v>416</v>
      </c>
      <c r="D904" s="510" t="s">
        <v>994</v>
      </c>
    </row>
    <row r="905" spans="1:4" ht="13.5">
      <c r="A905" s="509">
        <v>90976</v>
      </c>
      <c r="B905" s="508" t="s">
        <v>2692</v>
      </c>
      <c r="C905" s="508" t="s">
        <v>416</v>
      </c>
      <c r="D905" s="510" t="s">
        <v>2451</v>
      </c>
    </row>
    <row r="906" spans="1:4" ht="13.5">
      <c r="A906" s="509">
        <v>90977</v>
      </c>
      <c r="B906" s="508" t="s">
        <v>2693</v>
      </c>
      <c r="C906" s="508" t="s">
        <v>416</v>
      </c>
      <c r="D906" s="510" t="s">
        <v>2694</v>
      </c>
    </row>
    <row r="907" spans="1:4" ht="13.5">
      <c r="A907" s="509">
        <v>90978</v>
      </c>
      <c r="B907" s="508" t="s">
        <v>2695</v>
      </c>
      <c r="C907" s="508" t="s">
        <v>416</v>
      </c>
      <c r="D907" s="510" t="s">
        <v>2696</v>
      </c>
    </row>
    <row r="908" spans="1:4" ht="13.5">
      <c r="A908" s="509">
        <v>90992</v>
      </c>
      <c r="B908" s="508" t="s">
        <v>2697</v>
      </c>
      <c r="C908" s="508" t="s">
        <v>416</v>
      </c>
      <c r="D908" s="510" t="s">
        <v>2633</v>
      </c>
    </row>
    <row r="909" spans="1:4" ht="13.5">
      <c r="A909" s="509">
        <v>90993</v>
      </c>
      <c r="B909" s="508" t="s">
        <v>2698</v>
      </c>
      <c r="C909" s="508" t="s">
        <v>416</v>
      </c>
      <c r="D909" s="510" t="s">
        <v>2307</v>
      </c>
    </row>
    <row r="910" spans="1:4" ht="13.5">
      <c r="A910" s="509">
        <v>90994</v>
      </c>
      <c r="B910" s="508" t="s">
        <v>2699</v>
      </c>
      <c r="C910" s="508" t="s">
        <v>416</v>
      </c>
      <c r="D910" s="510" t="s">
        <v>2700</v>
      </c>
    </row>
    <row r="911" spans="1:4" ht="13.5">
      <c r="A911" s="509">
        <v>90995</v>
      </c>
      <c r="B911" s="508" t="s">
        <v>2701</v>
      </c>
      <c r="C911" s="508" t="s">
        <v>416</v>
      </c>
      <c r="D911" s="510" t="s">
        <v>2702</v>
      </c>
    </row>
    <row r="912" spans="1:4" ht="13.5">
      <c r="A912" s="509">
        <v>91021</v>
      </c>
      <c r="B912" s="508" t="s">
        <v>2703</v>
      </c>
      <c r="C912" s="508" t="s">
        <v>416</v>
      </c>
      <c r="D912" s="510" t="s">
        <v>2429</v>
      </c>
    </row>
    <row r="913" spans="1:4" ht="13.5">
      <c r="A913" s="509">
        <v>91026</v>
      </c>
      <c r="B913" s="508" t="s">
        <v>2704</v>
      </c>
      <c r="C913" s="508" t="s">
        <v>416</v>
      </c>
      <c r="D913" s="510" t="s">
        <v>2705</v>
      </c>
    </row>
    <row r="914" spans="1:4" ht="13.5">
      <c r="A914" s="509">
        <v>91027</v>
      </c>
      <c r="B914" s="508" t="s">
        <v>2706</v>
      </c>
      <c r="C914" s="508" t="s">
        <v>416</v>
      </c>
      <c r="D914" s="510" t="s">
        <v>2707</v>
      </c>
    </row>
    <row r="915" spans="1:4" ht="13.5">
      <c r="A915" s="509">
        <v>91028</v>
      </c>
      <c r="B915" s="508" t="s">
        <v>2708</v>
      </c>
      <c r="C915" s="508" t="s">
        <v>416</v>
      </c>
      <c r="D915" s="510" t="s">
        <v>2709</v>
      </c>
    </row>
    <row r="916" spans="1:4" ht="13.5">
      <c r="A916" s="509">
        <v>91029</v>
      </c>
      <c r="B916" s="508" t="s">
        <v>2710</v>
      </c>
      <c r="C916" s="508" t="s">
        <v>416</v>
      </c>
      <c r="D916" s="510" t="s">
        <v>2711</v>
      </c>
    </row>
    <row r="917" spans="1:4" ht="13.5">
      <c r="A917" s="509">
        <v>91030</v>
      </c>
      <c r="B917" s="508" t="s">
        <v>2712</v>
      </c>
      <c r="C917" s="508" t="s">
        <v>416</v>
      </c>
      <c r="D917" s="510" t="s">
        <v>2713</v>
      </c>
    </row>
    <row r="918" spans="1:4" ht="13.5">
      <c r="A918" s="509">
        <v>91273</v>
      </c>
      <c r="B918" s="508" t="s">
        <v>2714</v>
      </c>
      <c r="C918" s="508" t="s">
        <v>416</v>
      </c>
      <c r="D918" s="510" t="s">
        <v>2715</v>
      </c>
    </row>
    <row r="919" spans="1:4" ht="13.5">
      <c r="A919" s="509">
        <v>91274</v>
      </c>
      <c r="B919" s="508" t="s">
        <v>2716</v>
      </c>
      <c r="C919" s="508" t="s">
        <v>416</v>
      </c>
      <c r="D919" s="510" t="s">
        <v>2153</v>
      </c>
    </row>
    <row r="920" spans="1:4" ht="13.5">
      <c r="A920" s="509">
        <v>91275</v>
      </c>
      <c r="B920" s="508" t="s">
        <v>2717</v>
      </c>
      <c r="C920" s="508" t="s">
        <v>416</v>
      </c>
      <c r="D920" s="510" t="s">
        <v>2044</v>
      </c>
    </row>
    <row r="921" spans="1:4" ht="13.5">
      <c r="A921" s="509">
        <v>91276</v>
      </c>
      <c r="B921" s="508" t="s">
        <v>2718</v>
      </c>
      <c r="C921" s="508" t="s">
        <v>416</v>
      </c>
      <c r="D921" s="510" t="s">
        <v>1141</v>
      </c>
    </row>
    <row r="922" spans="1:4" ht="13.5">
      <c r="A922" s="509">
        <v>91279</v>
      </c>
      <c r="B922" s="508" t="s">
        <v>2719</v>
      </c>
      <c r="C922" s="508" t="s">
        <v>416</v>
      </c>
      <c r="D922" s="510" t="s">
        <v>2116</v>
      </c>
    </row>
    <row r="923" spans="1:4" ht="13.5">
      <c r="A923" s="509">
        <v>91280</v>
      </c>
      <c r="B923" s="508" t="s">
        <v>2720</v>
      </c>
      <c r="C923" s="508" t="s">
        <v>416</v>
      </c>
      <c r="D923" s="510" t="s">
        <v>2621</v>
      </c>
    </row>
    <row r="924" spans="1:4" ht="13.5">
      <c r="A924" s="509">
        <v>91281</v>
      </c>
      <c r="B924" s="508" t="s">
        <v>2721</v>
      </c>
      <c r="C924" s="508" t="s">
        <v>416</v>
      </c>
      <c r="D924" s="510" t="s">
        <v>2357</v>
      </c>
    </row>
    <row r="925" spans="1:4" ht="13.5">
      <c r="A925" s="509">
        <v>91282</v>
      </c>
      <c r="B925" s="508" t="s">
        <v>2722</v>
      </c>
      <c r="C925" s="508" t="s">
        <v>416</v>
      </c>
      <c r="D925" s="510" t="s">
        <v>2723</v>
      </c>
    </row>
    <row r="926" spans="1:4" ht="13.5">
      <c r="A926" s="509">
        <v>91354</v>
      </c>
      <c r="B926" s="508" t="s">
        <v>2724</v>
      </c>
      <c r="C926" s="508" t="s">
        <v>416</v>
      </c>
      <c r="D926" s="510" t="s">
        <v>2725</v>
      </c>
    </row>
    <row r="927" spans="1:4" ht="13.5">
      <c r="A927" s="509">
        <v>91355</v>
      </c>
      <c r="B927" s="508" t="s">
        <v>2726</v>
      </c>
      <c r="C927" s="508" t="s">
        <v>416</v>
      </c>
      <c r="D927" s="510" t="s">
        <v>2727</v>
      </c>
    </row>
    <row r="928" spans="1:4" ht="13.5">
      <c r="A928" s="509">
        <v>91356</v>
      </c>
      <c r="B928" s="508" t="s">
        <v>2728</v>
      </c>
      <c r="C928" s="508" t="s">
        <v>416</v>
      </c>
      <c r="D928" s="510" t="s">
        <v>1413</v>
      </c>
    </row>
    <row r="929" spans="1:4" ht="13.5">
      <c r="A929" s="509">
        <v>91359</v>
      </c>
      <c r="B929" s="508" t="s">
        <v>2729</v>
      </c>
      <c r="C929" s="508" t="s">
        <v>416</v>
      </c>
      <c r="D929" s="510" t="s">
        <v>998</v>
      </c>
    </row>
    <row r="930" spans="1:4" ht="13.5">
      <c r="A930" s="509">
        <v>91360</v>
      </c>
      <c r="B930" s="508" t="s">
        <v>2730</v>
      </c>
      <c r="C930" s="508" t="s">
        <v>416</v>
      </c>
      <c r="D930" s="510" t="s">
        <v>1139</v>
      </c>
    </row>
    <row r="931" spans="1:4" ht="13.5">
      <c r="A931" s="509">
        <v>91361</v>
      </c>
      <c r="B931" s="508" t="s">
        <v>2731</v>
      </c>
      <c r="C931" s="508" t="s">
        <v>416</v>
      </c>
      <c r="D931" s="510" t="s">
        <v>2641</v>
      </c>
    </row>
    <row r="932" spans="1:4" ht="13.5">
      <c r="A932" s="509">
        <v>91367</v>
      </c>
      <c r="B932" s="508" t="s">
        <v>2732</v>
      </c>
      <c r="C932" s="508" t="s">
        <v>416</v>
      </c>
      <c r="D932" s="510" t="s">
        <v>2733</v>
      </c>
    </row>
    <row r="933" spans="1:4" ht="13.5">
      <c r="A933" s="509">
        <v>91368</v>
      </c>
      <c r="B933" s="508" t="s">
        <v>2734</v>
      </c>
      <c r="C933" s="508" t="s">
        <v>416</v>
      </c>
      <c r="D933" s="510" t="s">
        <v>2735</v>
      </c>
    </row>
    <row r="934" spans="1:4" ht="13.5">
      <c r="A934" s="509">
        <v>91369</v>
      </c>
      <c r="B934" s="508" t="s">
        <v>2736</v>
      </c>
      <c r="C934" s="508" t="s">
        <v>416</v>
      </c>
      <c r="D934" s="510" t="s">
        <v>2307</v>
      </c>
    </row>
    <row r="935" spans="1:4" ht="13.5">
      <c r="A935" s="509">
        <v>91375</v>
      </c>
      <c r="B935" s="508" t="s">
        <v>2737</v>
      </c>
      <c r="C935" s="508" t="s">
        <v>416</v>
      </c>
      <c r="D935" s="510" t="s">
        <v>2604</v>
      </c>
    </row>
    <row r="936" spans="1:4" ht="13.5">
      <c r="A936" s="509">
        <v>91376</v>
      </c>
      <c r="B936" s="508" t="s">
        <v>2738</v>
      </c>
      <c r="C936" s="508" t="s">
        <v>416</v>
      </c>
      <c r="D936" s="510" t="s">
        <v>2739</v>
      </c>
    </row>
    <row r="937" spans="1:4" ht="13.5">
      <c r="A937" s="509">
        <v>91377</v>
      </c>
      <c r="B937" s="508" t="s">
        <v>2740</v>
      </c>
      <c r="C937" s="508" t="s">
        <v>416</v>
      </c>
      <c r="D937" s="510" t="s">
        <v>2741</v>
      </c>
    </row>
    <row r="938" spans="1:4" ht="13.5">
      <c r="A938" s="509">
        <v>91380</v>
      </c>
      <c r="B938" s="508" t="s">
        <v>2742</v>
      </c>
      <c r="C938" s="508" t="s">
        <v>416</v>
      </c>
      <c r="D938" s="510" t="s">
        <v>2743</v>
      </c>
    </row>
    <row r="939" spans="1:4" ht="13.5">
      <c r="A939" s="509">
        <v>91381</v>
      </c>
      <c r="B939" s="508" t="s">
        <v>2744</v>
      </c>
      <c r="C939" s="508" t="s">
        <v>416</v>
      </c>
      <c r="D939" s="510" t="s">
        <v>2745</v>
      </c>
    </row>
    <row r="940" spans="1:4" ht="13.5">
      <c r="A940" s="509">
        <v>91382</v>
      </c>
      <c r="B940" s="508" t="s">
        <v>2746</v>
      </c>
      <c r="C940" s="508" t="s">
        <v>416</v>
      </c>
      <c r="D940" s="510" t="s">
        <v>2240</v>
      </c>
    </row>
    <row r="941" spans="1:4" ht="13.5">
      <c r="A941" s="509">
        <v>91383</v>
      </c>
      <c r="B941" s="508" t="s">
        <v>2747</v>
      </c>
      <c r="C941" s="508" t="s">
        <v>416</v>
      </c>
      <c r="D941" s="510" t="s">
        <v>2748</v>
      </c>
    </row>
    <row r="942" spans="1:4" ht="13.5">
      <c r="A942" s="509">
        <v>91384</v>
      </c>
      <c r="B942" s="508" t="s">
        <v>2749</v>
      </c>
      <c r="C942" s="508" t="s">
        <v>416</v>
      </c>
      <c r="D942" s="510" t="s">
        <v>2286</v>
      </c>
    </row>
    <row r="943" spans="1:4" ht="13.5">
      <c r="A943" s="509">
        <v>91390</v>
      </c>
      <c r="B943" s="508" t="s">
        <v>2750</v>
      </c>
      <c r="C943" s="508" t="s">
        <v>416</v>
      </c>
      <c r="D943" s="510" t="s">
        <v>2751</v>
      </c>
    </row>
    <row r="944" spans="1:4" ht="13.5">
      <c r="A944" s="509">
        <v>91391</v>
      </c>
      <c r="B944" s="508" t="s">
        <v>2752</v>
      </c>
      <c r="C944" s="508" t="s">
        <v>416</v>
      </c>
      <c r="D944" s="510" t="s">
        <v>2753</v>
      </c>
    </row>
    <row r="945" spans="1:4" ht="13.5">
      <c r="A945" s="509">
        <v>91392</v>
      </c>
      <c r="B945" s="508" t="s">
        <v>2754</v>
      </c>
      <c r="C945" s="508" t="s">
        <v>416</v>
      </c>
      <c r="D945" s="510" t="s">
        <v>2755</v>
      </c>
    </row>
    <row r="946" spans="1:4" ht="13.5">
      <c r="A946" s="509">
        <v>91396</v>
      </c>
      <c r="B946" s="508" t="s">
        <v>2756</v>
      </c>
      <c r="C946" s="508" t="s">
        <v>416</v>
      </c>
      <c r="D946" s="510" t="s">
        <v>2757</v>
      </c>
    </row>
    <row r="947" spans="1:4" ht="13.5">
      <c r="A947" s="509">
        <v>91397</v>
      </c>
      <c r="B947" s="508" t="s">
        <v>2758</v>
      </c>
      <c r="C947" s="508" t="s">
        <v>416</v>
      </c>
      <c r="D947" s="510" t="s">
        <v>2759</v>
      </c>
    </row>
    <row r="948" spans="1:4" ht="13.5">
      <c r="A948" s="509">
        <v>91398</v>
      </c>
      <c r="B948" s="508" t="s">
        <v>2760</v>
      </c>
      <c r="C948" s="508" t="s">
        <v>416</v>
      </c>
      <c r="D948" s="510" t="s">
        <v>2761</v>
      </c>
    </row>
    <row r="949" spans="1:4" ht="13.5">
      <c r="A949" s="509">
        <v>91402</v>
      </c>
      <c r="B949" s="508" t="s">
        <v>2762</v>
      </c>
      <c r="C949" s="508" t="s">
        <v>416</v>
      </c>
      <c r="D949" s="510" t="s">
        <v>2361</v>
      </c>
    </row>
    <row r="950" spans="1:4" ht="13.5">
      <c r="A950" s="509">
        <v>91466</v>
      </c>
      <c r="B950" s="508" t="s">
        <v>2763</v>
      </c>
      <c r="C950" s="508" t="s">
        <v>416</v>
      </c>
      <c r="D950" s="510" t="s">
        <v>2764</v>
      </c>
    </row>
    <row r="951" spans="1:4" ht="13.5">
      <c r="A951" s="509">
        <v>91467</v>
      </c>
      <c r="B951" s="508" t="s">
        <v>2765</v>
      </c>
      <c r="C951" s="508" t="s">
        <v>416</v>
      </c>
      <c r="D951" s="510" t="s">
        <v>2219</v>
      </c>
    </row>
    <row r="952" spans="1:4" ht="13.5">
      <c r="A952" s="509">
        <v>91468</v>
      </c>
      <c r="B952" s="508" t="s">
        <v>2766</v>
      </c>
      <c r="C952" s="508" t="s">
        <v>416</v>
      </c>
      <c r="D952" s="510" t="s">
        <v>2767</v>
      </c>
    </row>
    <row r="953" spans="1:4" ht="13.5">
      <c r="A953" s="509">
        <v>91469</v>
      </c>
      <c r="B953" s="508" t="s">
        <v>2768</v>
      </c>
      <c r="C953" s="508" t="s">
        <v>416</v>
      </c>
      <c r="D953" s="510" t="s">
        <v>2380</v>
      </c>
    </row>
    <row r="954" spans="1:4" ht="13.5">
      <c r="A954" s="509">
        <v>91484</v>
      </c>
      <c r="B954" s="508" t="s">
        <v>2769</v>
      </c>
      <c r="C954" s="508" t="s">
        <v>416</v>
      </c>
      <c r="D954" s="510" t="s">
        <v>1246</v>
      </c>
    </row>
    <row r="955" spans="1:4" ht="13.5">
      <c r="A955" s="509">
        <v>91485</v>
      </c>
      <c r="B955" s="508" t="s">
        <v>2770</v>
      </c>
      <c r="C955" s="508" t="s">
        <v>416</v>
      </c>
      <c r="D955" s="510" t="s">
        <v>2771</v>
      </c>
    </row>
    <row r="956" spans="1:4" ht="13.5">
      <c r="A956" s="509">
        <v>91529</v>
      </c>
      <c r="B956" s="508" t="s">
        <v>2772</v>
      </c>
      <c r="C956" s="508" t="s">
        <v>416</v>
      </c>
      <c r="D956" s="510" t="s">
        <v>2628</v>
      </c>
    </row>
    <row r="957" spans="1:4" ht="13.5">
      <c r="A957" s="509">
        <v>91530</v>
      </c>
      <c r="B957" s="508" t="s">
        <v>2773</v>
      </c>
      <c r="C957" s="508" t="s">
        <v>416</v>
      </c>
      <c r="D957" s="510" t="s">
        <v>1898</v>
      </c>
    </row>
    <row r="958" spans="1:4" ht="13.5">
      <c r="A958" s="509">
        <v>91531</v>
      </c>
      <c r="B958" s="508" t="s">
        <v>2774</v>
      </c>
      <c r="C958" s="508" t="s">
        <v>416</v>
      </c>
      <c r="D958" s="510" t="s">
        <v>2307</v>
      </c>
    </row>
    <row r="959" spans="1:4" ht="13.5">
      <c r="A959" s="509">
        <v>91532</v>
      </c>
      <c r="B959" s="508" t="s">
        <v>2775</v>
      </c>
      <c r="C959" s="508" t="s">
        <v>416</v>
      </c>
      <c r="D959" s="510" t="s">
        <v>2776</v>
      </c>
    </row>
    <row r="960" spans="1:4" ht="13.5">
      <c r="A960" s="509">
        <v>91629</v>
      </c>
      <c r="B960" s="508" t="s">
        <v>2777</v>
      </c>
      <c r="C960" s="508" t="s">
        <v>416</v>
      </c>
      <c r="D960" s="510" t="s">
        <v>2778</v>
      </c>
    </row>
    <row r="961" spans="1:4" ht="13.5">
      <c r="A961" s="509">
        <v>91630</v>
      </c>
      <c r="B961" s="508" t="s">
        <v>2779</v>
      </c>
      <c r="C961" s="508" t="s">
        <v>416</v>
      </c>
      <c r="D961" s="510" t="s">
        <v>2688</v>
      </c>
    </row>
    <row r="962" spans="1:4" ht="13.5">
      <c r="A962" s="509">
        <v>91631</v>
      </c>
      <c r="B962" s="508" t="s">
        <v>2780</v>
      </c>
      <c r="C962" s="508" t="s">
        <v>416</v>
      </c>
      <c r="D962" s="510" t="s">
        <v>2608</v>
      </c>
    </row>
    <row r="963" spans="1:4" ht="13.5">
      <c r="A963" s="509">
        <v>91632</v>
      </c>
      <c r="B963" s="508" t="s">
        <v>2781</v>
      </c>
      <c r="C963" s="508" t="s">
        <v>416</v>
      </c>
      <c r="D963" s="510" t="s">
        <v>2782</v>
      </c>
    </row>
    <row r="964" spans="1:4" ht="13.5">
      <c r="A964" s="509">
        <v>91633</v>
      </c>
      <c r="B964" s="508" t="s">
        <v>2783</v>
      </c>
      <c r="C964" s="508" t="s">
        <v>416</v>
      </c>
      <c r="D964" s="510" t="s">
        <v>2784</v>
      </c>
    </row>
    <row r="965" spans="1:4" ht="13.5">
      <c r="A965" s="509">
        <v>91640</v>
      </c>
      <c r="B965" s="508" t="s">
        <v>2785</v>
      </c>
      <c r="C965" s="508" t="s">
        <v>416</v>
      </c>
      <c r="D965" s="510" t="s">
        <v>2786</v>
      </c>
    </row>
    <row r="966" spans="1:4" ht="13.5">
      <c r="A966" s="509">
        <v>91641</v>
      </c>
      <c r="B966" s="508" t="s">
        <v>2787</v>
      </c>
      <c r="C966" s="508" t="s">
        <v>416</v>
      </c>
      <c r="D966" s="510" t="s">
        <v>2788</v>
      </c>
    </row>
    <row r="967" spans="1:4" ht="13.5">
      <c r="A967" s="509">
        <v>91642</v>
      </c>
      <c r="B967" s="508" t="s">
        <v>2789</v>
      </c>
      <c r="C967" s="508" t="s">
        <v>416</v>
      </c>
      <c r="D967" s="510" t="s">
        <v>1429</v>
      </c>
    </row>
    <row r="968" spans="1:4" ht="13.5">
      <c r="A968" s="509">
        <v>91643</v>
      </c>
      <c r="B968" s="508" t="s">
        <v>2790</v>
      </c>
      <c r="C968" s="508" t="s">
        <v>416</v>
      </c>
      <c r="D968" s="510" t="s">
        <v>2791</v>
      </c>
    </row>
    <row r="969" spans="1:4" ht="13.5">
      <c r="A969" s="509">
        <v>91644</v>
      </c>
      <c r="B969" s="508" t="s">
        <v>2792</v>
      </c>
      <c r="C969" s="508" t="s">
        <v>416</v>
      </c>
      <c r="D969" s="510" t="s">
        <v>2793</v>
      </c>
    </row>
    <row r="970" spans="1:4" ht="13.5">
      <c r="A970" s="509">
        <v>91688</v>
      </c>
      <c r="B970" s="508" t="s">
        <v>2794</v>
      </c>
      <c r="C970" s="508" t="s">
        <v>416</v>
      </c>
      <c r="D970" s="510" t="s">
        <v>2395</v>
      </c>
    </row>
    <row r="971" spans="1:4" ht="13.5">
      <c r="A971" s="509">
        <v>91689</v>
      </c>
      <c r="B971" s="508" t="s">
        <v>2795</v>
      </c>
      <c r="C971" s="508" t="s">
        <v>416</v>
      </c>
      <c r="D971" s="510" t="s">
        <v>2796</v>
      </c>
    </row>
    <row r="972" spans="1:4" ht="13.5">
      <c r="A972" s="509">
        <v>91690</v>
      </c>
      <c r="B972" s="508" t="s">
        <v>2797</v>
      </c>
      <c r="C972" s="508" t="s">
        <v>416</v>
      </c>
      <c r="D972" s="510" t="s">
        <v>2253</v>
      </c>
    </row>
    <row r="973" spans="1:4" ht="13.5">
      <c r="A973" s="509">
        <v>91691</v>
      </c>
      <c r="B973" s="508" t="s">
        <v>2798</v>
      </c>
      <c r="C973" s="508" t="s">
        <v>416</v>
      </c>
      <c r="D973" s="510" t="s">
        <v>2799</v>
      </c>
    </row>
    <row r="974" spans="1:4" ht="13.5">
      <c r="A974" s="509">
        <v>92040</v>
      </c>
      <c r="B974" s="508" t="s">
        <v>2800</v>
      </c>
      <c r="C974" s="508" t="s">
        <v>416</v>
      </c>
      <c r="D974" s="510" t="s">
        <v>2700</v>
      </c>
    </row>
    <row r="975" spans="1:4" ht="13.5">
      <c r="A975" s="509">
        <v>92041</v>
      </c>
      <c r="B975" s="508" t="s">
        <v>2801</v>
      </c>
      <c r="C975" s="508" t="s">
        <v>416</v>
      </c>
      <c r="D975" s="510" t="s">
        <v>1216</v>
      </c>
    </row>
    <row r="976" spans="1:4" ht="13.5">
      <c r="A976" s="509">
        <v>92042</v>
      </c>
      <c r="B976" s="508" t="s">
        <v>2802</v>
      </c>
      <c r="C976" s="508" t="s">
        <v>416</v>
      </c>
      <c r="D976" s="510" t="s">
        <v>2803</v>
      </c>
    </row>
    <row r="977" spans="1:4" ht="13.5">
      <c r="A977" s="509">
        <v>92101</v>
      </c>
      <c r="B977" s="508" t="s">
        <v>2804</v>
      </c>
      <c r="C977" s="508" t="s">
        <v>416</v>
      </c>
      <c r="D977" s="510" t="s">
        <v>2805</v>
      </c>
    </row>
    <row r="978" spans="1:4" ht="13.5">
      <c r="A978" s="509">
        <v>92102</v>
      </c>
      <c r="B978" s="508" t="s">
        <v>2806</v>
      </c>
      <c r="C978" s="508" t="s">
        <v>416</v>
      </c>
      <c r="D978" s="510" t="s">
        <v>1149</v>
      </c>
    </row>
    <row r="979" spans="1:4" ht="13.5">
      <c r="A979" s="509">
        <v>92103</v>
      </c>
      <c r="B979" s="508" t="s">
        <v>2807</v>
      </c>
      <c r="C979" s="508" t="s">
        <v>416</v>
      </c>
      <c r="D979" s="510" t="s">
        <v>2808</v>
      </c>
    </row>
    <row r="980" spans="1:4" ht="13.5">
      <c r="A980" s="509">
        <v>92104</v>
      </c>
      <c r="B980" s="508" t="s">
        <v>2809</v>
      </c>
      <c r="C980" s="508" t="s">
        <v>416</v>
      </c>
      <c r="D980" s="510" t="s">
        <v>2810</v>
      </c>
    </row>
    <row r="981" spans="1:4" ht="13.5">
      <c r="A981" s="509">
        <v>92105</v>
      </c>
      <c r="B981" s="508" t="s">
        <v>2811</v>
      </c>
      <c r="C981" s="508" t="s">
        <v>416</v>
      </c>
      <c r="D981" s="510" t="s">
        <v>2286</v>
      </c>
    </row>
    <row r="982" spans="1:4" ht="13.5">
      <c r="A982" s="509">
        <v>92108</v>
      </c>
      <c r="B982" s="508" t="s">
        <v>2812</v>
      </c>
      <c r="C982" s="508" t="s">
        <v>416</v>
      </c>
      <c r="D982" s="510" t="s">
        <v>2635</v>
      </c>
    </row>
    <row r="983" spans="1:4" ht="13.5">
      <c r="A983" s="509">
        <v>92109</v>
      </c>
      <c r="B983" s="508" t="s">
        <v>2813</v>
      </c>
      <c r="C983" s="508" t="s">
        <v>416</v>
      </c>
      <c r="D983" s="510" t="s">
        <v>2176</v>
      </c>
    </row>
    <row r="984" spans="1:4" ht="13.5">
      <c r="A984" s="509">
        <v>92110</v>
      </c>
      <c r="B984" s="508" t="s">
        <v>2814</v>
      </c>
      <c r="C984" s="508" t="s">
        <v>416</v>
      </c>
      <c r="D984" s="510" t="s">
        <v>2119</v>
      </c>
    </row>
    <row r="985" spans="1:4" ht="13.5">
      <c r="A985" s="509">
        <v>92111</v>
      </c>
      <c r="B985" s="508" t="s">
        <v>2815</v>
      </c>
      <c r="C985" s="508" t="s">
        <v>416</v>
      </c>
      <c r="D985" s="510" t="s">
        <v>2399</v>
      </c>
    </row>
    <row r="986" spans="1:4" ht="13.5">
      <c r="A986" s="509">
        <v>92114</v>
      </c>
      <c r="B986" s="508" t="s">
        <v>2816</v>
      </c>
      <c r="C986" s="508" t="s">
        <v>416</v>
      </c>
      <c r="D986" s="510" t="s">
        <v>2351</v>
      </c>
    </row>
    <row r="987" spans="1:4" ht="13.5">
      <c r="A987" s="509">
        <v>92115</v>
      </c>
      <c r="B987" s="508" t="s">
        <v>2817</v>
      </c>
      <c r="C987" s="508" t="s">
        <v>416</v>
      </c>
      <c r="D987" s="510" t="s">
        <v>2796</v>
      </c>
    </row>
    <row r="988" spans="1:4" ht="13.5">
      <c r="A988" s="509">
        <v>92116</v>
      </c>
      <c r="B988" s="508" t="s">
        <v>2818</v>
      </c>
      <c r="C988" s="508" t="s">
        <v>416</v>
      </c>
      <c r="D988" s="510" t="s">
        <v>2819</v>
      </c>
    </row>
    <row r="989" spans="1:4" ht="13.5">
      <c r="A989" s="509">
        <v>92133</v>
      </c>
      <c r="B989" s="508" t="s">
        <v>2820</v>
      </c>
      <c r="C989" s="508" t="s">
        <v>416</v>
      </c>
      <c r="D989" s="510" t="s">
        <v>1256</v>
      </c>
    </row>
    <row r="990" spans="1:4" ht="13.5">
      <c r="A990" s="509">
        <v>92134</v>
      </c>
      <c r="B990" s="508" t="s">
        <v>2821</v>
      </c>
      <c r="C990" s="508" t="s">
        <v>416</v>
      </c>
      <c r="D990" s="510" t="s">
        <v>2822</v>
      </c>
    </row>
    <row r="991" spans="1:4" ht="13.5">
      <c r="A991" s="509">
        <v>92135</v>
      </c>
      <c r="B991" s="508" t="s">
        <v>2823</v>
      </c>
      <c r="C991" s="508" t="s">
        <v>416</v>
      </c>
      <c r="D991" s="510" t="s">
        <v>2824</v>
      </c>
    </row>
    <row r="992" spans="1:4" ht="13.5">
      <c r="A992" s="509">
        <v>92136</v>
      </c>
      <c r="B992" s="508" t="s">
        <v>2825</v>
      </c>
      <c r="C992" s="508" t="s">
        <v>416</v>
      </c>
      <c r="D992" s="510" t="s">
        <v>2826</v>
      </c>
    </row>
    <row r="993" spans="1:4" ht="13.5">
      <c r="A993" s="509">
        <v>92137</v>
      </c>
      <c r="B993" s="508" t="s">
        <v>2827</v>
      </c>
      <c r="C993" s="508" t="s">
        <v>416</v>
      </c>
      <c r="D993" s="510" t="s">
        <v>2828</v>
      </c>
    </row>
    <row r="994" spans="1:4" ht="13.5">
      <c r="A994" s="509">
        <v>92140</v>
      </c>
      <c r="B994" s="508" t="s">
        <v>2829</v>
      </c>
      <c r="C994" s="508" t="s">
        <v>416</v>
      </c>
      <c r="D994" s="510" t="s">
        <v>2830</v>
      </c>
    </row>
    <row r="995" spans="1:4" ht="13.5">
      <c r="A995" s="509">
        <v>92141</v>
      </c>
      <c r="B995" s="508" t="s">
        <v>2831</v>
      </c>
      <c r="C995" s="508" t="s">
        <v>416</v>
      </c>
      <c r="D995" s="510" t="s">
        <v>2755</v>
      </c>
    </row>
    <row r="996" spans="1:4" ht="13.5">
      <c r="A996" s="509">
        <v>92142</v>
      </c>
      <c r="B996" s="508" t="s">
        <v>2832</v>
      </c>
      <c r="C996" s="508" t="s">
        <v>416</v>
      </c>
      <c r="D996" s="510" t="s">
        <v>2359</v>
      </c>
    </row>
    <row r="997" spans="1:4" ht="13.5">
      <c r="A997" s="509">
        <v>92143</v>
      </c>
      <c r="B997" s="508" t="s">
        <v>2833</v>
      </c>
      <c r="C997" s="508" t="s">
        <v>416</v>
      </c>
      <c r="D997" s="510" t="s">
        <v>2834</v>
      </c>
    </row>
    <row r="998" spans="1:4" ht="13.5">
      <c r="A998" s="509">
        <v>92144</v>
      </c>
      <c r="B998" s="508" t="s">
        <v>2835</v>
      </c>
      <c r="C998" s="508" t="s">
        <v>416</v>
      </c>
      <c r="D998" s="510" t="s">
        <v>2836</v>
      </c>
    </row>
    <row r="999" spans="1:4" ht="13.5">
      <c r="A999" s="509">
        <v>92237</v>
      </c>
      <c r="B999" s="508" t="s">
        <v>2837</v>
      </c>
      <c r="C999" s="508" t="s">
        <v>416</v>
      </c>
      <c r="D999" s="510" t="s">
        <v>2838</v>
      </c>
    </row>
    <row r="1000" spans="1:4" ht="13.5">
      <c r="A1000" s="509">
        <v>92238</v>
      </c>
      <c r="B1000" s="508" t="s">
        <v>2839</v>
      </c>
      <c r="C1000" s="508" t="s">
        <v>416</v>
      </c>
      <c r="D1000" s="510" t="s">
        <v>2840</v>
      </c>
    </row>
    <row r="1001" spans="1:4" ht="13.5">
      <c r="A1001" s="509">
        <v>92239</v>
      </c>
      <c r="B1001" s="508" t="s">
        <v>2841</v>
      </c>
      <c r="C1001" s="508" t="s">
        <v>416</v>
      </c>
      <c r="D1001" s="510" t="s">
        <v>2385</v>
      </c>
    </row>
    <row r="1002" spans="1:4" ht="13.5">
      <c r="A1002" s="509">
        <v>92240</v>
      </c>
      <c r="B1002" s="508" t="s">
        <v>2842</v>
      </c>
      <c r="C1002" s="508" t="s">
        <v>416</v>
      </c>
      <c r="D1002" s="510" t="s">
        <v>2843</v>
      </c>
    </row>
    <row r="1003" spans="1:4" ht="13.5">
      <c r="A1003" s="509">
        <v>92241</v>
      </c>
      <c r="B1003" s="508" t="s">
        <v>2844</v>
      </c>
      <c r="C1003" s="508" t="s">
        <v>416</v>
      </c>
      <c r="D1003" s="510" t="s">
        <v>2583</v>
      </c>
    </row>
    <row r="1004" spans="1:4" ht="13.5">
      <c r="A1004" s="509">
        <v>92712</v>
      </c>
      <c r="B1004" s="508" t="s">
        <v>2845</v>
      </c>
      <c r="C1004" s="508" t="s">
        <v>416</v>
      </c>
      <c r="D1004" s="510" t="s">
        <v>1795</v>
      </c>
    </row>
    <row r="1005" spans="1:4" ht="13.5">
      <c r="A1005" s="509">
        <v>92713</v>
      </c>
      <c r="B1005" s="508" t="s">
        <v>2846</v>
      </c>
      <c r="C1005" s="508" t="s">
        <v>416</v>
      </c>
      <c r="D1005" s="510" t="s">
        <v>2253</v>
      </c>
    </row>
    <row r="1006" spans="1:4" ht="13.5">
      <c r="A1006" s="509">
        <v>92714</v>
      </c>
      <c r="B1006" s="508" t="s">
        <v>2847</v>
      </c>
      <c r="C1006" s="508" t="s">
        <v>416</v>
      </c>
      <c r="D1006" s="510" t="s">
        <v>2397</v>
      </c>
    </row>
    <row r="1007" spans="1:4" ht="13.5">
      <c r="A1007" s="509">
        <v>92715</v>
      </c>
      <c r="B1007" s="508" t="s">
        <v>2848</v>
      </c>
      <c r="C1007" s="508" t="s">
        <v>416</v>
      </c>
      <c r="D1007" s="510" t="s">
        <v>2849</v>
      </c>
    </row>
    <row r="1008" spans="1:4" ht="13.5">
      <c r="A1008" s="509">
        <v>92956</v>
      </c>
      <c r="B1008" s="508" t="s">
        <v>2850</v>
      </c>
      <c r="C1008" s="508" t="s">
        <v>416</v>
      </c>
      <c r="D1008" s="510" t="s">
        <v>2851</v>
      </c>
    </row>
    <row r="1009" spans="1:4" ht="13.5">
      <c r="A1009" s="509">
        <v>92957</v>
      </c>
      <c r="B1009" s="508" t="s">
        <v>2852</v>
      </c>
      <c r="C1009" s="508" t="s">
        <v>416</v>
      </c>
      <c r="D1009" s="510" t="s">
        <v>2307</v>
      </c>
    </row>
    <row r="1010" spans="1:4" ht="13.5">
      <c r="A1010" s="509">
        <v>92958</v>
      </c>
      <c r="B1010" s="508" t="s">
        <v>2853</v>
      </c>
      <c r="C1010" s="508" t="s">
        <v>416</v>
      </c>
      <c r="D1010" s="510" t="s">
        <v>2854</v>
      </c>
    </row>
    <row r="1011" spans="1:4" ht="13.5">
      <c r="A1011" s="509">
        <v>92959</v>
      </c>
      <c r="B1011" s="508" t="s">
        <v>2855</v>
      </c>
      <c r="C1011" s="508" t="s">
        <v>416</v>
      </c>
      <c r="D1011" s="510" t="s">
        <v>2856</v>
      </c>
    </row>
    <row r="1012" spans="1:4" ht="13.5">
      <c r="A1012" s="509">
        <v>92963</v>
      </c>
      <c r="B1012" s="508" t="s">
        <v>2857</v>
      </c>
      <c r="C1012" s="508" t="s">
        <v>416</v>
      </c>
      <c r="D1012" s="510" t="s">
        <v>2858</v>
      </c>
    </row>
    <row r="1013" spans="1:4" ht="13.5">
      <c r="A1013" s="509">
        <v>92964</v>
      </c>
      <c r="B1013" s="508" t="s">
        <v>2859</v>
      </c>
      <c r="C1013" s="508" t="s">
        <v>416</v>
      </c>
      <c r="D1013" s="510" t="s">
        <v>1975</v>
      </c>
    </row>
    <row r="1014" spans="1:4" ht="13.5">
      <c r="A1014" s="509">
        <v>92965</v>
      </c>
      <c r="B1014" s="508" t="s">
        <v>2860</v>
      </c>
      <c r="C1014" s="508" t="s">
        <v>416</v>
      </c>
      <c r="D1014" s="510" t="s">
        <v>2861</v>
      </c>
    </row>
    <row r="1015" spans="1:4" ht="13.5">
      <c r="A1015" s="509">
        <v>93220</v>
      </c>
      <c r="B1015" s="508" t="s">
        <v>2862</v>
      </c>
      <c r="C1015" s="508" t="s">
        <v>416</v>
      </c>
      <c r="D1015" s="510" t="s">
        <v>2863</v>
      </c>
    </row>
    <row r="1016" spans="1:4" ht="13.5">
      <c r="A1016" s="509">
        <v>93221</v>
      </c>
      <c r="B1016" s="508" t="s">
        <v>2864</v>
      </c>
      <c r="C1016" s="508" t="s">
        <v>416</v>
      </c>
      <c r="D1016" s="510" t="s">
        <v>2865</v>
      </c>
    </row>
    <row r="1017" spans="1:4" ht="13.5">
      <c r="A1017" s="509">
        <v>93222</v>
      </c>
      <c r="B1017" s="508" t="s">
        <v>2866</v>
      </c>
      <c r="C1017" s="508" t="s">
        <v>416</v>
      </c>
      <c r="D1017" s="510" t="s">
        <v>2867</v>
      </c>
    </row>
    <row r="1018" spans="1:4" ht="13.5">
      <c r="A1018" s="509">
        <v>93223</v>
      </c>
      <c r="B1018" s="508" t="s">
        <v>2868</v>
      </c>
      <c r="C1018" s="508" t="s">
        <v>416</v>
      </c>
      <c r="D1018" s="510" t="s">
        <v>2869</v>
      </c>
    </row>
    <row r="1019" spans="1:4" ht="13.5">
      <c r="A1019" s="509">
        <v>93229</v>
      </c>
      <c r="B1019" s="508" t="s">
        <v>2870</v>
      </c>
      <c r="C1019" s="508" t="s">
        <v>416</v>
      </c>
      <c r="D1019" s="510" t="s">
        <v>2353</v>
      </c>
    </row>
    <row r="1020" spans="1:4" ht="13.5">
      <c r="A1020" s="509">
        <v>93230</v>
      </c>
      <c r="B1020" s="508" t="s">
        <v>2871</v>
      </c>
      <c r="C1020" s="508" t="s">
        <v>416</v>
      </c>
      <c r="D1020" s="510" t="s">
        <v>1839</v>
      </c>
    </row>
    <row r="1021" spans="1:4" ht="13.5">
      <c r="A1021" s="509">
        <v>93231</v>
      </c>
      <c r="B1021" s="508" t="s">
        <v>2872</v>
      </c>
      <c r="C1021" s="508" t="s">
        <v>416</v>
      </c>
      <c r="D1021" s="510" t="s">
        <v>1981</v>
      </c>
    </row>
    <row r="1022" spans="1:4" ht="13.5">
      <c r="A1022" s="509">
        <v>93232</v>
      </c>
      <c r="B1022" s="508" t="s">
        <v>2873</v>
      </c>
      <c r="C1022" s="508" t="s">
        <v>416</v>
      </c>
      <c r="D1022" s="510" t="s">
        <v>2700</v>
      </c>
    </row>
    <row r="1023" spans="1:4" ht="13.5">
      <c r="A1023" s="509">
        <v>93235</v>
      </c>
      <c r="B1023" s="508" t="s">
        <v>2874</v>
      </c>
      <c r="C1023" s="508" t="s">
        <v>416</v>
      </c>
      <c r="D1023" s="510" t="s">
        <v>2875</v>
      </c>
    </row>
    <row r="1024" spans="1:4" ht="13.5">
      <c r="A1024" s="509">
        <v>93238</v>
      </c>
      <c r="B1024" s="508" t="s">
        <v>2876</v>
      </c>
      <c r="C1024" s="508" t="s">
        <v>416</v>
      </c>
      <c r="D1024" s="510" t="s">
        <v>2877</v>
      </c>
    </row>
    <row r="1025" spans="1:4" ht="13.5">
      <c r="A1025" s="509">
        <v>93239</v>
      </c>
      <c r="B1025" s="508" t="s">
        <v>2878</v>
      </c>
      <c r="C1025" s="508" t="s">
        <v>416</v>
      </c>
      <c r="D1025" s="510" t="s">
        <v>2879</v>
      </c>
    </row>
    <row r="1026" spans="1:4" ht="13.5">
      <c r="A1026" s="509">
        <v>93240</v>
      </c>
      <c r="B1026" s="508" t="s">
        <v>2880</v>
      </c>
      <c r="C1026" s="508" t="s">
        <v>416</v>
      </c>
      <c r="D1026" s="510" t="s">
        <v>2881</v>
      </c>
    </row>
    <row r="1027" spans="1:4" ht="13.5">
      <c r="A1027" s="509">
        <v>93267</v>
      </c>
      <c r="B1027" s="508" t="s">
        <v>2882</v>
      </c>
      <c r="C1027" s="508" t="s">
        <v>416</v>
      </c>
      <c r="D1027" s="510" t="s">
        <v>2883</v>
      </c>
    </row>
    <row r="1028" spans="1:4" ht="13.5">
      <c r="A1028" s="509">
        <v>93269</v>
      </c>
      <c r="B1028" s="508" t="s">
        <v>2884</v>
      </c>
      <c r="C1028" s="508" t="s">
        <v>416</v>
      </c>
      <c r="D1028" s="510" t="s">
        <v>2885</v>
      </c>
    </row>
    <row r="1029" spans="1:4" ht="13.5">
      <c r="A1029" s="509">
        <v>93270</v>
      </c>
      <c r="B1029" s="508" t="s">
        <v>2886</v>
      </c>
      <c r="C1029" s="508" t="s">
        <v>416</v>
      </c>
      <c r="D1029" s="510" t="s">
        <v>2887</v>
      </c>
    </row>
    <row r="1030" spans="1:4" ht="13.5">
      <c r="A1030" s="509">
        <v>93271</v>
      </c>
      <c r="B1030" s="508" t="s">
        <v>2888</v>
      </c>
      <c r="C1030" s="508" t="s">
        <v>416</v>
      </c>
      <c r="D1030" s="510" t="s">
        <v>1149</v>
      </c>
    </row>
    <row r="1031" spans="1:4" ht="13.5">
      <c r="A1031" s="509">
        <v>93277</v>
      </c>
      <c r="B1031" s="508" t="s">
        <v>2889</v>
      </c>
      <c r="C1031" s="508" t="s">
        <v>416</v>
      </c>
      <c r="D1031" s="510" t="s">
        <v>1981</v>
      </c>
    </row>
    <row r="1032" spans="1:4" ht="13.5">
      <c r="A1032" s="509">
        <v>93278</v>
      </c>
      <c r="B1032" s="508" t="s">
        <v>2890</v>
      </c>
      <c r="C1032" s="508" t="s">
        <v>416</v>
      </c>
      <c r="D1032" s="510" t="s">
        <v>1839</v>
      </c>
    </row>
    <row r="1033" spans="1:4" ht="13.5">
      <c r="A1033" s="509">
        <v>93279</v>
      </c>
      <c r="B1033" s="508" t="s">
        <v>2891</v>
      </c>
      <c r="C1033" s="508" t="s">
        <v>416</v>
      </c>
      <c r="D1033" s="510" t="s">
        <v>2585</v>
      </c>
    </row>
    <row r="1034" spans="1:4" ht="13.5">
      <c r="A1034" s="509">
        <v>93280</v>
      </c>
      <c r="B1034" s="508" t="s">
        <v>2892</v>
      </c>
      <c r="C1034" s="508" t="s">
        <v>416</v>
      </c>
      <c r="D1034" s="510" t="s">
        <v>2422</v>
      </c>
    </row>
    <row r="1035" spans="1:4" ht="13.5">
      <c r="A1035" s="509">
        <v>93283</v>
      </c>
      <c r="B1035" s="508" t="s">
        <v>2893</v>
      </c>
      <c r="C1035" s="508" t="s">
        <v>416</v>
      </c>
      <c r="D1035" s="510" t="s">
        <v>2894</v>
      </c>
    </row>
    <row r="1036" spans="1:4" ht="13.5">
      <c r="A1036" s="509">
        <v>93284</v>
      </c>
      <c r="B1036" s="508" t="s">
        <v>2895</v>
      </c>
      <c r="C1036" s="508" t="s">
        <v>416</v>
      </c>
      <c r="D1036" s="510" t="s">
        <v>2896</v>
      </c>
    </row>
    <row r="1037" spans="1:4" ht="13.5">
      <c r="A1037" s="509">
        <v>93285</v>
      </c>
      <c r="B1037" s="508" t="s">
        <v>2897</v>
      </c>
      <c r="C1037" s="508" t="s">
        <v>416</v>
      </c>
      <c r="D1037" s="510" t="s">
        <v>2898</v>
      </c>
    </row>
    <row r="1038" spans="1:4" ht="13.5">
      <c r="A1038" s="509">
        <v>93286</v>
      </c>
      <c r="B1038" s="508" t="s">
        <v>2899</v>
      </c>
      <c r="C1038" s="508" t="s">
        <v>416</v>
      </c>
      <c r="D1038" s="510" t="s">
        <v>2900</v>
      </c>
    </row>
    <row r="1039" spans="1:4" ht="13.5">
      <c r="A1039" s="509">
        <v>93296</v>
      </c>
      <c r="B1039" s="508" t="s">
        <v>2901</v>
      </c>
      <c r="C1039" s="508" t="s">
        <v>416</v>
      </c>
      <c r="D1039" s="510" t="s">
        <v>2610</v>
      </c>
    </row>
    <row r="1040" spans="1:4" ht="13.5">
      <c r="A1040" s="509">
        <v>93397</v>
      </c>
      <c r="B1040" s="508" t="s">
        <v>2902</v>
      </c>
      <c r="C1040" s="508" t="s">
        <v>416</v>
      </c>
      <c r="D1040" s="510" t="s">
        <v>2778</v>
      </c>
    </row>
    <row r="1041" spans="1:4" ht="13.5">
      <c r="A1041" s="509">
        <v>93398</v>
      </c>
      <c r="B1041" s="508" t="s">
        <v>2903</v>
      </c>
      <c r="C1041" s="508" t="s">
        <v>416</v>
      </c>
      <c r="D1041" s="510" t="s">
        <v>2688</v>
      </c>
    </row>
    <row r="1042" spans="1:4" ht="13.5">
      <c r="A1042" s="509">
        <v>93399</v>
      </c>
      <c r="B1042" s="508" t="s">
        <v>2904</v>
      </c>
      <c r="C1042" s="508" t="s">
        <v>416</v>
      </c>
      <c r="D1042" s="510" t="s">
        <v>2608</v>
      </c>
    </row>
    <row r="1043" spans="1:4" ht="13.5">
      <c r="A1043" s="509">
        <v>93400</v>
      </c>
      <c r="B1043" s="508" t="s">
        <v>2905</v>
      </c>
      <c r="C1043" s="508" t="s">
        <v>416</v>
      </c>
      <c r="D1043" s="510" t="s">
        <v>2782</v>
      </c>
    </row>
    <row r="1044" spans="1:4" ht="13.5">
      <c r="A1044" s="509">
        <v>93401</v>
      </c>
      <c r="B1044" s="508" t="s">
        <v>2906</v>
      </c>
      <c r="C1044" s="508" t="s">
        <v>416</v>
      </c>
      <c r="D1044" s="510" t="s">
        <v>2219</v>
      </c>
    </row>
    <row r="1045" spans="1:4" ht="13.5">
      <c r="A1045" s="509">
        <v>93404</v>
      </c>
      <c r="B1045" s="508" t="s">
        <v>2907</v>
      </c>
      <c r="C1045" s="508" t="s">
        <v>416</v>
      </c>
      <c r="D1045" s="510" t="s">
        <v>2908</v>
      </c>
    </row>
    <row r="1046" spans="1:4" ht="13.5">
      <c r="A1046" s="509">
        <v>93405</v>
      </c>
      <c r="B1046" s="508" t="s">
        <v>2909</v>
      </c>
      <c r="C1046" s="508" t="s">
        <v>416</v>
      </c>
      <c r="D1046" s="510" t="s">
        <v>1970</v>
      </c>
    </row>
    <row r="1047" spans="1:4" ht="13.5">
      <c r="A1047" s="509">
        <v>93406</v>
      </c>
      <c r="B1047" s="508" t="s">
        <v>2910</v>
      </c>
      <c r="C1047" s="508" t="s">
        <v>416</v>
      </c>
      <c r="D1047" s="510" t="s">
        <v>2911</v>
      </c>
    </row>
    <row r="1048" spans="1:4" ht="13.5">
      <c r="A1048" s="509">
        <v>93407</v>
      </c>
      <c r="B1048" s="508" t="s">
        <v>2912</v>
      </c>
      <c r="C1048" s="508" t="s">
        <v>416</v>
      </c>
      <c r="D1048" s="510" t="s">
        <v>2317</v>
      </c>
    </row>
    <row r="1049" spans="1:4" ht="13.5">
      <c r="A1049" s="509">
        <v>93411</v>
      </c>
      <c r="B1049" s="508" t="s">
        <v>2913</v>
      </c>
      <c r="C1049" s="508" t="s">
        <v>416</v>
      </c>
      <c r="D1049" s="510" t="s">
        <v>2176</v>
      </c>
    </row>
    <row r="1050" spans="1:4" ht="13.5">
      <c r="A1050" s="509">
        <v>93412</v>
      </c>
      <c r="B1050" s="508" t="s">
        <v>2914</v>
      </c>
      <c r="C1050" s="508" t="s">
        <v>416</v>
      </c>
      <c r="D1050" s="510" t="s">
        <v>2395</v>
      </c>
    </row>
    <row r="1051" spans="1:4" ht="13.5">
      <c r="A1051" s="509">
        <v>93413</v>
      </c>
      <c r="B1051" s="508" t="s">
        <v>2915</v>
      </c>
      <c r="C1051" s="508" t="s">
        <v>416</v>
      </c>
      <c r="D1051" s="510" t="s">
        <v>2359</v>
      </c>
    </row>
    <row r="1052" spans="1:4" ht="13.5">
      <c r="A1052" s="509">
        <v>93414</v>
      </c>
      <c r="B1052" s="508" t="s">
        <v>2916</v>
      </c>
      <c r="C1052" s="508" t="s">
        <v>416</v>
      </c>
      <c r="D1052" s="510" t="s">
        <v>2917</v>
      </c>
    </row>
    <row r="1053" spans="1:4" ht="13.5">
      <c r="A1053" s="509">
        <v>93417</v>
      </c>
      <c r="B1053" s="508" t="s">
        <v>2918</v>
      </c>
      <c r="C1053" s="508" t="s">
        <v>416</v>
      </c>
      <c r="D1053" s="510" t="s">
        <v>2919</v>
      </c>
    </row>
    <row r="1054" spans="1:4" ht="13.5">
      <c r="A1054" s="509">
        <v>93418</v>
      </c>
      <c r="B1054" s="508" t="s">
        <v>2920</v>
      </c>
      <c r="C1054" s="508" t="s">
        <v>416</v>
      </c>
      <c r="D1054" s="510" t="s">
        <v>2682</v>
      </c>
    </row>
    <row r="1055" spans="1:4" ht="13.5">
      <c r="A1055" s="509">
        <v>93419</v>
      </c>
      <c r="B1055" s="508" t="s">
        <v>2921</v>
      </c>
      <c r="C1055" s="508" t="s">
        <v>416</v>
      </c>
      <c r="D1055" s="510" t="s">
        <v>2922</v>
      </c>
    </row>
    <row r="1056" spans="1:4" ht="13.5">
      <c r="A1056" s="509">
        <v>93420</v>
      </c>
      <c r="B1056" s="508" t="s">
        <v>2923</v>
      </c>
      <c r="C1056" s="508" t="s">
        <v>416</v>
      </c>
      <c r="D1056" s="510" t="s">
        <v>2924</v>
      </c>
    </row>
    <row r="1057" spans="1:4" ht="13.5">
      <c r="A1057" s="509">
        <v>93423</v>
      </c>
      <c r="B1057" s="508" t="s">
        <v>2925</v>
      </c>
      <c r="C1057" s="508" t="s">
        <v>416</v>
      </c>
      <c r="D1057" s="510" t="s">
        <v>2926</v>
      </c>
    </row>
    <row r="1058" spans="1:4" ht="13.5">
      <c r="A1058" s="509">
        <v>93424</v>
      </c>
      <c r="B1058" s="508" t="s">
        <v>2927</v>
      </c>
      <c r="C1058" s="508" t="s">
        <v>416</v>
      </c>
      <c r="D1058" s="510" t="s">
        <v>2374</v>
      </c>
    </row>
    <row r="1059" spans="1:4" ht="13.5">
      <c r="A1059" s="509">
        <v>93425</v>
      </c>
      <c r="B1059" s="508" t="s">
        <v>2928</v>
      </c>
      <c r="C1059" s="508" t="s">
        <v>416</v>
      </c>
      <c r="D1059" s="510" t="s">
        <v>2929</v>
      </c>
    </row>
    <row r="1060" spans="1:4" ht="13.5">
      <c r="A1060" s="509">
        <v>93426</v>
      </c>
      <c r="B1060" s="508" t="s">
        <v>2930</v>
      </c>
      <c r="C1060" s="508" t="s">
        <v>416</v>
      </c>
      <c r="D1060" s="510" t="s">
        <v>2931</v>
      </c>
    </row>
    <row r="1061" spans="1:4" ht="13.5">
      <c r="A1061" s="509">
        <v>93429</v>
      </c>
      <c r="B1061" s="508" t="s">
        <v>2932</v>
      </c>
      <c r="C1061" s="508" t="s">
        <v>416</v>
      </c>
      <c r="D1061" s="510" t="s">
        <v>2933</v>
      </c>
    </row>
    <row r="1062" spans="1:4" ht="13.5">
      <c r="A1062" s="509">
        <v>93430</v>
      </c>
      <c r="B1062" s="508" t="s">
        <v>2934</v>
      </c>
      <c r="C1062" s="508" t="s">
        <v>416</v>
      </c>
      <c r="D1062" s="510" t="s">
        <v>2935</v>
      </c>
    </row>
    <row r="1063" spans="1:4" ht="13.5">
      <c r="A1063" s="509">
        <v>93431</v>
      </c>
      <c r="B1063" s="508" t="s">
        <v>2936</v>
      </c>
      <c r="C1063" s="508" t="s">
        <v>416</v>
      </c>
      <c r="D1063" s="510" t="s">
        <v>2937</v>
      </c>
    </row>
    <row r="1064" spans="1:4" ht="13.5">
      <c r="A1064" s="509">
        <v>93432</v>
      </c>
      <c r="B1064" s="508" t="s">
        <v>2938</v>
      </c>
      <c r="C1064" s="508" t="s">
        <v>416</v>
      </c>
      <c r="D1064" s="510" t="s">
        <v>2939</v>
      </c>
    </row>
    <row r="1065" spans="1:4" ht="13.5">
      <c r="A1065" s="509">
        <v>93435</v>
      </c>
      <c r="B1065" s="508" t="s">
        <v>2940</v>
      </c>
      <c r="C1065" s="508" t="s">
        <v>416</v>
      </c>
      <c r="D1065" s="510" t="s">
        <v>2536</v>
      </c>
    </row>
    <row r="1066" spans="1:4" ht="13.5">
      <c r="A1066" s="509">
        <v>93436</v>
      </c>
      <c r="B1066" s="508" t="s">
        <v>2941</v>
      </c>
      <c r="C1066" s="508" t="s">
        <v>416</v>
      </c>
      <c r="D1066" s="510" t="s">
        <v>2579</v>
      </c>
    </row>
    <row r="1067" spans="1:4" ht="13.5">
      <c r="A1067" s="509">
        <v>93437</v>
      </c>
      <c r="B1067" s="508" t="s">
        <v>2942</v>
      </c>
      <c r="C1067" s="508" t="s">
        <v>416</v>
      </c>
      <c r="D1067" s="510" t="s">
        <v>2943</v>
      </c>
    </row>
    <row r="1068" spans="1:4" ht="13.5">
      <c r="A1068" s="509">
        <v>93438</v>
      </c>
      <c r="B1068" s="508" t="s">
        <v>2944</v>
      </c>
      <c r="C1068" s="508" t="s">
        <v>416</v>
      </c>
      <c r="D1068" s="510" t="s">
        <v>2945</v>
      </c>
    </row>
    <row r="1069" spans="1:4" ht="13.5">
      <c r="A1069" s="509">
        <v>95114</v>
      </c>
      <c r="B1069" s="508" t="s">
        <v>2946</v>
      </c>
      <c r="C1069" s="508" t="s">
        <v>416</v>
      </c>
      <c r="D1069" s="510" t="s">
        <v>2947</v>
      </c>
    </row>
    <row r="1070" spans="1:4" ht="13.5">
      <c r="A1070" s="509">
        <v>95115</v>
      </c>
      <c r="B1070" s="508" t="s">
        <v>2948</v>
      </c>
      <c r="C1070" s="508" t="s">
        <v>416</v>
      </c>
      <c r="D1070" s="510" t="s">
        <v>1981</v>
      </c>
    </row>
    <row r="1071" spans="1:4" ht="13.5">
      <c r="A1071" s="509">
        <v>95116</v>
      </c>
      <c r="B1071" s="508" t="s">
        <v>2949</v>
      </c>
      <c r="C1071" s="508" t="s">
        <v>416</v>
      </c>
      <c r="D1071" s="510" t="s">
        <v>2950</v>
      </c>
    </row>
    <row r="1072" spans="1:4" ht="13.5">
      <c r="A1072" s="509">
        <v>95117</v>
      </c>
      <c r="B1072" s="508" t="s">
        <v>2951</v>
      </c>
      <c r="C1072" s="508" t="s">
        <v>416</v>
      </c>
      <c r="D1072" s="510" t="s">
        <v>2338</v>
      </c>
    </row>
    <row r="1073" spans="1:4" ht="13.5">
      <c r="A1073" s="509">
        <v>95118</v>
      </c>
      <c r="B1073" s="508" t="s">
        <v>2952</v>
      </c>
      <c r="C1073" s="508" t="s">
        <v>416</v>
      </c>
      <c r="D1073" s="510" t="s">
        <v>2953</v>
      </c>
    </row>
    <row r="1074" spans="1:4" ht="13.5">
      <c r="A1074" s="509">
        <v>95119</v>
      </c>
      <c r="B1074" s="508" t="s">
        <v>2954</v>
      </c>
      <c r="C1074" s="508" t="s">
        <v>416</v>
      </c>
      <c r="D1074" s="510" t="s">
        <v>2955</v>
      </c>
    </row>
    <row r="1075" spans="1:4" ht="13.5">
      <c r="A1075" s="509">
        <v>95120</v>
      </c>
      <c r="B1075" s="508" t="s">
        <v>2956</v>
      </c>
      <c r="C1075" s="508" t="s">
        <v>416</v>
      </c>
      <c r="D1075" s="510" t="s">
        <v>2957</v>
      </c>
    </row>
    <row r="1076" spans="1:4" ht="13.5">
      <c r="A1076" s="509">
        <v>95123</v>
      </c>
      <c r="B1076" s="508" t="s">
        <v>2958</v>
      </c>
      <c r="C1076" s="508" t="s">
        <v>416</v>
      </c>
      <c r="D1076" s="510" t="s">
        <v>2959</v>
      </c>
    </row>
    <row r="1077" spans="1:4" ht="13.5">
      <c r="A1077" s="509">
        <v>95124</v>
      </c>
      <c r="B1077" s="508" t="s">
        <v>2960</v>
      </c>
      <c r="C1077" s="508" t="s">
        <v>416</v>
      </c>
      <c r="D1077" s="510" t="s">
        <v>1693</v>
      </c>
    </row>
    <row r="1078" spans="1:4" ht="13.5">
      <c r="A1078" s="509">
        <v>95125</v>
      </c>
      <c r="B1078" s="508" t="s">
        <v>2961</v>
      </c>
      <c r="C1078" s="508" t="s">
        <v>416</v>
      </c>
      <c r="D1078" s="510" t="s">
        <v>2962</v>
      </c>
    </row>
    <row r="1079" spans="1:4" ht="13.5">
      <c r="A1079" s="509">
        <v>95126</v>
      </c>
      <c r="B1079" s="508" t="s">
        <v>2963</v>
      </c>
      <c r="C1079" s="508" t="s">
        <v>416</v>
      </c>
      <c r="D1079" s="510" t="s">
        <v>2964</v>
      </c>
    </row>
    <row r="1080" spans="1:4" ht="13.5">
      <c r="A1080" s="509">
        <v>95129</v>
      </c>
      <c r="B1080" s="508" t="s">
        <v>2965</v>
      </c>
      <c r="C1080" s="508" t="s">
        <v>416</v>
      </c>
      <c r="D1080" s="510" t="s">
        <v>2966</v>
      </c>
    </row>
    <row r="1081" spans="1:4" ht="13.5">
      <c r="A1081" s="509">
        <v>95130</v>
      </c>
      <c r="B1081" s="508" t="s">
        <v>2967</v>
      </c>
      <c r="C1081" s="508" t="s">
        <v>416</v>
      </c>
      <c r="D1081" s="510" t="s">
        <v>2968</v>
      </c>
    </row>
    <row r="1082" spans="1:4" ht="13.5">
      <c r="A1082" s="509">
        <v>95131</v>
      </c>
      <c r="B1082" s="508" t="s">
        <v>2969</v>
      </c>
      <c r="C1082" s="508" t="s">
        <v>416</v>
      </c>
      <c r="D1082" s="510" t="s">
        <v>2970</v>
      </c>
    </row>
    <row r="1083" spans="1:4" ht="13.5">
      <c r="A1083" s="509">
        <v>95132</v>
      </c>
      <c r="B1083" s="508" t="s">
        <v>2971</v>
      </c>
      <c r="C1083" s="508" t="s">
        <v>416</v>
      </c>
      <c r="D1083" s="510" t="s">
        <v>2972</v>
      </c>
    </row>
    <row r="1084" spans="1:4" ht="13.5">
      <c r="A1084" s="509">
        <v>95136</v>
      </c>
      <c r="B1084" s="508" t="s">
        <v>2973</v>
      </c>
      <c r="C1084" s="508" t="s">
        <v>416</v>
      </c>
      <c r="D1084" s="510" t="s">
        <v>2253</v>
      </c>
    </row>
    <row r="1085" spans="1:4" ht="13.5">
      <c r="A1085" s="509">
        <v>95137</v>
      </c>
      <c r="B1085" s="508" t="s">
        <v>2974</v>
      </c>
      <c r="C1085" s="508" t="s">
        <v>416</v>
      </c>
      <c r="D1085" s="510" t="s">
        <v>2796</v>
      </c>
    </row>
    <row r="1086" spans="1:4" ht="13.5">
      <c r="A1086" s="509">
        <v>95138</v>
      </c>
      <c r="B1086" s="508" t="s">
        <v>2975</v>
      </c>
      <c r="C1086" s="508" t="s">
        <v>416</v>
      </c>
      <c r="D1086" s="510" t="s">
        <v>2976</v>
      </c>
    </row>
    <row r="1087" spans="1:4" ht="13.5">
      <c r="A1087" s="509">
        <v>95208</v>
      </c>
      <c r="B1087" s="508" t="s">
        <v>2977</v>
      </c>
      <c r="C1087" s="508" t="s">
        <v>416</v>
      </c>
      <c r="D1087" s="510" t="s">
        <v>1020</v>
      </c>
    </row>
    <row r="1088" spans="1:4" ht="13.5">
      <c r="A1088" s="509">
        <v>95209</v>
      </c>
      <c r="B1088" s="508" t="s">
        <v>2978</v>
      </c>
      <c r="C1088" s="508" t="s">
        <v>416</v>
      </c>
      <c r="D1088" s="510" t="s">
        <v>2979</v>
      </c>
    </row>
    <row r="1089" spans="1:4" ht="13.5">
      <c r="A1089" s="509">
        <v>95210</v>
      </c>
      <c r="B1089" s="508" t="s">
        <v>2980</v>
      </c>
      <c r="C1089" s="508" t="s">
        <v>416</v>
      </c>
      <c r="D1089" s="510" t="s">
        <v>2981</v>
      </c>
    </row>
    <row r="1090" spans="1:4" ht="13.5">
      <c r="A1090" s="509">
        <v>95211</v>
      </c>
      <c r="B1090" s="508" t="s">
        <v>2982</v>
      </c>
      <c r="C1090" s="508" t="s">
        <v>416</v>
      </c>
      <c r="D1090" s="510" t="s">
        <v>1149</v>
      </c>
    </row>
    <row r="1091" spans="1:4" ht="13.5">
      <c r="A1091" s="509">
        <v>95214</v>
      </c>
      <c r="B1091" s="508" t="s">
        <v>2983</v>
      </c>
      <c r="C1091" s="508" t="s">
        <v>416</v>
      </c>
      <c r="D1091" s="510" t="s">
        <v>2761</v>
      </c>
    </row>
    <row r="1092" spans="1:4" ht="13.5">
      <c r="A1092" s="509">
        <v>95215</v>
      </c>
      <c r="B1092" s="508" t="s">
        <v>2984</v>
      </c>
      <c r="C1092" s="508" t="s">
        <v>416</v>
      </c>
      <c r="D1092" s="510" t="s">
        <v>1795</v>
      </c>
    </row>
    <row r="1093" spans="1:4" ht="13.5">
      <c r="A1093" s="509">
        <v>95216</v>
      </c>
      <c r="B1093" s="508" t="s">
        <v>2985</v>
      </c>
      <c r="C1093" s="508" t="s">
        <v>416</v>
      </c>
      <c r="D1093" s="510" t="s">
        <v>2986</v>
      </c>
    </row>
    <row r="1094" spans="1:4" ht="13.5">
      <c r="A1094" s="509">
        <v>95217</v>
      </c>
      <c r="B1094" s="508" t="s">
        <v>2987</v>
      </c>
      <c r="C1094" s="508" t="s">
        <v>416</v>
      </c>
      <c r="D1094" s="510" t="s">
        <v>2988</v>
      </c>
    </row>
    <row r="1095" spans="1:4" ht="13.5">
      <c r="A1095" s="509">
        <v>95255</v>
      </c>
      <c r="B1095" s="508" t="s">
        <v>2989</v>
      </c>
      <c r="C1095" s="508" t="s">
        <v>416</v>
      </c>
      <c r="D1095" s="510" t="s">
        <v>2558</v>
      </c>
    </row>
    <row r="1096" spans="1:4" ht="13.5">
      <c r="A1096" s="509">
        <v>95256</v>
      </c>
      <c r="B1096" s="508" t="s">
        <v>2990</v>
      </c>
      <c r="C1096" s="508" t="s">
        <v>416</v>
      </c>
      <c r="D1096" s="510" t="s">
        <v>2236</v>
      </c>
    </row>
    <row r="1097" spans="1:4" ht="13.5">
      <c r="A1097" s="509">
        <v>95257</v>
      </c>
      <c r="B1097" s="508" t="s">
        <v>2991</v>
      </c>
      <c r="C1097" s="508" t="s">
        <v>416</v>
      </c>
      <c r="D1097" s="510" t="s">
        <v>2992</v>
      </c>
    </row>
    <row r="1098" spans="1:4" ht="13.5">
      <c r="A1098" s="509">
        <v>95260</v>
      </c>
      <c r="B1098" s="508" t="s">
        <v>2993</v>
      </c>
      <c r="C1098" s="508" t="s">
        <v>416</v>
      </c>
      <c r="D1098" s="510" t="s">
        <v>2994</v>
      </c>
    </row>
    <row r="1099" spans="1:4" ht="13.5">
      <c r="A1099" s="509">
        <v>95261</v>
      </c>
      <c r="B1099" s="508" t="s">
        <v>2995</v>
      </c>
      <c r="C1099" s="508" t="s">
        <v>416</v>
      </c>
      <c r="D1099" s="510" t="s">
        <v>2393</v>
      </c>
    </row>
    <row r="1100" spans="1:4" ht="13.5">
      <c r="A1100" s="509">
        <v>95262</v>
      </c>
      <c r="B1100" s="508" t="s">
        <v>2996</v>
      </c>
      <c r="C1100" s="508" t="s">
        <v>416</v>
      </c>
      <c r="D1100" s="510" t="s">
        <v>1705</v>
      </c>
    </row>
    <row r="1101" spans="1:4" ht="13.5">
      <c r="A1101" s="509">
        <v>95263</v>
      </c>
      <c r="B1101" s="508" t="s">
        <v>2997</v>
      </c>
      <c r="C1101" s="508" t="s">
        <v>416</v>
      </c>
      <c r="D1101" s="510" t="s">
        <v>2998</v>
      </c>
    </row>
    <row r="1102" spans="1:4" ht="13.5">
      <c r="A1102" s="509">
        <v>95266</v>
      </c>
      <c r="B1102" s="508" t="s">
        <v>2999</v>
      </c>
      <c r="C1102" s="508" t="s">
        <v>416</v>
      </c>
      <c r="D1102" s="510" t="s">
        <v>3000</v>
      </c>
    </row>
    <row r="1103" spans="1:4" ht="13.5">
      <c r="A1103" s="509">
        <v>95267</v>
      </c>
      <c r="B1103" s="508" t="s">
        <v>3001</v>
      </c>
      <c r="C1103" s="508" t="s">
        <v>416</v>
      </c>
      <c r="D1103" s="510" t="s">
        <v>2067</v>
      </c>
    </row>
    <row r="1104" spans="1:4" ht="13.5">
      <c r="A1104" s="509">
        <v>95268</v>
      </c>
      <c r="B1104" s="508" t="s">
        <v>3002</v>
      </c>
      <c r="C1104" s="508" t="s">
        <v>416</v>
      </c>
      <c r="D1104" s="510" t="s">
        <v>3003</v>
      </c>
    </row>
    <row r="1105" spans="1:4" ht="13.5">
      <c r="A1105" s="509">
        <v>95269</v>
      </c>
      <c r="B1105" s="508" t="s">
        <v>3004</v>
      </c>
      <c r="C1105" s="508" t="s">
        <v>416</v>
      </c>
      <c r="D1105" s="510" t="s">
        <v>2700</v>
      </c>
    </row>
    <row r="1106" spans="1:4" ht="13.5">
      <c r="A1106" s="509">
        <v>95272</v>
      </c>
      <c r="B1106" s="508" t="s">
        <v>3005</v>
      </c>
      <c r="C1106" s="508" t="s">
        <v>416</v>
      </c>
      <c r="D1106" s="510" t="s">
        <v>3003</v>
      </c>
    </row>
    <row r="1107" spans="1:4" ht="13.5">
      <c r="A1107" s="509">
        <v>95273</v>
      </c>
      <c r="B1107" s="508" t="s">
        <v>3006</v>
      </c>
      <c r="C1107" s="508" t="s">
        <v>416</v>
      </c>
      <c r="D1107" s="510" t="s">
        <v>2819</v>
      </c>
    </row>
    <row r="1108" spans="1:4" ht="13.5">
      <c r="A1108" s="509">
        <v>95274</v>
      </c>
      <c r="B1108" s="508" t="s">
        <v>3007</v>
      </c>
      <c r="C1108" s="508" t="s">
        <v>416</v>
      </c>
      <c r="D1108" s="510" t="s">
        <v>2348</v>
      </c>
    </row>
    <row r="1109" spans="1:4" ht="13.5">
      <c r="A1109" s="509">
        <v>95275</v>
      </c>
      <c r="B1109" s="508" t="s">
        <v>3008</v>
      </c>
      <c r="C1109" s="508" t="s">
        <v>416</v>
      </c>
      <c r="D1109" s="510" t="s">
        <v>3009</v>
      </c>
    </row>
    <row r="1110" spans="1:4" ht="13.5">
      <c r="A1110" s="509">
        <v>95278</v>
      </c>
      <c r="B1110" s="508" t="s">
        <v>3010</v>
      </c>
      <c r="C1110" s="508" t="s">
        <v>416</v>
      </c>
      <c r="D1110" s="510" t="s">
        <v>2453</v>
      </c>
    </row>
    <row r="1111" spans="1:4" ht="13.5">
      <c r="A1111" s="509">
        <v>95279</v>
      </c>
      <c r="B1111" s="508" t="s">
        <v>3011</v>
      </c>
      <c r="C1111" s="508" t="s">
        <v>416</v>
      </c>
      <c r="D1111" s="510" t="s">
        <v>2819</v>
      </c>
    </row>
    <row r="1112" spans="1:4" ht="13.5">
      <c r="A1112" s="509">
        <v>95280</v>
      </c>
      <c r="B1112" s="508" t="s">
        <v>3012</v>
      </c>
      <c r="C1112" s="508" t="s">
        <v>416</v>
      </c>
      <c r="D1112" s="510" t="s">
        <v>3013</v>
      </c>
    </row>
    <row r="1113" spans="1:4" ht="13.5">
      <c r="A1113" s="509">
        <v>95281</v>
      </c>
      <c r="B1113" s="508" t="s">
        <v>3014</v>
      </c>
      <c r="C1113" s="508" t="s">
        <v>416</v>
      </c>
      <c r="D1113" s="510" t="s">
        <v>2700</v>
      </c>
    </row>
    <row r="1114" spans="1:4" ht="13.5">
      <c r="A1114" s="509">
        <v>95617</v>
      </c>
      <c r="B1114" s="508" t="s">
        <v>3015</v>
      </c>
      <c r="C1114" s="508" t="s">
        <v>416</v>
      </c>
      <c r="D1114" s="510" t="s">
        <v>3016</v>
      </c>
    </row>
    <row r="1115" spans="1:4" ht="13.5">
      <c r="A1115" s="509">
        <v>95618</v>
      </c>
      <c r="B1115" s="508" t="s">
        <v>3017</v>
      </c>
      <c r="C1115" s="508" t="s">
        <v>416</v>
      </c>
      <c r="D1115" s="510" t="s">
        <v>2588</v>
      </c>
    </row>
    <row r="1116" spans="1:4" ht="13.5">
      <c r="A1116" s="509">
        <v>95619</v>
      </c>
      <c r="B1116" s="508" t="s">
        <v>3018</v>
      </c>
      <c r="C1116" s="508" t="s">
        <v>416</v>
      </c>
      <c r="D1116" s="510" t="s">
        <v>3019</v>
      </c>
    </row>
    <row r="1117" spans="1:4" ht="13.5">
      <c r="A1117" s="509">
        <v>95627</v>
      </c>
      <c r="B1117" s="508" t="s">
        <v>3020</v>
      </c>
      <c r="C1117" s="508" t="s">
        <v>416</v>
      </c>
      <c r="D1117" s="510" t="s">
        <v>3021</v>
      </c>
    </row>
    <row r="1118" spans="1:4" ht="13.5">
      <c r="A1118" s="509">
        <v>95628</v>
      </c>
      <c r="B1118" s="508" t="s">
        <v>3022</v>
      </c>
      <c r="C1118" s="508" t="s">
        <v>416</v>
      </c>
      <c r="D1118" s="510" t="s">
        <v>3023</v>
      </c>
    </row>
    <row r="1119" spans="1:4" ht="13.5">
      <c r="A1119" s="509">
        <v>95629</v>
      </c>
      <c r="B1119" s="508" t="s">
        <v>3024</v>
      </c>
      <c r="C1119" s="508" t="s">
        <v>416</v>
      </c>
      <c r="D1119" s="510" t="s">
        <v>3025</v>
      </c>
    </row>
    <row r="1120" spans="1:4" ht="13.5">
      <c r="A1120" s="509">
        <v>95630</v>
      </c>
      <c r="B1120" s="508" t="s">
        <v>3026</v>
      </c>
      <c r="C1120" s="508" t="s">
        <v>416</v>
      </c>
      <c r="D1120" s="510" t="s">
        <v>2265</v>
      </c>
    </row>
    <row r="1121" spans="1:4" ht="13.5">
      <c r="A1121" s="509">
        <v>95698</v>
      </c>
      <c r="B1121" s="508" t="s">
        <v>3027</v>
      </c>
      <c r="C1121" s="508" t="s">
        <v>416</v>
      </c>
      <c r="D1121" s="510" t="s">
        <v>1162</v>
      </c>
    </row>
    <row r="1122" spans="1:4" ht="13.5">
      <c r="A1122" s="509">
        <v>95699</v>
      </c>
      <c r="B1122" s="508" t="s">
        <v>3028</v>
      </c>
      <c r="C1122" s="508" t="s">
        <v>416</v>
      </c>
      <c r="D1122" s="510" t="s">
        <v>2307</v>
      </c>
    </row>
    <row r="1123" spans="1:4" ht="13.5">
      <c r="A1123" s="509">
        <v>95700</v>
      </c>
      <c r="B1123" s="508" t="s">
        <v>3029</v>
      </c>
      <c r="C1123" s="508" t="s">
        <v>416</v>
      </c>
      <c r="D1123" s="510" t="s">
        <v>3030</v>
      </c>
    </row>
    <row r="1124" spans="1:4" ht="13.5">
      <c r="A1124" s="509">
        <v>95701</v>
      </c>
      <c r="B1124" s="508" t="s">
        <v>3031</v>
      </c>
      <c r="C1124" s="508" t="s">
        <v>416</v>
      </c>
      <c r="D1124" s="510" t="s">
        <v>2363</v>
      </c>
    </row>
    <row r="1125" spans="1:4" ht="13.5">
      <c r="A1125" s="509">
        <v>95704</v>
      </c>
      <c r="B1125" s="508" t="s">
        <v>3032</v>
      </c>
      <c r="C1125" s="508" t="s">
        <v>416</v>
      </c>
      <c r="D1125" s="510" t="s">
        <v>3033</v>
      </c>
    </row>
    <row r="1126" spans="1:4" ht="13.5">
      <c r="A1126" s="509">
        <v>95705</v>
      </c>
      <c r="B1126" s="508" t="s">
        <v>3034</v>
      </c>
      <c r="C1126" s="508" t="s">
        <v>416</v>
      </c>
      <c r="D1126" s="510" t="s">
        <v>3035</v>
      </c>
    </row>
    <row r="1127" spans="1:4" ht="13.5">
      <c r="A1127" s="509">
        <v>95706</v>
      </c>
      <c r="B1127" s="508" t="s">
        <v>3036</v>
      </c>
      <c r="C1127" s="508" t="s">
        <v>416</v>
      </c>
      <c r="D1127" s="510" t="s">
        <v>3037</v>
      </c>
    </row>
    <row r="1128" spans="1:4" ht="13.5">
      <c r="A1128" s="509">
        <v>95707</v>
      </c>
      <c r="B1128" s="508" t="s">
        <v>3038</v>
      </c>
      <c r="C1128" s="508" t="s">
        <v>416</v>
      </c>
      <c r="D1128" s="510" t="s">
        <v>3039</v>
      </c>
    </row>
    <row r="1129" spans="1:4" ht="13.5">
      <c r="A1129" s="509">
        <v>95710</v>
      </c>
      <c r="B1129" s="508" t="s">
        <v>3040</v>
      </c>
      <c r="C1129" s="508" t="s">
        <v>416</v>
      </c>
      <c r="D1129" s="510" t="s">
        <v>3041</v>
      </c>
    </row>
    <row r="1130" spans="1:4" ht="13.5">
      <c r="A1130" s="509">
        <v>95711</v>
      </c>
      <c r="B1130" s="508" t="s">
        <v>3042</v>
      </c>
      <c r="C1130" s="508" t="s">
        <v>416</v>
      </c>
      <c r="D1130" s="510" t="s">
        <v>3043</v>
      </c>
    </row>
    <row r="1131" spans="1:4" ht="13.5">
      <c r="A1131" s="509">
        <v>95712</v>
      </c>
      <c r="B1131" s="508" t="s">
        <v>3044</v>
      </c>
      <c r="C1131" s="508" t="s">
        <v>416</v>
      </c>
      <c r="D1131" s="510" t="s">
        <v>3045</v>
      </c>
    </row>
    <row r="1132" spans="1:4" ht="13.5">
      <c r="A1132" s="509">
        <v>95713</v>
      </c>
      <c r="B1132" s="508" t="s">
        <v>3046</v>
      </c>
      <c r="C1132" s="508" t="s">
        <v>416</v>
      </c>
      <c r="D1132" s="510" t="s">
        <v>2437</v>
      </c>
    </row>
    <row r="1133" spans="1:4" ht="13.5">
      <c r="A1133" s="509">
        <v>95716</v>
      </c>
      <c r="B1133" s="508" t="s">
        <v>3047</v>
      </c>
      <c r="C1133" s="508" t="s">
        <v>416</v>
      </c>
      <c r="D1133" s="510" t="s">
        <v>3048</v>
      </c>
    </row>
    <row r="1134" spans="1:4" ht="13.5">
      <c r="A1134" s="509">
        <v>95717</v>
      </c>
      <c r="B1134" s="508" t="s">
        <v>3049</v>
      </c>
      <c r="C1134" s="508" t="s">
        <v>416</v>
      </c>
      <c r="D1134" s="510" t="s">
        <v>2540</v>
      </c>
    </row>
    <row r="1135" spans="1:4" ht="13.5">
      <c r="A1135" s="509">
        <v>95718</v>
      </c>
      <c r="B1135" s="508" t="s">
        <v>3050</v>
      </c>
      <c r="C1135" s="508" t="s">
        <v>416</v>
      </c>
      <c r="D1135" s="510" t="s">
        <v>3051</v>
      </c>
    </row>
    <row r="1136" spans="1:4" ht="13.5">
      <c r="A1136" s="509">
        <v>95719</v>
      </c>
      <c r="B1136" s="508" t="s">
        <v>3052</v>
      </c>
      <c r="C1136" s="508" t="s">
        <v>416</v>
      </c>
      <c r="D1136" s="510" t="s">
        <v>2437</v>
      </c>
    </row>
    <row r="1137" spans="1:4" ht="13.5">
      <c r="A1137" s="509">
        <v>95869</v>
      </c>
      <c r="B1137" s="508" t="s">
        <v>3053</v>
      </c>
      <c r="C1137" s="508" t="s">
        <v>416</v>
      </c>
      <c r="D1137" s="510" t="s">
        <v>2315</v>
      </c>
    </row>
    <row r="1138" spans="1:4" ht="13.5">
      <c r="A1138" s="509">
        <v>95870</v>
      </c>
      <c r="B1138" s="508" t="s">
        <v>3054</v>
      </c>
      <c r="C1138" s="508" t="s">
        <v>416</v>
      </c>
      <c r="D1138" s="510" t="s">
        <v>3055</v>
      </c>
    </row>
    <row r="1139" spans="1:4" ht="13.5">
      <c r="A1139" s="509">
        <v>95871</v>
      </c>
      <c r="B1139" s="508" t="s">
        <v>3056</v>
      </c>
      <c r="C1139" s="508" t="s">
        <v>416</v>
      </c>
      <c r="D1139" s="510" t="s">
        <v>3057</v>
      </c>
    </row>
    <row r="1140" spans="1:4" ht="13.5">
      <c r="A1140" s="509">
        <v>95874</v>
      </c>
      <c r="B1140" s="508" t="s">
        <v>3058</v>
      </c>
      <c r="C1140" s="508" t="s">
        <v>416</v>
      </c>
      <c r="D1140" s="510" t="s">
        <v>1811</v>
      </c>
    </row>
    <row r="1141" spans="1:4" ht="13.5">
      <c r="A1141" s="509">
        <v>96008</v>
      </c>
      <c r="B1141" s="508" t="s">
        <v>3059</v>
      </c>
      <c r="C1141" s="508" t="s">
        <v>416</v>
      </c>
      <c r="D1141" s="510" t="s">
        <v>3060</v>
      </c>
    </row>
    <row r="1142" spans="1:4" ht="13.5">
      <c r="A1142" s="509">
        <v>96009</v>
      </c>
      <c r="B1142" s="508" t="s">
        <v>3061</v>
      </c>
      <c r="C1142" s="508" t="s">
        <v>416</v>
      </c>
      <c r="D1142" s="510" t="s">
        <v>3062</v>
      </c>
    </row>
    <row r="1143" spans="1:4" ht="13.5">
      <c r="A1143" s="509">
        <v>96011</v>
      </c>
      <c r="B1143" s="508" t="s">
        <v>3063</v>
      </c>
      <c r="C1143" s="508" t="s">
        <v>416</v>
      </c>
      <c r="D1143" s="510" t="s">
        <v>3064</v>
      </c>
    </row>
    <row r="1144" spans="1:4" ht="13.5">
      <c r="A1144" s="509">
        <v>96012</v>
      </c>
      <c r="B1144" s="508" t="s">
        <v>3065</v>
      </c>
      <c r="C1144" s="508" t="s">
        <v>416</v>
      </c>
      <c r="D1144" s="510" t="s">
        <v>2280</v>
      </c>
    </row>
    <row r="1145" spans="1:4" ht="13.5">
      <c r="A1145" s="509">
        <v>96015</v>
      </c>
      <c r="B1145" s="508" t="s">
        <v>3066</v>
      </c>
      <c r="C1145" s="508" t="s">
        <v>416</v>
      </c>
      <c r="D1145" s="510" t="s">
        <v>3067</v>
      </c>
    </row>
    <row r="1146" spans="1:4" ht="13.5">
      <c r="A1146" s="509">
        <v>96016</v>
      </c>
      <c r="B1146" s="508" t="s">
        <v>3068</v>
      </c>
      <c r="C1146" s="508" t="s">
        <v>416</v>
      </c>
      <c r="D1146" s="510" t="s">
        <v>1137</v>
      </c>
    </row>
    <row r="1147" spans="1:4" ht="13.5">
      <c r="A1147" s="509">
        <v>96018</v>
      </c>
      <c r="B1147" s="508" t="s">
        <v>3069</v>
      </c>
      <c r="C1147" s="508" t="s">
        <v>416</v>
      </c>
      <c r="D1147" s="510" t="s">
        <v>3070</v>
      </c>
    </row>
    <row r="1148" spans="1:4" ht="13.5">
      <c r="A1148" s="509">
        <v>96019</v>
      </c>
      <c r="B1148" s="508" t="s">
        <v>3071</v>
      </c>
      <c r="C1148" s="508" t="s">
        <v>416</v>
      </c>
      <c r="D1148" s="510" t="s">
        <v>2280</v>
      </c>
    </row>
    <row r="1149" spans="1:4" ht="13.5">
      <c r="A1149" s="509">
        <v>96023</v>
      </c>
      <c r="B1149" s="508" t="s">
        <v>3072</v>
      </c>
      <c r="C1149" s="508" t="s">
        <v>416</v>
      </c>
      <c r="D1149" s="510" t="s">
        <v>2534</v>
      </c>
    </row>
    <row r="1150" spans="1:4" ht="13.5">
      <c r="A1150" s="509">
        <v>96024</v>
      </c>
      <c r="B1150" s="508" t="s">
        <v>3073</v>
      </c>
      <c r="C1150" s="508" t="s">
        <v>416</v>
      </c>
      <c r="D1150" s="510" t="s">
        <v>2390</v>
      </c>
    </row>
    <row r="1151" spans="1:4" ht="13.5">
      <c r="A1151" s="509">
        <v>96026</v>
      </c>
      <c r="B1151" s="508" t="s">
        <v>3074</v>
      </c>
      <c r="C1151" s="508" t="s">
        <v>416</v>
      </c>
      <c r="D1151" s="510" t="s">
        <v>1143</v>
      </c>
    </row>
    <row r="1152" spans="1:4" ht="13.5">
      <c r="A1152" s="509">
        <v>96027</v>
      </c>
      <c r="B1152" s="508" t="s">
        <v>3075</v>
      </c>
      <c r="C1152" s="508" t="s">
        <v>416</v>
      </c>
      <c r="D1152" s="510" t="s">
        <v>2192</v>
      </c>
    </row>
    <row r="1153" spans="1:4" ht="13.5">
      <c r="A1153" s="509">
        <v>96030</v>
      </c>
      <c r="B1153" s="508" t="s">
        <v>3076</v>
      </c>
      <c r="C1153" s="508" t="s">
        <v>416</v>
      </c>
      <c r="D1153" s="510" t="s">
        <v>3077</v>
      </c>
    </row>
    <row r="1154" spans="1:4" ht="13.5">
      <c r="A1154" s="509">
        <v>96031</v>
      </c>
      <c r="B1154" s="508" t="s">
        <v>3078</v>
      </c>
      <c r="C1154" s="508" t="s">
        <v>416</v>
      </c>
      <c r="D1154" s="510" t="s">
        <v>3079</v>
      </c>
    </row>
    <row r="1155" spans="1:4" ht="13.5">
      <c r="A1155" s="509">
        <v>96032</v>
      </c>
      <c r="B1155" s="508" t="s">
        <v>3080</v>
      </c>
      <c r="C1155" s="508" t="s">
        <v>416</v>
      </c>
      <c r="D1155" s="510" t="s">
        <v>2875</v>
      </c>
    </row>
    <row r="1156" spans="1:4" ht="13.5">
      <c r="A1156" s="509">
        <v>96033</v>
      </c>
      <c r="B1156" s="508" t="s">
        <v>3081</v>
      </c>
      <c r="C1156" s="508" t="s">
        <v>416</v>
      </c>
      <c r="D1156" s="510" t="s">
        <v>3082</v>
      </c>
    </row>
    <row r="1157" spans="1:4" ht="13.5">
      <c r="A1157" s="509">
        <v>96034</v>
      </c>
      <c r="B1157" s="508" t="s">
        <v>3083</v>
      </c>
      <c r="C1157" s="508" t="s">
        <v>416</v>
      </c>
      <c r="D1157" s="510" t="s">
        <v>2286</v>
      </c>
    </row>
    <row r="1158" spans="1:4" ht="13.5">
      <c r="A1158" s="509">
        <v>96053</v>
      </c>
      <c r="B1158" s="508" t="s">
        <v>3084</v>
      </c>
      <c r="C1158" s="508" t="s">
        <v>416</v>
      </c>
      <c r="D1158" s="510" t="s">
        <v>3085</v>
      </c>
    </row>
    <row r="1159" spans="1:4" ht="13.5">
      <c r="A1159" s="509">
        <v>96054</v>
      </c>
      <c r="B1159" s="508" t="s">
        <v>3086</v>
      </c>
      <c r="C1159" s="508" t="s">
        <v>416</v>
      </c>
      <c r="D1159" s="510" t="s">
        <v>3087</v>
      </c>
    </row>
    <row r="1160" spans="1:4" ht="13.5">
      <c r="A1160" s="509">
        <v>96055</v>
      </c>
      <c r="B1160" s="508" t="s">
        <v>3088</v>
      </c>
      <c r="C1160" s="508" t="s">
        <v>416</v>
      </c>
      <c r="D1160" s="510" t="s">
        <v>2238</v>
      </c>
    </row>
    <row r="1161" spans="1:4" ht="13.5">
      <c r="A1161" s="509">
        <v>96056</v>
      </c>
      <c r="B1161" s="508" t="s">
        <v>3089</v>
      </c>
      <c r="C1161" s="508" t="s">
        <v>416</v>
      </c>
      <c r="D1161" s="510" t="s">
        <v>3090</v>
      </c>
    </row>
    <row r="1162" spans="1:4" ht="13.5">
      <c r="A1162" s="509">
        <v>96057</v>
      </c>
      <c r="B1162" s="508" t="s">
        <v>3091</v>
      </c>
      <c r="C1162" s="508" t="s">
        <v>416</v>
      </c>
      <c r="D1162" s="510" t="s">
        <v>2192</v>
      </c>
    </row>
    <row r="1163" spans="1:4" ht="13.5">
      <c r="A1163" s="509">
        <v>96060</v>
      </c>
      <c r="B1163" s="508" t="s">
        <v>3092</v>
      </c>
      <c r="C1163" s="508" t="s">
        <v>416</v>
      </c>
      <c r="D1163" s="510" t="s">
        <v>3093</v>
      </c>
    </row>
    <row r="1164" spans="1:4" ht="13.5">
      <c r="A1164" s="509">
        <v>96061</v>
      </c>
      <c r="B1164" s="508" t="s">
        <v>3094</v>
      </c>
      <c r="C1164" s="508" t="s">
        <v>416</v>
      </c>
      <c r="D1164" s="510" t="s">
        <v>3095</v>
      </c>
    </row>
    <row r="1165" spans="1:4" ht="13.5">
      <c r="A1165" s="509">
        <v>96062</v>
      </c>
      <c r="B1165" s="508" t="s">
        <v>3096</v>
      </c>
      <c r="C1165" s="508" t="s">
        <v>416</v>
      </c>
      <c r="D1165" s="510" t="s">
        <v>2674</v>
      </c>
    </row>
    <row r="1166" spans="1:4" ht="13.5">
      <c r="A1166" s="509">
        <v>96241</v>
      </c>
      <c r="B1166" s="508" t="s">
        <v>3097</v>
      </c>
      <c r="C1166" s="508" t="s">
        <v>416</v>
      </c>
      <c r="D1166" s="510" t="s">
        <v>3098</v>
      </c>
    </row>
    <row r="1167" spans="1:4" ht="13.5">
      <c r="A1167" s="509">
        <v>96242</v>
      </c>
      <c r="B1167" s="508" t="s">
        <v>3099</v>
      </c>
      <c r="C1167" s="508" t="s">
        <v>416</v>
      </c>
      <c r="D1167" s="510" t="s">
        <v>2727</v>
      </c>
    </row>
    <row r="1168" spans="1:4" ht="13.5">
      <c r="A1168" s="509">
        <v>96243</v>
      </c>
      <c r="B1168" s="508" t="s">
        <v>3100</v>
      </c>
      <c r="C1168" s="508" t="s">
        <v>416</v>
      </c>
      <c r="D1168" s="510" t="s">
        <v>3101</v>
      </c>
    </row>
    <row r="1169" spans="1:4" ht="13.5">
      <c r="A1169" s="509">
        <v>96244</v>
      </c>
      <c r="B1169" s="508" t="s">
        <v>3102</v>
      </c>
      <c r="C1169" s="508" t="s">
        <v>416</v>
      </c>
      <c r="D1169" s="510" t="s">
        <v>3103</v>
      </c>
    </row>
    <row r="1170" spans="1:4" ht="13.5">
      <c r="A1170" s="509">
        <v>96298</v>
      </c>
      <c r="B1170" s="508" t="s">
        <v>3104</v>
      </c>
      <c r="C1170" s="508" t="s">
        <v>416</v>
      </c>
      <c r="D1170" s="510" t="s">
        <v>3105</v>
      </c>
    </row>
    <row r="1171" spans="1:4" ht="13.5">
      <c r="A1171" s="509">
        <v>96299</v>
      </c>
      <c r="B1171" s="508" t="s">
        <v>3106</v>
      </c>
      <c r="C1171" s="508" t="s">
        <v>416</v>
      </c>
      <c r="D1171" s="510" t="s">
        <v>3090</v>
      </c>
    </row>
    <row r="1172" spans="1:4" ht="13.5">
      <c r="A1172" s="509">
        <v>96300</v>
      </c>
      <c r="B1172" s="508" t="s">
        <v>3107</v>
      </c>
      <c r="C1172" s="508" t="s">
        <v>416</v>
      </c>
      <c r="D1172" s="510" t="s">
        <v>3108</v>
      </c>
    </row>
    <row r="1173" spans="1:4" ht="13.5">
      <c r="A1173" s="509">
        <v>96301</v>
      </c>
      <c r="B1173" s="508" t="s">
        <v>3109</v>
      </c>
      <c r="C1173" s="508" t="s">
        <v>416</v>
      </c>
      <c r="D1173" s="510" t="s">
        <v>2407</v>
      </c>
    </row>
    <row r="1174" spans="1:4" ht="13.5">
      <c r="A1174" s="509">
        <v>96304</v>
      </c>
      <c r="B1174" s="508" t="s">
        <v>3110</v>
      </c>
      <c r="C1174" s="508" t="s">
        <v>416</v>
      </c>
      <c r="D1174" s="510" t="s">
        <v>2819</v>
      </c>
    </row>
    <row r="1175" spans="1:4" ht="13.5">
      <c r="A1175" s="509">
        <v>96305</v>
      </c>
      <c r="B1175" s="508" t="s">
        <v>3111</v>
      </c>
      <c r="C1175" s="508" t="s">
        <v>416</v>
      </c>
      <c r="D1175" s="510" t="s">
        <v>2976</v>
      </c>
    </row>
    <row r="1176" spans="1:4" ht="13.5">
      <c r="A1176" s="509">
        <v>96306</v>
      </c>
      <c r="B1176" s="508" t="s">
        <v>3112</v>
      </c>
      <c r="C1176" s="508" t="s">
        <v>416</v>
      </c>
      <c r="D1176" s="510" t="s">
        <v>2153</v>
      </c>
    </row>
    <row r="1177" spans="1:4" ht="13.5">
      <c r="A1177" s="509">
        <v>96307</v>
      </c>
      <c r="B1177" s="508" t="s">
        <v>3113</v>
      </c>
      <c r="C1177" s="508" t="s">
        <v>416</v>
      </c>
      <c r="D1177" s="510" t="s">
        <v>2628</v>
      </c>
    </row>
    <row r="1178" spans="1:4" ht="13.5">
      <c r="A1178" s="509">
        <v>96457</v>
      </c>
      <c r="B1178" s="508" t="s">
        <v>3114</v>
      </c>
      <c r="C1178" s="508" t="s">
        <v>416</v>
      </c>
      <c r="D1178" s="510" t="s">
        <v>2407</v>
      </c>
    </row>
    <row r="1179" spans="1:4" ht="13.5">
      <c r="A1179" s="509">
        <v>96458</v>
      </c>
      <c r="B1179" s="508" t="s">
        <v>3115</v>
      </c>
      <c r="C1179" s="508" t="s">
        <v>416</v>
      </c>
      <c r="D1179" s="510" t="s">
        <v>3116</v>
      </c>
    </row>
    <row r="1180" spans="1:4" ht="13.5">
      <c r="A1180" s="509">
        <v>96459</v>
      </c>
      <c r="B1180" s="508" t="s">
        <v>3117</v>
      </c>
      <c r="C1180" s="508" t="s">
        <v>416</v>
      </c>
      <c r="D1180" s="510" t="s">
        <v>3118</v>
      </c>
    </row>
    <row r="1181" spans="1:4" ht="13.5">
      <c r="A1181" s="509">
        <v>96460</v>
      </c>
      <c r="B1181" s="508" t="s">
        <v>3119</v>
      </c>
      <c r="C1181" s="508" t="s">
        <v>416</v>
      </c>
      <c r="D1181" s="510" t="s">
        <v>3120</v>
      </c>
    </row>
    <row r="1182" spans="1:4" ht="13.5">
      <c r="A1182" s="509">
        <v>98760</v>
      </c>
      <c r="B1182" s="508" t="s">
        <v>3121</v>
      </c>
      <c r="C1182" s="508" t="s">
        <v>416</v>
      </c>
      <c r="D1182" s="510" t="s">
        <v>1839</v>
      </c>
    </row>
    <row r="1183" spans="1:4" ht="13.5">
      <c r="A1183" s="509">
        <v>98761</v>
      </c>
      <c r="B1183" s="508" t="s">
        <v>3122</v>
      </c>
      <c r="C1183" s="508" t="s">
        <v>416</v>
      </c>
      <c r="D1183" s="510" t="s">
        <v>2796</v>
      </c>
    </row>
    <row r="1184" spans="1:4" ht="13.5">
      <c r="A1184" s="509">
        <v>98762</v>
      </c>
      <c r="B1184" s="508" t="s">
        <v>3123</v>
      </c>
      <c r="C1184" s="508" t="s">
        <v>416</v>
      </c>
      <c r="D1184" s="510" t="s">
        <v>2351</v>
      </c>
    </row>
    <row r="1185" spans="1:4" ht="13.5">
      <c r="A1185" s="509">
        <v>98763</v>
      </c>
      <c r="B1185" s="508" t="s">
        <v>3124</v>
      </c>
      <c r="C1185" s="508" t="s">
        <v>416</v>
      </c>
      <c r="D1185" s="510" t="s">
        <v>3125</v>
      </c>
    </row>
    <row r="1186" spans="1:4" ht="13.5">
      <c r="A1186" s="509">
        <v>55960</v>
      </c>
      <c r="B1186" s="508" t="s">
        <v>3126</v>
      </c>
      <c r="C1186" s="508" t="s">
        <v>37</v>
      </c>
      <c r="D1186" s="510" t="s">
        <v>3079</v>
      </c>
    </row>
    <row r="1187" spans="1:4" ht="13.5">
      <c r="A1187" s="509">
        <v>72085</v>
      </c>
      <c r="B1187" s="508" t="s">
        <v>3127</v>
      </c>
      <c r="C1187" s="508" t="s">
        <v>40</v>
      </c>
      <c r="D1187" s="510" t="s">
        <v>3128</v>
      </c>
    </row>
    <row r="1188" spans="1:4" ht="13.5">
      <c r="A1188" s="509">
        <v>72086</v>
      </c>
      <c r="B1188" s="508" t="s">
        <v>3129</v>
      </c>
      <c r="C1188" s="508" t="s">
        <v>40</v>
      </c>
      <c r="D1188" s="510" t="s">
        <v>1151</v>
      </c>
    </row>
    <row r="1189" spans="1:4" ht="13.5">
      <c r="A1189" s="509">
        <v>92259</v>
      </c>
      <c r="B1189" s="508" t="s">
        <v>3130</v>
      </c>
      <c r="C1189" s="508" t="s">
        <v>38</v>
      </c>
      <c r="D1189" s="510" t="s">
        <v>3131</v>
      </c>
    </row>
    <row r="1190" spans="1:4" ht="13.5">
      <c r="A1190" s="509">
        <v>92260</v>
      </c>
      <c r="B1190" s="508" t="s">
        <v>3132</v>
      </c>
      <c r="C1190" s="508" t="s">
        <v>38</v>
      </c>
      <c r="D1190" s="510" t="s">
        <v>3133</v>
      </c>
    </row>
    <row r="1191" spans="1:4" ht="13.5">
      <c r="A1191" s="509">
        <v>92261</v>
      </c>
      <c r="B1191" s="508" t="s">
        <v>3134</v>
      </c>
      <c r="C1191" s="508" t="s">
        <v>38</v>
      </c>
      <c r="D1191" s="510" t="s">
        <v>3135</v>
      </c>
    </row>
    <row r="1192" spans="1:4" ht="13.5">
      <c r="A1192" s="509">
        <v>92262</v>
      </c>
      <c r="B1192" s="508" t="s">
        <v>3136</v>
      </c>
      <c r="C1192" s="508" t="s">
        <v>38</v>
      </c>
      <c r="D1192" s="510" t="s">
        <v>3137</v>
      </c>
    </row>
    <row r="1193" spans="1:4" ht="13.5">
      <c r="A1193" s="509">
        <v>92539</v>
      </c>
      <c r="B1193" s="508" t="s">
        <v>3138</v>
      </c>
      <c r="C1193" s="508" t="s">
        <v>37</v>
      </c>
      <c r="D1193" s="510" t="s">
        <v>3139</v>
      </c>
    </row>
    <row r="1194" spans="1:4" ht="13.5">
      <c r="A1194" s="509">
        <v>92540</v>
      </c>
      <c r="B1194" s="508" t="s">
        <v>3140</v>
      </c>
      <c r="C1194" s="508" t="s">
        <v>37</v>
      </c>
      <c r="D1194" s="510" t="s">
        <v>2521</v>
      </c>
    </row>
    <row r="1195" spans="1:4" ht="13.5">
      <c r="A1195" s="509">
        <v>92541</v>
      </c>
      <c r="B1195" s="508" t="s">
        <v>3141</v>
      </c>
      <c r="C1195" s="508" t="s">
        <v>37</v>
      </c>
      <c r="D1195" s="510" t="s">
        <v>3142</v>
      </c>
    </row>
    <row r="1196" spans="1:4" ht="13.5">
      <c r="A1196" s="509">
        <v>92542</v>
      </c>
      <c r="B1196" s="508" t="s">
        <v>3143</v>
      </c>
      <c r="C1196" s="508" t="s">
        <v>37</v>
      </c>
      <c r="D1196" s="510" t="s">
        <v>3144</v>
      </c>
    </row>
    <row r="1197" spans="1:4" ht="13.5">
      <c r="A1197" s="509">
        <v>92543</v>
      </c>
      <c r="B1197" s="508" t="s">
        <v>3145</v>
      </c>
      <c r="C1197" s="508" t="s">
        <v>37</v>
      </c>
      <c r="D1197" s="510" t="s">
        <v>3146</v>
      </c>
    </row>
    <row r="1198" spans="1:4" ht="13.5">
      <c r="A1198" s="509">
        <v>92544</v>
      </c>
      <c r="B1198" s="508" t="s">
        <v>3147</v>
      </c>
      <c r="C1198" s="508" t="s">
        <v>37</v>
      </c>
      <c r="D1198" s="510" t="s">
        <v>3148</v>
      </c>
    </row>
    <row r="1199" spans="1:4" ht="13.5">
      <c r="A1199" s="509">
        <v>92545</v>
      </c>
      <c r="B1199" s="508" t="s">
        <v>3149</v>
      </c>
      <c r="C1199" s="508" t="s">
        <v>38</v>
      </c>
      <c r="D1199" s="510" t="s">
        <v>3150</v>
      </c>
    </row>
    <row r="1200" spans="1:4" ht="13.5">
      <c r="A1200" s="509">
        <v>92546</v>
      </c>
      <c r="B1200" s="508" t="s">
        <v>3151</v>
      </c>
      <c r="C1200" s="508" t="s">
        <v>38</v>
      </c>
      <c r="D1200" s="510" t="s">
        <v>3152</v>
      </c>
    </row>
    <row r="1201" spans="1:4" ht="13.5">
      <c r="A1201" s="509">
        <v>92547</v>
      </c>
      <c r="B1201" s="508" t="s">
        <v>3153</v>
      </c>
      <c r="C1201" s="508" t="s">
        <v>38</v>
      </c>
      <c r="D1201" s="510" t="s">
        <v>3154</v>
      </c>
    </row>
    <row r="1202" spans="1:4" ht="13.5">
      <c r="A1202" s="509">
        <v>92548</v>
      </c>
      <c r="B1202" s="508" t="s">
        <v>3155</v>
      </c>
      <c r="C1202" s="508" t="s">
        <v>38</v>
      </c>
      <c r="D1202" s="510" t="s">
        <v>3156</v>
      </c>
    </row>
    <row r="1203" spans="1:4" ht="13.5">
      <c r="A1203" s="509">
        <v>92549</v>
      </c>
      <c r="B1203" s="508" t="s">
        <v>3157</v>
      </c>
      <c r="C1203" s="508" t="s">
        <v>38</v>
      </c>
      <c r="D1203" s="510" t="s">
        <v>3158</v>
      </c>
    </row>
    <row r="1204" spans="1:4" ht="13.5">
      <c r="A1204" s="509">
        <v>92550</v>
      </c>
      <c r="B1204" s="508" t="s">
        <v>3159</v>
      </c>
      <c r="C1204" s="508" t="s">
        <v>38</v>
      </c>
      <c r="D1204" s="510" t="s">
        <v>3160</v>
      </c>
    </row>
    <row r="1205" spans="1:4" ht="13.5">
      <c r="A1205" s="509">
        <v>92551</v>
      </c>
      <c r="B1205" s="508" t="s">
        <v>3161</v>
      </c>
      <c r="C1205" s="508" t="s">
        <v>38</v>
      </c>
      <c r="D1205" s="510" t="s">
        <v>3162</v>
      </c>
    </row>
    <row r="1206" spans="1:4" ht="13.5">
      <c r="A1206" s="509">
        <v>92552</v>
      </c>
      <c r="B1206" s="508" t="s">
        <v>3163</v>
      </c>
      <c r="C1206" s="508" t="s">
        <v>38</v>
      </c>
      <c r="D1206" s="510" t="s">
        <v>3164</v>
      </c>
    </row>
    <row r="1207" spans="1:4" ht="13.5">
      <c r="A1207" s="509">
        <v>92553</v>
      </c>
      <c r="B1207" s="508" t="s">
        <v>3165</v>
      </c>
      <c r="C1207" s="508" t="s">
        <v>38</v>
      </c>
      <c r="D1207" s="510" t="s">
        <v>3166</v>
      </c>
    </row>
    <row r="1208" spans="1:4" ht="13.5">
      <c r="A1208" s="509">
        <v>92554</v>
      </c>
      <c r="B1208" s="508" t="s">
        <v>3167</v>
      </c>
      <c r="C1208" s="508" t="s">
        <v>38</v>
      </c>
      <c r="D1208" s="510" t="s">
        <v>3168</v>
      </c>
    </row>
    <row r="1209" spans="1:4" ht="13.5">
      <c r="A1209" s="509">
        <v>92555</v>
      </c>
      <c r="B1209" s="508" t="s">
        <v>3169</v>
      </c>
      <c r="C1209" s="508" t="s">
        <v>38</v>
      </c>
      <c r="D1209" s="510" t="s">
        <v>3170</v>
      </c>
    </row>
    <row r="1210" spans="1:4" ht="13.5">
      <c r="A1210" s="509">
        <v>92556</v>
      </c>
      <c r="B1210" s="508" t="s">
        <v>3171</v>
      </c>
      <c r="C1210" s="508" t="s">
        <v>38</v>
      </c>
      <c r="D1210" s="510" t="s">
        <v>3172</v>
      </c>
    </row>
    <row r="1211" spans="1:4" ht="13.5">
      <c r="A1211" s="509">
        <v>92557</v>
      </c>
      <c r="B1211" s="508" t="s">
        <v>3173</v>
      </c>
      <c r="C1211" s="508" t="s">
        <v>38</v>
      </c>
      <c r="D1211" s="510" t="s">
        <v>3174</v>
      </c>
    </row>
    <row r="1212" spans="1:4" ht="13.5">
      <c r="A1212" s="509">
        <v>92558</v>
      </c>
      <c r="B1212" s="508" t="s">
        <v>3175</v>
      </c>
      <c r="C1212" s="508" t="s">
        <v>38</v>
      </c>
      <c r="D1212" s="510" t="s">
        <v>3176</v>
      </c>
    </row>
    <row r="1213" spans="1:4" ht="13.5">
      <c r="A1213" s="509">
        <v>92559</v>
      </c>
      <c r="B1213" s="508" t="s">
        <v>3177</v>
      </c>
      <c r="C1213" s="508" t="s">
        <v>38</v>
      </c>
      <c r="D1213" s="510" t="s">
        <v>3178</v>
      </c>
    </row>
    <row r="1214" spans="1:4" ht="13.5">
      <c r="A1214" s="509">
        <v>92560</v>
      </c>
      <c r="B1214" s="508" t="s">
        <v>3179</v>
      </c>
      <c r="C1214" s="508" t="s">
        <v>38</v>
      </c>
      <c r="D1214" s="510" t="s">
        <v>3180</v>
      </c>
    </row>
    <row r="1215" spans="1:4" ht="13.5">
      <c r="A1215" s="509">
        <v>92561</v>
      </c>
      <c r="B1215" s="508" t="s">
        <v>3181</v>
      </c>
      <c r="C1215" s="508" t="s">
        <v>38</v>
      </c>
      <c r="D1215" s="510" t="s">
        <v>3182</v>
      </c>
    </row>
    <row r="1216" spans="1:4" ht="13.5">
      <c r="A1216" s="509">
        <v>92562</v>
      </c>
      <c r="B1216" s="508" t="s">
        <v>3183</v>
      </c>
      <c r="C1216" s="508" t="s">
        <v>38</v>
      </c>
      <c r="D1216" s="510" t="s">
        <v>3184</v>
      </c>
    </row>
    <row r="1217" spans="1:4" ht="13.5">
      <c r="A1217" s="509">
        <v>92563</v>
      </c>
      <c r="B1217" s="508" t="s">
        <v>3185</v>
      </c>
      <c r="C1217" s="508" t="s">
        <v>38</v>
      </c>
      <c r="D1217" s="510" t="s">
        <v>3186</v>
      </c>
    </row>
    <row r="1218" spans="1:4" ht="13.5">
      <c r="A1218" s="509">
        <v>92564</v>
      </c>
      <c r="B1218" s="508" t="s">
        <v>3187</v>
      </c>
      <c r="C1218" s="508" t="s">
        <v>38</v>
      </c>
      <c r="D1218" s="510" t="s">
        <v>3188</v>
      </c>
    </row>
    <row r="1219" spans="1:4" ht="13.5">
      <c r="A1219" s="509">
        <v>92565</v>
      </c>
      <c r="B1219" s="508" t="s">
        <v>3189</v>
      </c>
      <c r="C1219" s="508" t="s">
        <v>37</v>
      </c>
      <c r="D1219" s="510" t="s">
        <v>3190</v>
      </c>
    </row>
    <row r="1220" spans="1:4" ht="13.5">
      <c r="A1220" s="509">
        <v>92566</v>
      </c>
      <c r="B1220" s="508" t="s">
        <v>3191</v>
      </c>
      <c r="C1220" s="508" t="s">
        <v>37</v>
      </c>
      <c r="D1220" s="510" t="s">
        <v>3192</v>
      </c>
    </row>
    <row r="1221" spans="1:4" ht="13.5">
      <c r="A1221" s="509">
        <v>92567</v>
      </c>
      <c r="B1221" s="508" t="s">
        <v>3193</v>
      </c>
      <c r="C1221" s="508" t="s">
        <v>37</v>
      </c>
      <c r="D1221" s="510" t="s">
        <v>3194</v>
      </c>
    </row>
    <row r="1222" spans="1:4" ht="13.5">
      <c r="A1222" s="509">
        <v>72089</v>
      </c>
      <c r="B1222" s="508" t="s">
        <v>3195</v>
      </c>
      <c r="C1222" s="508" t="s">
        <v>37</v>
      </c>
      <c r="D1222" s="510" t="s">
        <v>3196</v>
      </c>
    </row>
    <row r="1223" spans="1:4" ht="13.5">
      <c r="A1223" s="509">
        <v>72091</v>
      </c>
      <c r="B1223" s="508" t="s">
        <v>3197</v>
      </c>
      <c r="C1223" s="508" t="s">
        <v>37</v>
      </c>
      <c r="D1223" s="510" t="s">
        <v>3198</v>
      </c>
    </row>
    <row r="1224" spans="1:4" ht="13.5">
      <c r="A1224" s="509">
        <v>94189</v>
      </c>
      <c r="B1224" s="508" t="s">
        <v>3199</v>
      </c>
      <c r="C1224" s="508" t="s">
        <v>37</v>
      </c>
      <c r="D1224" s="510" t="s">
        <v>3200</v>
      </c>
    </row>
    <row r="1225" spans="1:4" ht="13.5">
      <c r="A1225" s="509">
        <v>94192</v>
      </c>
      <c r="B1225" s="508" t="s">
        <v>3201</v>
      </c>
      <c r="C1225" s="508" t="s">
        <v>37</v>
      </c>
      <c r="D1225" s="510" t="s">
        <v>3202</v>
      </c>
    </row>
    <row r="1226" spans="1:4" ht="13.5">
      <c r="A1226" s="509">
        <v>94195</v>
      </c>
      <c r="B1226" s="508" t="s">
        <v>3203</v>
      </c>
      <c r="C1226" s="508" t="s">
        <v>37</v>
      </c>
      <c r="D1226" s="510" t="s">
        <v>3204</v>
      </c>
    </row>
    <row r="1227" spans="1:4" ht="13.5">
      <c r="A1227" s="509">
        <v>94198</v>
      </c>
      <c r="B1227" s="508" t="s">
        <v>3205</v>
      </c>
      <c r="C1227" s="508" t="s">
        <v>37</v>
      </c>
      <c r="D1227" s="510" t="s">
        <v>3206</v>
      </c>
    </row>
    <row r="1228" spans="1:4" ht="13.5">
      <c r="A1228" s="509">
        <v>94201</v>
      </c>
      <c r="B1228" s="508" t="s">
        <v>3207</v>
      </c>
      <c r="C1228" s="508" t="s">
        <v>37</v>
      </c>
      <c r="D1228" s="510" t="s">
        <v>3208</v>
      </c>
    </row>
    <row r="1229" spans="1:4" ht="13.5">
      <c r="A1229" s="509">
        <v>94204</v>
      </c>
      <c r="B1229" s="508" t="s">
        <v>3209</v>
      </c>
      <c r="C1229" s="508" t="s">
        <v>37</v>
      </c>
      <c r="D1229" s="510" t="s">
        <v>3210</v>
      </c>
    </row>
    <row r="1230" spans="1:4" ht="13.5">
      <c r="A1230" s="509">
        <v>94224</v>
      </c>
      <c r="B1230" s="508" t="s">
        <v>3211</v>
      </c>
      <c r="C1230" s="508" t="s">
        <v>40</v>
      </c>
      <c r="D1230" s="510" t="s">
        <v>3212</v>
      </c>
    </row>
    <row r="1231" spans="1:4" ht="13.5">
      <c r="A1231" s="509">
        <v>94225</v>
      </c>
      <c r="B1231" s="508" t="s">
        <v>3213</v>
      </c>
      <c r="C1231" s="508" t="s">
        <v>37</v>
      </c>
      <c r="D1231" s="510" t="s">
        <v>3204</v>
      </c>
    </row>
    <row r="1232" spans="1:4" ht="13.5">
      <c r="A1232" s="509">
        <v>94226</v>
      </c>
      <c r="B1232" s="508" t="s">
        <v>3214</v>
      </c>
      <c r="C1232" s="508" t="s">
        <v>37</v>
      </c>
      <c r="D1232" s="510" t="s">
        <v>3215</v>
      </c>
    </row>
    <row r="1233" spans="1:4" ht="13.5">
      <c r="A1233" s="509">
        <v>94232</v>
      </c>
      <c r="B1233" s="508" t="s">
        <v>3216</v>
      </c>
      <c r="C1233" s="508" t="s">
        <v>38</v>
      </c>
      <c r="D1233" s="510" t="s">
        <v>2919</v>
      </c>
    </row>
    <row r="1234" spans="1:4" ht="13.5">
      <c r="A1234" s="509">
        <v>94440</v>
      </c>
      <c r="B1234" s="508" t="s">
        <v>3217</v>
      </c>
      <c r="C1234" s="508" t="s">
        <v>37</v>
      </c>
      <c r="D1234" s="510" t="s">
        <v>3218</v>
      </c>
    </row>
    <row r="1235" spans="1:4" ht="13.5">
      <c r="A1235" s="509">
        <v>94441</v>
      </c>
      <c r="B1235" s="508" t="s">
        <v>3219</v>
      </c>
      <c r="C1235" s="508" t="s">
        <v>37</v>
      </c>
      <c r="D1235" s="510" t="s">
        <v>3220</v>
      </c>
    </row>
    <row r="1236" spans="1:4" ht="13.5">
      <c r="A1236" s="509">
        <v>94442</v>
      </c>
      <c r="B1236" s="508" t="s">
        <v>3221</v>
      </c>
      <c r="C1236" s="508" t="s">
        <v>37</v>
      </c>
      <c r="D1236" s="510" t="s">
        <v>3222</v>
      </c>
    </row>
    <row r="1237" spans="1:4" ht="13.5">
      <c r="A1237" s="509">
        <v>94443</v>
      </c>
      <c r="B1237" s="508" t="s">
        <v>3223</v>
      </c>
      <c r="C1237" s="508" t="s">
        <v>37</v>
      </c>
      <c r="D1237" s="510" t="s">
        <v>3224</v>
      </c>
    </row>
    <row r="1238" spans="1:4" ht="13.5">
      <c r="A1238" s="509">
        <v>94445</v>
      </c>
      <c r="B1238" s="508" t="s">
        <v>3225</v>
      </c>
      <c r="C1238" s="508" t="s">
        <v>37</v>
      </c>
      <c r="D1238" s="510" t="s">
        <v>3226</v>
      </c>
    </row>
    <row r="1239" spans="1:4" ht="13.5">
      <c r="A1239" s="509">
        <v>94446</v>
      </c>
      <c r="B1239" s="508" t="s">
        <v>3227</v>
      </c>
      <c r="C1239" s="508" t="s">
        <v>37</v>
      </c>
      <c r="D1239" s="510" t="s">
        <v>3228</v>
      </c>
    </row>
    <row r="1240" spans="1:4" ht="13.5">
      <c r="A1240" s="509">
        <v>94447</v>
      </c>
      <c r="B1240" s="508" t="s">
        <v>3229</v>
      </c>
      <c r="C1240" s="508" t="s">
        <v>37</v>
      </c>
      <c r="D1240" s="510" t="s">
        <v>3230</v>
      </c>
    </row>
    <row r="1241" spans="1:4" ht="13.5">
      <c r="A1241" s="509">
        <v>94448</v>
      </c>
      <c r="B1241" s="508" t="s">
        <v>3231</v>
      </c>
      <c r="C1241" s="508" t="s">
        <v>37</v>
      </c>
      <c r="D1241" s="510" t="s">
        <v>3232</v>
      </c>
    </row>
    <row r="1242" spans="1:4" ht="13.5">
      <c r="A1242" s="509">
        <v>94207</v>
      </c>
      <c r="B1242" s="508" t="s">
        <v>3233</v>
      </c>
      <c r="C1242" s="508" t="s">
        <v>37</v>
      </c>
      <c r="D1242" s="510" t="s">
        <v>3234</v>
      </c>
    </row>
    <row r="1243" spans="1:4" ht="13.5">
      <c r="A1243" s="509">
        <v>94210</v>
      </c>
      <c r="B1243" s="508" t="s">
        <v>3235</v>
      </c>
      <c r="C1243" s="508" t="s">
        <v>37</v>
      </c>
      <c r="D1243" s="510" t="s">
        <v>3236</v>
      </c>
    </row>
    <row r="1244" spans="1:4" ht="13.5">
      <c r="A1244" s="509">
        <v>94218</v>
      </c>
      <c r="B1244" s="508" t="s">
        <v>3237</v>
      </c>
      <c r="C1244" s="508" t="s">
        <v>37</v>
      </c>
      <c r="D1244" s="510" t="s">
        <v>3238</v>
      </c>
    </row>
    <row r="1245" spans="1:4" ht="13.5">
      <c r="A1245" s="508" t="s">
        <v>3239</v>
      </c>
      <c r="B1245" s="508" t="s">
        <v>3240</v>
      </c>
      <c r="C1245" s="508" t="s">
        <v>37</v>
      </c>
      <c r="D1245" s="510" t="s">
        <v>3241</v>
      </c>
    </row>
    <row r="1246" spans="1:4" ht="13.5">
      <c r="A1246" s="508" t="s">
        <v>3242</v>
      </c>
      <c r="B1246" s="508" t="s">
        <v>3243</v>
      </c>
      <c r="C1246" s="508" t="s">
        <v>37</v>
      </c>
      <c r="D1246" s="510" t="s">
        <v>3244</v>
      </c>
    </row>
    <row r="1247" spans="1:4" ht="13.5">
      <c r="A1247" s="508" t="s">
        <v>3245</v>
      </c>
      <c r="B1247" s="508" t="s">
        <v>3246</v>
      </c>
      <c r="C1247" s="508" t="s">
        <v>37</v>
      </c>
      <c r="D1247" s="510" t="s">
        <v>3247</v>
      </c>
    </row>
    <row r="1248" spans="1:4" ht="13.5">
      <c r="A1248" s="508" t="s">
        <v>3248</v>
      </c>
      <c r="B1248" s="508" t="s">
        <v>3249</v>
      </c>
      <c r="C1248" s="508" t="s">
        <v>37</v>
      </c>
      <c r="D1248" s="510" t="s">
        <v>3250</v>
      </c>
    </row>
    <row r="1249" spans="1:4" ht="13.5">
      <c r="A1249" s="508" t="s">
        <v>3251</v>
      </c>
      <c r="B1249" s="508" t="s">
        <v>3252</v>
      </c>
      <c r="C1249" s="508" t="s">
        <v>37</v>
      </c>
      <c r="D1249" s="510" t="s">
        <v>3253</v>
      </c>
    </row>
    <row r="1250" spans="1:4" ht="13.5">
      <c r="A1250" s="508" t="s">
        <v>3254</v>
      </c>
      <c r="B1250" s="508" t="s">
        <v>3255</v>
      </c>
      <c r="C1250" s="508" t="s">
        <v>37</v>
      </c>
      <c r="D1250" s="510" t="s">
        <v>3256</v>
      </c>
    </row>
    <row r="1251" spans="1:4" ht="13.5">
      <c r="A1251" s="508" t="s">
        <v>3257</v>
      </c>
      <c r="B1251" s="508" t="s">
        <v>3258</v>
      </c>
      <c r="C1251" s="508" t="s">
        <v>37</v>
      </c>
      <c r="D1251" s="510" t="s">
        <v>3259</v>
      </c>
    </row>
    <row r="1252" spans="1:4" ht="13.5">
      <c r="A1252" s="508" t="s">
        <v>3260</v>
      </c>
      <c r="B1252" s="508" t="s">
        <v>3261</v>
      </c>
      <c r="C1252" s="508" t="s">
        <v>37</v>
      </c>
      <c r="D1252" s="510" t="s">
        <v>3262</v>
      </c>
    </row>
    <row r="1253" spans="1:4" ht="13.5">
      <c r="A1253" s="508" t="s">
        <v>3263</v>
      </c>
      <c r="B1253" s="508" t="s">
        <v>3264</v>
      </c>
      <c r="C1253" s="508" t="s">
        <v>37</v>
      </c>
      <c r="D1253" s="510" t="s">
        <v>3265</v>
      </c>
    </row>
    <row r="1254" spans="1:4" ht="13.5">
      <c r="A1254" s="508" t="s">
        <v>3266</v>
      </c>
      <c r="B1254" s="508" t="s">
        <v>3267</v>
      </c>
      <c r="C1254" s="508" t="s">
        <v>37</v>
      </c>
      <c r="D1254" s="510" t="s">
        <v>3268</v>
      </c>
    </row>
    <row r="1255" spans="1:4" ht="13.5">
      <c r="A1255" s="509">
        <v>75220</v>
      </c>
      <c r="B1255" s="508" t="s">
        <v>3269</v>
      </c>
      <c r="C1255" s="508" t="s">
        <v>40</v>
      </c>
      <c r="D1255" s="510" t="s">
        <v>3270</v>
      </c>
    </row>
    <row r="1256" spans="1:4" ht="13.5">
      <c r="A1256" s="509">
        <v>94213</v>
      </c>
      <c r="B1256" s="508" t="s">
        <v>3271</v>
      </c>
      <c r="C1256" s="508" t="s">
        <v>37</v>
      </c>
      <c r="D1256" s="510" t="s">
        <v>3272</v>
      </c>
    </row>
    <row r="1257" spans="1:4" ht="13.5">
      <c r="A1257" s="509">
        <v>94216</v>
      </c>
      <c r="B1257" s="508" t="s">
        <v>3273</v>
      </c>
      <c r="C1257" s="508" t="s">
        <v>37</v>
      </c>
      <c r="D1257" s="510" t="s">
        <v>3274</v>
      </c>
    </row>
    <row r="1258" spans="1:4" ht="13.5">
      <c r="A1258" s="509">
        <v>94219</v>
      </c>
      <c r="B1258" s="508" t="s">
        <v>3275</v>
      </c>
      <c r="C1258" s="508" t="s">
        <v>40</v>
      </c>
      <c r="D1258" s="510" t="s">
        <v>3276</v>
      </c>
    </row>
    <row r="1259" spans="1:4" ht="13.5">
      <c r="A1259" s="509">
        <v>94220</v>
      </c>
      <c r="B1259" s="508" t="s">
        <v>3277</v>
      </c>
      <c r="C1259" s="508" t="s">
        <v>40</v>
      </c>
      <c r="D1259" s="510" t="s">
        <v>3278</v>
      </c>
    </row>
    <row r="1260" spans="1:4" ht="13.5">
      <c r="A1260" s="509">
        <v>94221</v>
      </c>
      <c r="B1260" s="508" t="s">
        <v>3279</v>
      </c>
      <c r="C1260" s="508" t="s">
        <v>40</v>
      </c>
      <c r="D1260" s="510" t="s">
        <v>3280</v>
      </c>
    </row>
    <row r="1261" spans="1:4" ht="13.5">
      <c r="A1261" s="509">
        <v>94222</v>
      </c>
      <c r="B1261" s="508" t="s">
        <v>3281</v>
      </c>
      <c r="C1261" s="508" t="s">
        <v>40</v>
      </c>
      <c r="D1261" s="510" t="s">
        <v>3282</v>
      </c>
    </row>
    <row r="1262" spans="1:4" ht="13.5">
      <c r="A1262" s="508" t="s">
        <v>3283</v>
      </c>
      <c r="B1262" s="508" t="s">
        <v>3284</v>
      </c>
      <c r="C1262" s="508" t="s">
        <v>40</v>
      </c>
      <c r="D1262" s="510" t="s">
        <v>3285</v>
      </c>
    </row>
    <row r="1263" spans="1:4" ht="13.5">
      <c r="A1263" s="509">
        <v>94223</v>
      </c>
      <c r="B1263" s="508" t="s">
        <v>3286</v>
      </c>
      <c r="C1263" s="508" t="s">
        <v>40</v>
      </c>
      <c r="D1263" s="510" t="s">
        <v>3287</v>
      </c>
    </row>
    <row r="1264" spans="1:4" ht="13.5">
      <c r="A1264" s="509">
        <v>94451</v>
      </c>
      <c r="B1264" s="508" t="s">
        <v>3288</v>
      </c>
      <c r="C1264" s="508" t="s">
        <v>40</v>
      </c>
      <c r="D1264" s="510" t="s">
        <v>3289</v>
      </c>
    </row>
    <row r="1265" spans="1:4" ht="13.5">
      <c r="A1265" s="509">
        <v>94230</v>
      </c>
      <c r="B1265" s="508" t="s">
        <v>3290</v>
      </c>
      <c r="C1265" s="508" t="s">
        <v>40</v>
      </c>
      <c r="D1265" s="510" t="s">
        <v>3291</v>
      </c>
    </row>
    <row r="1266" spans="1:4" ht="13.5">
      <c r="A1266" s="509">
        <v>94227</v>
      </c>
      <c r="B1266" s="508" t="s">
        <v>3292</v>
      </c>
      <c r="C1266" s="508" t="s">
        <v>40</v>
      </c>
      <c r="D1266" s="510" t="s">
        <v>3293</v>
      </c>
    </row>
    <row r="1267" spans="1:4" ht="13.5">
      <c r="A1267" s="509">
        <v>94228</v>
      </c>
      <c r="B1267" s="508" t="s">
        <v>365</v>
      </c>
      <c r="C1267" s="508" t="s">
        <v>40</v>
      </c>
      <c r="D1267" s="510" t="s">
        <v>3294</v>
      </c>
    </row>
    <row r="1268" spans="1:4" ht="13.5">
      <c r="A1268" s="509">
        <v>94229</v>
      </c>
      <c r="B1268" s="508" t="s">
        <v>3295</v>
      </c>
      <c r="C1268" s="508" t="s">
        <v>40</v>
      </c>
      <c r="D1268" s="510" t="s">
        <v>3296</v>
      </c>
    </row>
    <row r="1269" spans="1:4" ht="13.5">
      <c r="A1269" s="509">
        <v>94231</v>
      </c>
      <c r="B1269" s="508" t="s">
        <v>187</v>
      </c>
      <c r="C1269" s="508" t="s">
        <v>40</v>
      </c>
      <c r="D1269" s="510" t="s">
        <v>3297</v>
      </c>
    </row>
    <row r="1270" spans="1:4" ht="13.5">
      <c r="A1270" s="509">
        <v>94450</v>
      </c>
      <c r="B1270" s="508" t="s">
        <v>3298</v>
      </c>
      <c r="C1270" s="508" t="s">
        <v>40</v>
      </c>
      <c r="D1270" s="510" t="s">
        <v>3299</v>
      </c>
    </row>
    <row r="1271" spans="1:4" ht="13.5">
      <c r="A1271" s="509">
        <v>94449</v>
      </c>
      <c r="B1271" s="508" t="s">
        <v>3300</v>
      </c>
      <c r="C1271" s="508" t="s">
        <v>37</v>
      </c>
      <c r="D1271" s="510" t="s">
        <v>3301</v>
      </c>
    </row>
    <row r="1272" spans="1:4" ht="13.5">
      <c r="A1272" s="509">
        <v>72110</v>
      </c>
      <c r="B1272" s="508" t="s">
        <v>554</v>
      </c>
      <c r="C1272" s="508" t="s">
        <v>37</v>
      </c>
      <c r="D1272" s="510" t="s">
        <v>3302</v>
      </c>
    </row>
    <row r="1273" spans="1:4" ht="13.5">
      <c r="A1273" s="509">
        <v>72111</v>
      </c>
      <c r="B1273" s="508" t="s">
        <v>3303</v>
      </c>
      <c r="C1273" s="508" t="s">
        <v>37</v>
      </c>
      <c r="D1273" s="510" t="s">
        <v>3304</v>
      </c>
    </row>
    <row r="1274" spans="1:4" ht="13.5">
      <c r="A1274" s="509">
        <v>72112</v>
      </c>
      <c r="B1274" s="508" t="s">
        <v>3305</v>
      </c>
      <c r="C1274" s="508" t="s">
        <v>37</v>
      </c>
      <c r="D1274" s="510" t="s">
        <v>3306</v>
      </c>
    </row>
    <row r="1275" spans="1:4" ht="13.5">
      <c r="A1275" s="509">
        <v>72113</v>
      </c>
      <c r="B1275" s="508" t="s">
        <v>3307</v>
      </c>
      <c r="C1275" s="508" t="s">
        <v>37</v>
      </c>
      <c r="D1275" s="510" t="s">
        <v>3308</v>
      </c>
    </row>
    <row r="1276" spans="1:4" ht="13.5">
      <c r="A1276" s="509">
        <v>72114</v>
      </c>
      <c r="B1276" s="508" t="s">
        <v>3309</v>
      </c>
      <c r="C1276" s="508" t="s">
        <v>37</v>
      </c>
      <c r="D1276" s="510" t="s">
        <v>3310</v>
      </c>
    </row>
    <row r="1277" spans="1:4" ht="13.5">
      <c r="A1277" s="508" t="s">
        <v>3311</v>
      </c>
      <c r="B1277" s="508" t="s">
        <v>3312</v>
      </c>
      <c r="C1277" s="508" t="s">
        <v>41</v>
      </c>
      <c r="D1277" s="510" t="s">
        <v>3313</v>
      </c>
    </row>
    <row r="1278" spans="1:4" ht="13.5">
      <c r="A1278" s="508" t="s">
        <v>3314</v>
      </c>
      <c r="B1278" s="508" t="s">
        <v>3315</v>
      </c>
      <c r="C1278" s="508" t="s">
        <v>41</v>
      </c>
      <c r="D1278" s="510" t="s">
        <v>3316</v>
      </c>
    </row>
    <row r="1279" spans="1:4" ht="13.5">
      <c r="A1279" s="509">
        <v>92255</v>
      </c>
      <c r="B1279" s="508" t="s">
        <v>3317</v>
      </c>
      <c r="C1279" s="508" t="s">
        <v>38</v>
      </c>
      <c r="D1279" s="510" t="s">
        <v>3318</v>
      </c>
    </row>
    <row r="1280" spans="1:4" ht="13.5">
      <c r="A1280" s="509">
        <v>92256</v>
      </c>
      <c r="B1280" s="508" t="s">
        <v>3319</v>
      </c>
      <c r="C1280" s="508" t="s">
        <v>38</v>
      </c>
      <c r="D1280" s="510" t="s">
        <v>3320</v>
      </c>
    </row>
    <row r="1281" spans="1:4" ht="13.5">
      <c r="A1281" s="509">
        <v>92257</v>
      </c>
      <c r="B1281" s="508" t="s">
        <v>3321</v>
      </c>
      <c r="C1281" s="508" t="s">
        <v>38</v>
      </c>
      <c r="D1281" s="510" t="s">
        <v>3322</v>
      </c>
    </row>
    <row r="1282" spans="1:4" ht="13.5">
      <c r="A1282" s="509">
        <v>92258</v>
      </c>
      <c r="B1282" s="508" t="s">
        <v>3323</v>
      </c>
      <c r="C1282" s="508" t="s">
        <v>38</v>
      </c>
      <c r="D1282" s="510" t="s">
        <v>3324</v>
      </c>
    </row>
    <row r="1283" spans="1:4" ht="13.5">
      <c r="A1283" s="509">
        <v>92568</v>
      </c>
      <c r="B1283" s="508" t="s">
        <v>3325</v>
      </c>
      <c r="C1283" s="508" t="s">
        <v>37</v>
      </c>
      <c r="D1283" s="510" t="s">
        <v>2655</v>
      </c>
    </row>
    <row r="1284" spans="1:4" ht="13.5">
      <c r="A1284" s="509">
        <v>92569</v>
      </c>
      <c r="B1284" s="508" t="s">
        <v>3326</v>
      </c>
      <c r="C1284" s="508" t="s">
        <v>37</v>
      </c>
      <c r="D1284" s="510" t="s">
        <v>3327</v>
      </c>
    </row>
    <row r="1285" spans="1:4" ht="13.5">
      <c r="A1285" s="509">
        <v>92570</v>
      </c>
      <c r="B1285" s="508" t="s">
        <v>3328</v>
      </c>
      <c r="C1285" s="508" t="s">
        <v>37</v>
      </c>
      <c r="D1285" s="510" t="s">
        <v>3329</v>
      </c>
    </row>
    <row r="1286" spans="1:4" ht="13.5">
      <c r="A1286" s="509">
        <v>92571</v>
      </c>
      <c r="B1286" s="508" t="s">
        <v>3330</v>
      </c>
      <c r="C1286" s="508" t="s">
        <v>37</v>
      </c>
      <c r="D1286" s="510" t="s">
        <v>3331</v>
      </c>
    </row>
    <row r="1287" spans="1:4" ht="13.5">
      <c r="A1287" s="509">
        <v>92572</v>
      </c>
      <c r="B1287" s="508" t="s">
        <v>3332</v>
      </c>
      <c r="C1287" s="508" t="s">
        <v>37</v>
      </c>
      <c r="D1287" s="510" t="s">
        <v>3333</v>
      </c>
    </row>
    <row r="1288" spans="1:4" ht="13.5">
      <c r="A1288" s="509">
        <v>92573</v>
      </c>
      <c r="B1288" s="508" t="s">
        <v>3334</v>
      </c>
      <c r="C1288" s="508" t="s">
        <v>37</v>
      </c>
      <c r="D1288" s="510" t="s">
        <v>3335</v>
      </c>
    </row>
    <row r="1289" spans="1:4" ht="13.5">
      <c r="A1289" s="509">
        <v>92574</v>
      </c>
      <c r="B1289" s="508" t="s">
        <v>3336</v>
      </c>
      <c r="C1289" s="508" t="s">
        <v>37</v>
      </c>
      <c r="D1289" s="510" t="s">
        <v>3337</v>
      </c>
    </row>
    <row r="1290" spans="1:4" ht="13.5">
      <c r="A1290" s="509">
        <v>92575</v>
      </c>
      <c r="B1290" s="508" t="s">
        <v>3338</v>
      </c>
      <c r="C1290" s="508" t="s">
        <v>37</v>
      </c>
      <c r="D1290" s="510" t="s">
        <v>3339</v>
      </c>
    </row>
    <row r="1291" spans="1:4" ht="13.5">
      <c r="A1291" s="509">
        <v>92576</v>
      </c>
      <c r="B1291" s="508" t="s">
        <v>3340</v>
      </c>
      <c r="C1291" s="508" t="s">
        <v>37</v>
      </c>
      <c r="D1291" s="510" t="s">
        <v>3341</v>
      </c>
    </row>
    <row r="1292" spans="1:4" ht="13.5">
      <c r="A1292" s="509">
        <v>92577</v>
      </c>
      <c r="B1292" s="508" t="s">
        <v>3342</v>
      </c>
      <c r="C1292" s="508" t="s">
        <v>37</v>
      </c>
      <c r="D1292" s="510" t="s">
        <v>3343</v>
      </c>
    </row>
    <row r="1293" spans="1:4" ht="13.5">
      <c r="A1293" s="509">
        <v>92578</v>
      </c>
      <c r="B1293" s="508" t="s">
        <v>3344</v>
      </c>
      <c r="C1293" s="508" t="s">
        <v>37</v>
      </c>
      <c r="D1293" s="510" t="s">
        <v>3345</v>
      </c>
    </row>
    <row r="1294" spans="1:4" ht="13.5">
      <c r="A1294" s="509">
        <v>92579</v>
      </c>
      <c r="B1294" s="508" t="s">
        <v>3346</v>
      </c>
      <c r="C1294" s="508" t="s">
        <v>37</v>
      </c>
      <c r="D1294" s="510" t="s">
        <v>3347</v>
      </c>
    </row>
    <row r="1295" spans="1:4" ht="13.5">
      <c r="A1295" s="509">
        <v>92580</v>
      </c>
      <c r="B1295" s="508" t="s">
        <v>3348</v>
      </c>
      <c r="C1295" s="508" t="s">
        <v>37</v>
      </c>
      <c r="D1295" s="510" t="s">
        <v>976</v>
      </c>
    </row>
    <row r="1296" spans="1:4" ht="13.5">
      <c r="A1296" s="509">
        <v>92581</v>
      </c>
      <c r="B1296" s="508" t="s">
        <v>3349</v>
      </c>
      <c r="C1296" s="508" t="s">
        <v>37</v>
      </c>
      <c r="D1296" s="510" t="s">
        <v>3350</v>
      </c>
    </row>
    <row r="1297" spans="1:4" ht="13.5">
      <c r="A1297" s="509">
        <v>92582</v>
      </c>
      <c r="B1297" s="508" t="s">
        <v>3351</v>
      </c>
      <c r="C1297" s="508" t="s">
        <v>38</v>
      </c>
      <c r="D1297" s="510" t="s">
        <v>3352</v>
      </c>
    </row>
    <row r="1298" spans="1:4" ht="13.5">
      <c r="A1298" s="509">
        <v>92584</v>
      </c>
      <c r="B1298" s="508" t="s">
        <v>3353</v>
      </c>
      <c r="C1298" s="508" t="s">
        <v>38</v>
      </c>
      <c r="D1298" s="510" t="s">
        <v>3354</v>
      </c>
    </row>
    <row r="1299" spans="1:4" ht="13.5">
      <c r="A1299" s="509">
        <v>92586</v>
      </c>
      <c r="B1299" s="508" t="s">
        <v>3355</v>
      </c>
      <c r="C1299" s="508" t="s">
        <v>38</v>
      </c>
      <c r="D1299" s="510" t="s">
        <v>3356</v>
      </c>
    </row>
    <row r="1300" spans="1:4" ht="13.5">
      <c r="A1300" s="509">
        <v>92588</v>
      </c>
      <c r="B1300" s="508" t="s">
        <v>3357</v>
      </c>
      <c r="C1300" s="508" t="s">
        <v>38</v>
      </c>
      <c r="D1300" s="510" t="s">
        <v>3358</v>
      </c>
    </row>
    <row r="1301" spans="1:4" ht="13.5">
      <c r="A1301" s="509">
        <v>92590</v>
      </c>
      <c r="B1301" s="508" t="s">
        <v>3359</v>
      </c>
      <c r="C1301" s="508" t="s">
        <v>38</v>
      </c>
      <c r="D1301" s="510" t="s">
        <v>3360</v>
      </c>
    </row>
    <row r="1302" spans="1:4" ht="13.5">
      <c r="A1302" s="509">
        <v>92592</v>
      </c>
      <c r="B1302" s="508" t="s">
        <v>3361</v>
      </c>
      <c r="C1302" s="508" t="s">
        <v>38</v>
      </c>
      <c r="D1302" s="510" t="s">
        <v>3362</v>
      </c>
    </row>
    <row r="1303" spans="1:4" ht="13.5">
      <c r="A1303" s="509">
        <v>92593</v>
      </c>
      <c r="B1303" s="508" t="s">
        <v>3363</v>
      </c>
      <c r="C1303" s="508" t="s">
        <v>41</v>
      </c>
      <c r="D1303" s="510" t="s">
        <v>3364</v>
      </c>
    </row>
    <row r="1304" spans="1:4" ht="13.5">
      <c r="A1304" s="509">
        <v>92594</v>
      </c>
      <c r="B1304" s="508" t="s">
        <v>3365</v>
      </c>
      <c r="C1304" s="508" t="s">
        <v>38</v>
      </c>
      <c r="D1304" s="510" t="s">
        <v>3366</v>
      </c>
    </row>
    <row r="1305" spans="1:4" ht="13.5">
      <c r="A1305" s="509">
        <v>92596</v>
      </c>
      <c r="B1305" s="508" t="s">
        <v>3367</v>
      </c>
      <c r="C1305" s="508" t="s">
        <v>38</v>
      </c>
      <c r="D1305" s="510" t="s">
        <v>3368</v>
      </c>
    </row>
    <row r="1306" spans="1:4" ht="13.5">
      <c r="A1306" s="509">
        <v>92598</v>
      </c>
      <c r="B1306" s="508" t="s">
        <v>3369</v>
      </c>
      <c r="C1306" s="508" t="s">
        <v>38</v>
      </c>
      <c r="D1306" s="510" t="s">
        <v>3370</v>
      </c>
    </row>
    <row r="1307" spans="1:4" ht="13.5">
      <c r="A1307" s="509">
        <v>92600</v>
      </c>
      <c r="B1307" s="508" t="s">
        <v>3371</v>
      </c>
      <c r="C1307" s="508" t="s">
        <v>38</v>
      </c>
      <c r="D1307" s="510" t="s">
        <v>3372</v>
      </c>
    </row>
    <row r="1308" spans="1:4" ht="13.5">
      <c r="A1308" s="509">
        <v>92602</v>
      </c>
      <c r="B1308" s="508" t="s">
        <v>3373</v>
      </c>
      <c r="C1308" s="508" t="s">
        <v>38</v>
      </c>
      <c r="D1308" s="510" t="s">
        <v>3352</v>
      </c>
    </row>
    <row r="1309" spans="1:4" ht="13.5">
      <c r="A1309" s="509">
        <v>92604</v>
      </c>
      <c r="B1309" s="508" t="s">
        <v>3374</v>
      </c>
      <c r="C1309" s="508" t="s">
        <v>38</v>
      </c>
      <c r="D1309" s="510" t="s">
        <v>3375</v>
      </c>
    </row>
    <row r="1310" spans="1:4" ht="13.5">
      <c r="A1310" s="509">
        <v>92606</v>
      </c>
      <c r="B1310" s="508" t="s">
        <v>3376</v>
      </c>
      <c r="C1310" s="508" t="s">
        <v>38</v>
      </c>
      <c r="D1310" s="510" t="s">
        <v>3377</v>
      </c>
    </row>
    <row r="1311" spans="1:4" ht="13.5">
      <c r="A1311" s="509">
        <v>92608</v>
      </c>
      <c r="B1311" s="508" t="s">
        <v>3378</v>
      </c>
      <c r="C1311" s="508" t="s">
        <v>38</v>
      </c>
      <c r="D1311" s="510" t="s">
        <v>3379</v>
      </c>
    </row>
    <row r="1312" spans="1:4" ht="13.5">
      <c r="A1312" s="509">
        <v>92610</v>
      </c>
      <c r="B1312" s="508" t="s">
        <v>3380</v>
      </c>
      <c r="C1312" s="508" t="s">
        <v>38</v>
      </c>
      <c r="D1312" s="510" t="s">
        <v>3381</v>
      </c>
    </row>
    <row r="1313" spans="1:4" ht="13.5">
      <c r="A1313" s="509">
        <v>92612</v>
      </c>
      <c r="B1313" s="508" t="s">
        <v>3382</v>
      </c>
      <c r="C1313" s="508" t="s">
        <v>38</v>
      </c>
      <c r="D1313" s="510" t="s">
        <v>3383</v>
      </c>
    </row>
    <row r="1314" spans="1:4" ht="13.5">
      <c r="A1314" s="509">
        <v>92614</v>
      </c>
      <c r="B1314" s="508" t="s">
        <v>3384</v>
      </c>
      <c r="C1314" s="508" t="s">
        <v>38</v>
      </c>
      <c r="D1314" s="510" t="s">
        <v>3385</v>
      </c>
    </row>
    <row r="1315" spans="1:4" ht="13.5">
      <c r="A1315" s="509">
        <v>92616</v>
      </c>
      <c r="B1315" s="508" t="s">
        <v>3386</v>
      </c>
      <c r="C1315" s="508" t="s">
        <v>38</v>
      </c>
      <c r="D1315" s="510" t="s">
        <v>3387</v>
      </c>
    </row>
    <row r="1316" spans="1:4" ht="13.5">
      <c r="A1316" s="509">
        <v>92618</v>
      </c>
      <c r="B1316" s="508" t="s">
        <v>3388</v>
      </c>
      <c r="C1316" s="508" t="s">
        <v>38</v>
      </c>
      <c r="D1316" s="510" t="s">
        <v>3389</v>
      </c>
    </row>
    <row r="1317" spans="1:4" ht="13.5">
      <c r="A1317" s="509">
        <v>92620</v>
      </c>
      <c r="B1317" s="508" t="s">
        <v>3390</v>
      </c>
      <c r="C1317" s="508" t="s">
        <v>38</v>
      </c>
      <c r="D1317" s="510" t="s">
        <v>3391</v>
      </c>
    </row>
    <row r="1318" spans="1:4" ht="13.5">
      <c r="A1318" s="509">
        <v>94444</v>
      </c>
      <c r="B1318" s="508" t="s">
        <v>3392</v>
      </c>
      <c r="C1318" s="508" t="s">
        <v>37</v>
      </c>
      <c r="D1318" s="510" t="s">
        <v>3393</v>
      </c>
    </row>
    <row r="1319" spans="1:4" ht="13.5">
      <c r="A1319" s="508" t="s">
        <v>3394</v>
      </c>
      <c r="B1319" s="508" t="s">
        <v>3395</v>
      </c>
      <c r="C1319" s="508" t="s">
        <v>416</v>
      </c>
      <c r="D1319" s="510" t="s">
        <v>3396</v>
      </c>
    </row>
    <row r="1320" spans="1:4" ht="13.5">
      <c r="A1320" s="508" t="s">
        <v>3397</v>
      </c>
      <c r="B1320" s="508" t="s">
        <v>3398</v>
      </c>
      <c r="C1320" s="508" t="s">
        <v>40</v>
      </c>
      <c r="D1320" s="510" t="s">
        <v>3399</v>
      </c>
    </row>
    <row r="1321" spans="1:4" ht="13.5">
      <c r="A1321" s="508" t="s">
        <v>3400</v>
      </c>
      <c r="B1321" s="508" t="s">
        <v>3401</v>
      </c>
      <c r="C1321" s="508" t="s">
        <v>40</v>
      </c>
      <c r="D1321" s="510" t="s">
        <v>3402</v>
      </c>
    </row>
    <row r="1322" spans="1:4" ht="13.5">
      <c r="A1322" s="508" t="s">
        <v>3403</v>
      </c>
      <c r="B1322" s="508" t="s">
        <v>3404</v>
      </c>
      <c r="C1322" s="508" t="s">
        <v>40</v>
      </c>
      <c r="D1322" s="510" t="s">
        <v>3405</v>
      </c>
    </row>
    <row r="1323" spans="1:4" ht="13.5">
      <c r="A1323" s="508" t="s">
        <v>3406</v>
      </c>
      <c r="B1323" s="508" t="s">
        <v>3407</v>
      </c>
      <c r="C1323" s="508" t="s">
        <v>40</v>
      </c>
      <c r="D1323" s="510" t="s">
        <v>3408</v>
      </c>
    </row>
    <row r="1324" spans="1:4" ht="13.5">
      <c r="A1324" s="508" t="s">
        <v>3409</v>
      </c>
      <c r="B1324" s="508" t="s">
        <v>3410</v>
      </c>
      <c r="C1324" s="508" t="s">
        <v>37</v>
      </c>
      <c r="D1324" s="510" t="s">
        <v>3411</v>
      </c>
    </row>
    <row r="1325" spans="1:4" ht="13.5">
      <c r="A1325" s="508" t="s">
        <v>3412</v>
      </c>
      <c r="B1325" s="508" t="s">
        <v>3413</v>
      </c>
      <c r="C1325" s="508" t="s">
        <v>37</v>
      </c>
      <c r="D1325" s="510" t="s">
        <v>3414</v>
      </c>
    </row>
    <row r="1326" spans="1:4" ht="13.5">
      <c r="A1326" s="508" t="s">
        <v>3415</v>
      </c>
      <c r="B1326" s="508" t="s">
        <v>3416</v>
      </c>
      <c r="C1326" s="508" t="s">
        <v>39</v>
      </c>
      <c r="D1326" s="510" t="s">
        <v>3417</v>
      </c>
    </row>
    <row r="1327" spans="1:4" ht="13.5">
      <c r="A1327" s="508" t="s">
        <v>3418</v>
      </c>
      <c r="B1327" s="508" t="s">
        <v>3419</v>
      </c>
      <c r="C1327" s="508" t="s">
        <v>39</v>
      </c>
      <c r="D1327" s="510" t="s">
        <v>3420</v>
      </c>
    </row>
    <row r="1328" spans="1:4" ht="13.5">
      <c r="A1328" s="508" t="s">
        <v>3421</v>
      </c>
      <c r="B1328" s="508" t="s">
        <v>3422</v>
      </c>
      <c r="C1328" s="508" t="s">
        <v>39</v>
      </c>
      <c r="D1328" s="510" t="s">
        <v>3423</v>
      </c>
    </row>
    <row r="1329" spans="1:4" ht="13.5">
      <c r="A1329" s="508" t="s">
        <v>3424</v>
      </c>
      <c r="B1329" s="508" t="s">
        <v>3425</v>
      </c>
      <c r="C1329" s="508" t="s">
        <v>39</v>
      </c>
      <c r="D1329" s="510" t="s">
        <v>3426</v>
      </c>
    </row>
    <row r="1330" spans="1:4" ht="13.5">
      <c r="A1330" s="508" t="s">
        <v>3427</v>
      </c>
      <c r="B1330" s="508" t="s">
        <v>3428</v>
      </c>
      <c r="C1330" s="508" t="s">
        <v>37</v>
      </c>
      <c r="D1330" s="510" t="s">
        <v>3429</v>
      </c>
    </row>
    <row r="1331" spans="1:4" ht="13.5">
      <c r="A1331" s="508" t="s">
        <v>3430</v>
      </c>
      <c r="B1331" s="508" t="s">
        <v>3431</v>
      </c>
      <c r="C1331" s="508" t="s">
        <v>40</v>
      </c>
      <c r="D1331" s="510" t="s">
        <v>3432</v>
      </c>
    </row>
    <row r="1332" spans="1:4" ht="13.5">
      <c r="A1332" s="508" t="s">
        <v>3433</v>
      </c>
      <c r="B1332" s="508" t="s">
        <v>3434</v>
      </c>
      <c r="C1332" s="508" t="s">
        <v>40</v>
      </c>
      <c r="D1332" s="510" t="s">
        <v>3435</v>
      </c>
    </row>
    <row r="1333" spans="1:4" ht="13.5">
      <c r="A1333" s="508" t="s">
        <v>3436</v>
      </c>
      <c r="B1333" s="508" t="s">
        <v>3437</v>
      </c>
      <c r="C1333" s="508" t="s">
        <v>40</v>
      </c>
      <c r="D1333" s="510" t="s">
        <v>3438</v>
      </c>
    </row>
    <row r="1334" spans="1:4" ht="13.5">
      <c r="A1334" s="508" t="s">
        <v>3439</v>
      </c>
      <c r="B1334" s="508" t="s">
        <v>3440</v>
      </c>
      <c r="C1334" s="508" t="s">
        <v>40</v>
      </c>
      <c r="D1334" s="510" t="s">
        <v>3441</v>
      </c>
    </row>
    <row r="1335" spans="1:4" ht="13.5">
      <c r="A1335" s="509">
        <v>83651</v>
      </c>
      <c r="B1335" s="508" t="s">
        <v>3442</v>
      </c>
      <c r="C1335" s="508" t="s">
        <v>40</v>
      </c>
      <c r="D1335" s="510" t="s">
        <v>3443</v>
      </c>
    </row>
    <row r="1336" spans="1:4" ht="13.5">
      <c r="A1336" s="509">
        <v>83656</v>
      </c>
      <c r="B1336" s="508" t="s">
        <v>3444</v>
      </c>
      <c r="C1336" s="508" t="s">
        <v>37</v>
      </c>
      <c r="D1336" s="510" t="s">
        <v>3445</v>
      </c>
    </row>
    <row r="1337" spans="1:4" ht="13.5">
      <c r="A1337" s="509">
        <v>83658</v>
      </c>
      <c r="B1337" s="508" t="s">
        <v>3446</v>
      </c>
      <c r="C1337" s="508" t="s">
        <v>40</v>
      </c>
      <c r="D1337" s="510" t="s">
        <v>3447</v>
      </c>
    </row>
    <row r="1338" spans="1:4" ht="13.5">
      <c r="A1338" s="509">
        <v>83661</v>
      </c>
      <c r="B1338" s="508" t="s">
        <v>3448</v>
      </c>
      <c r="C1338" s="508" t="s">
        <v>40</v>
      </c>
      <c r="D1338" s="510" t="s">
        <v>3449</v>
      </c>
    </row>
    <row r="1339" spans="1:4" ht="13.5">
      <c r="A1339" s="509">
        <v>83662</v>
      </c>
      <c r="B1339" s="508" t="s">
        <v>3450</v>
      </c>
      <c r="C1339" s="508" t="s">
        <v>39</v>
      </c>
      <c r="D1339" s="510" t="s">
        <v>3451</v>
      </c>
    </row>
    <row r="1340" spans="1:4" ht="13.5">
      <c r="A1340" s="509">
        <v>83664</v>
      </c>
      <c r="B1340" s="508" t="s">
        <v>3452</v>
      </c>
      <c r="C1340" s="508" t="s">
        <v>40</v>
      </c>
      <c r="D1340" s="510" t="s">
        <v>3453</v>
      </c>
    </row>
    <row r="1341" spans="1:4" ht="13.5">
      <c r="A1341" s="509">
        <v>83665</v>
      </c>
      <c r="B1341" s="508" t="s">
        <v>3454</v>
      </c>
      <c r="C1341" s="508" t="s">
        <v>37</v>
      </c>
      <c r="D1341" s="510" t="s">
        <v>3455</v>
      </c>
    </row>
    <row r="1342" spans="1:4" ht="13.5">
      <c r="A1342" s="509">
        <v>83667</v>
      </c>
      <c r="B1342" s="508" t="s">
        <v>3456</v>
      </c>
      <c r="C1342" s="508" t="s">
        <v>39</v>
      </c>
      <c r="D1342" s="510" t="s">
        <v>3457</v>
      </c>
    </row>
    <row r="1343" spans="1:4" ht="13.5">
      <c r="A1343" s="509">
        <v>83668</v>
      </c>
      <c r="B1343" s="508" t="s">
        <v>3458</v>
      </c>
      <c r="C1343" s="508" t="s">
        <v>39</v>
      </c>
      <c r="D1343" s="510" t="s">
        <v>3459</v>
      </c>
    </row>
    <row r="1344" spans="1:4" ht="13.5">
      <c r="A1344" s="509">
        <v>83669</v>
      </c>
      <c r="B1344" s="508" t="s">
        <v>3460</v>
      </c>
      <c r="C1344" s="508" t="s">
        <v>37</v>
      </c>
      <c r="D1344" s="510" t="s">
        <v>3461</v>
      </c>
    </row>
    <row r="1345" spans="1:4" ht="13.5">
      <c r="A1345" s="509">
        <v>83670</v>
      </c>
      <c r="B1345" s="508" t="s">
        <v>3462</v>
      </c>
      <c r="C1345" s="508" t="s">
        <v>40</v>
      </c>
      <c r="D1345" s="510" t="s">
        <v>3463</v>
      </c>
    </row>
    <row r="1346" spans="1:4" ht="13.5">
      <c r="A1346" s="509">
        <v>83671</v>
      </c>
      <c r="B1346" s="508" t="s">
        <v>3464</v>
      </c>
      <c r="C1346" s="508" t="s">
        <v>40</v>
      </c>
      <c r="D1346" s="510" t="s">
        <v>3465</v>
      </c>
    </row>
    <row r="1347" spans="1:4" ht="13.5">
      <c r="A1347" s="509">
        <v>83675</v>
      </c>
      <c r="B1347" s="508" t="s">
        <v>3466</v>
      </c>
      <c r="C1347" s="508" t="s">
        <v>40</v>
      </c>
      <c r="D1347" s="510" t="s">
        <v>3467</v>
      </c>
    </row>
    <row r="1348" spans="1:4" ht="13.5">
      <c r="A1348" s="509">
        <v>83676</v>
      </c>
      <c r="B1348" s="508" t="s">
        <v>3468</v>
      </c>
      <c r="C1348" s="508" t="s">
        <v>40</v>
      </c>
      <c r="D1348" s="510" t="s">
        <v>3469</v>
      </c>
    </row>
    <row r="1349" spans="1:4" ht="13.5">
      <c r="A1349" s="509">
        <v>83677</v>
      </c>
      <c r="B1349" s="508" t="s">
        <v>3470</v>
      </c>
      <c r="C1349" s="508" t="s">
        <v>40</v>
      </c>
      <c r="D1349" s="510" t="s">
        <v>3471</v>
      </c>
    </row>
    <row r="1350" spans="1:4" ht="13.5">
      <c r="A1350" s="509">
        <v>83678</v>
      </c>
      <c r="B1350" s="508" t="s">
        <v>3472</v>
      </c>
      <c r="C1350" s="508" t="s">
        <v>40</v>
      </c>
      <c r="D1350" s="510" t="s">
        <v>3473</v>
      </c>
    </row>
    <row r="1351" spans="1:4" ht="13.5">
      <c r="A1351" s="509">
        <v>83679</v>
      </c>
      <c r="B1351" s="508" t="s">
        <v>3474</v>
      </c>
      <c r="C1351" s="508" t="s">
        <v>40</v>
      </c>
      <c r="D1351" s="510" t="s">
        <v>3475</v>
      </c>
    </row>
    <row r="1352" spans="1:4" ht="13.5">
      <c r="A1352" s="509">
        <v>83680</v>
      </c>
      <c r="B1352" s="508" t="s">
        <v>3476</v>
      </c>
      <c r="C1352" s="508" t="s">
        <v>40</v>
      </c>
      <c r="D1352" s="510" t="s">
        <v>3477</v>
      </c>
    </row>
    <row r="1353" spans="1:4" ht="13.5">
      <c r="A1353" s="509">
        <v>83681</v>
      </c>
      <c r="B1353" s="508" t="s">
        <v>3478</v>
      </c>
      <c r="C1353" s="508" t="s">
        <v>40</v>
      </c>
      <c r="D1353" s="510" t="s">
        <v>3479</v>
      </c>
    </row>
    <row r="1354" spans="1:4" ht="13.5">
      <c r="A1354" s="509">
        <v>83682</v>
      </c>
      <c r="B1354" s="508" t="s">
        <v>3480</v>
      </c>
      <c r="C1354" s="508" t="s">
        <v>39</v>
      </c>
      <c r="D1354" s="510" t="s">
        <v>3426</v>
      </c>
    </row>
    <row r="1355" spans="1:4" ht="13.5">
      <c r="A1355" s="509">
        <v>83683</v>
      </c>
      <c r="B1355" s="508" t="s">
        <v>3481</v>
      </c>
      <c r="C1355" s="508" t="s">
        <v>39</v>
      </c>
      <c r="D1355" s="510" t="s">
        <v>3482</v>
      </c>
    </row>
    <row r="1356" spans="1:4" ht="13.5">
      <c r="A1356" s="509">
        <v>83729</v>
      </c>
      <c r="B1356" s="508" t="s">
        <v>3483</v>
      </c>
      <c r="C1356" s="508" t="s">
        <v>37</v>
      </c>
      <c r="D1356" s="510" t="s">
        <v>3484</v>
      </c>
    </row>
    <row r="1357" spans="1:4" ht="13.5">
      <c r="A1357" s="509">
        <v>83739</v>
      </c>
      <c r="B1357" s="508" t="s">
        <v>3485</v>
      </c>
      <c r="C1357" s="508" t="s">
        <v>37</v>
      </c>
      <c r="D1357" s="510" t="s">
        <v>3486</v>
      </c>
    </row>
    <row r="1358" spans="1:4" ht="13.5">
      <c r="A1358" s="509">
        <v>6454</v>
      </c>
      <c r="B1358" s="508" t="s">
        <v>3487</v>
      </c>
      <c r="C1358" s="508" t="s">
        <v>39</v>
      </c>
      <c r="D1358" s="510" t="s">
        <v>3488</v>
      </c>
    </row>
    <row r="1359" spans="1:4" ht="13.5">
      <c r="A1359" s="509">
        <v>73611</v>
      </c>
      <c r="B1359" s="508" t="s">
        <v>3489</v>
      </c>
      <c r="C1359" s="508" t="s">
        <v>39</v>
      </c>
      <c r="D1359" s="510" t="s">
        <v>3490</v>
      </c>
    </row>
    <row r="1360" spans="1:4" ht="13.5">
      <c r="A1360" s="509">
        <v>73697</v>
      </c>
      <c r="B1360" s="508" t="s">
        <v>3491</v>
      </c>
      <c r="C1360" s="508" t="s">
        <v>39</v>
      </c>
      <c r="D1360" s="510" t="s">
        <v>3492</v>
      </c>
    </row>
    <row r="1361" spans="1:4" ht="13.5">
      <c r="A1361" s="509">
        <v>73698</v>
      </c>
      <c r="B1361" s="508" t="s">
        <v>3493</v>
      </c>
      <c r="C1361" s="508" t="s">
        <v>39</v>
      </c>
      <c r="D1361" s="510" t="s">
        <v>3494</v>
      </c>
    </row>
    <row r="1362" spans="1:4" ht="13.5">
      <c r="A1362" s="508" t="s">
        <v>3495</v>
      </c>
      <c r="B1362" s="508" t="s">
        <v>3496</v>
      </c>
      <c r="C1362" s="508" t="s">
        <v>37</v>
      </c>
      <c r="D1362" s="510" t="s">
        <v>3497</v>
      </c>
    </row>
    <row r="1363" spans="1:4" ht="13.5">
      <c r="A1363" s="508" t="s">
        <v>3498</v>
      </c>
      <c r="B1363" s="508" t="s">
        <v>3499</v>
      </c>
      <c r="C1363" s="508" t="s">
        <v>37</v>
      </c>
      <c r="D1363" s="510" t="s">
        <v>3500</v>
      </c>
    </row>
    <row r="1364" spans="1:4" ht="13.5">
      <c r="A1364" s="509">
        <v>92743</v>
      </c>
      <c r="B1364" s="508" t="s">
        <v>3501</v>
      </c>
      <c r="C1364" s="508" t="s">
        <v>39</v>
      </c>
      <c r="D1364" s="510" t="s">
        <v>3502</v>
      </c>
    </row>
    <row r="1365" spans="1:4" ht="13.5">
      <c r="A1365" s="509">
        <v>92744</v>
      </c>
      <c r="B1365" s="508" t="s">
        <v>3503</v>
      </c>
      <c r="C1365" s="508" t="s">
        <v>39</v>
      </c>
      <c r="D1365" s="510" t="s">
        <v>3504</v>
      </c>
    </row>
    <row r="1366" spans="1:4" ht="13.5">
      <c r="A1366" s="509">
        <v>92745</v>
      </c>
      <c r="B1366" s="508" t="s">
        <v>3505</v>
      </c>
      <c r="C1366" s="508" t="s">
        <v>39</v>
      </c>
      <c r="D1366" s="510" t="s">
        <v>3506</v>
      </c>
    </row>
    <row r="1367" spans="1:4" ht="13.5">
      <c r="A1367" s="509">
        <v>92746</v>
      </c>
      <c r="B1367" s="508" t="s">
        <v>3507</v>
      </c>
      <c r="C1367" s="508" t="s">
        <v>39</v>
      </c>
      <c r="D1367" s="510" t="s">
        <v>3508</v>
      </c>
    </row>
    <row r="1368" spans="1:4" ht="13.5">
      <c r="A1368" s="509">
        <v>92747</v>
      </c>
      <c r="B1368" s="508" t="s">
        <v>3509</v>
      </c>
      <c r="C1368" s="508" t="s">
        <v>39</v>
      </c>
      <c r="D1368" s="510" t="s">
        <v>3510</v>
      </c>
    </row>
    <row r="1369" spans="1:4" ht="13.5">
      <c r="A1369" s="509">
        <v>92748</v>
      </c>
      <c r="B1369" s="508" t="s">
        <v>3511</v>
      </c>
      <c r="C1369" s="508" t="s">
        <v>39</v>
      </c>
      <c r="D1369" s="510" t="s">
        <v>3512</v>
      </c>
    </row>
    <row r="1370" spans="1:4" ht="13.5">
      <c r="A1370" s="509">
        <v>92749</v>
      </c>
      <c r="B1370" s="508" t="s">
        <v>3513</v>
      </c>
      <c r="C1370" s="508" t="s">
        <v>39</v>
      </c>
      <c r="D1370" s="510" t="s">
        <v>3514</v>
      </c>
    </row>
    <row r="1371" spans="1:4" ht="13.5">
      <c r="A1371" s="509">
        <v>92750</v>
      </c>
      <c r="B1371" s="508" t="s">
        <v>3515</v>
      </c>
      <c r="C1371" s="508" t="s">
        <v>39</v>
      </c>
      <c r="D1371" s="510" t="s">
        <v>3516</v>
      </c>
    </row>
    <row r="1372" spans="1:4" ht="13.5">
      <c r="A1372" s="509">
        <v>92751</v>
      </c>
      <c r="B1372" s="508" t="s">
        <v>3517</v>
      </c>
      <c r="C1372" s="508" t="s">
        <v>39</v>
      </c>
      <c r="D1372" s="510" t="s">
        <v>3518</v>
      </c>
    </row>
    <row r="1373" spans="1:4" ht="13.5">
      <c r="A1373" s="509">
        <v>92752</v>
      </c>
      <c r="B1373" s="508" t="s">
        <v>3519</v>
      </c>
      <c r="C1373" s="508" t="s">
        <v>39</v>
      </c>
      <c r="D1373" s="510" t="s">
        <v>3520</v>
      </c>
    </row>
    <row r="1374" spans="1:4" ht="13.5">
      <c r="A1374" s="509">
        <v>92753</v>
      </c>
      <c r="B1374" s="508" t="s">
        <v>3521</v>
      </c>
      <c r="C1374" s="508" t="s">
        <v>39</v>
      </c>
      <c r="D1374" s="510" t="s">
        <v>3522</v>
      </c>
    </row>
    <row r="1375" spans="1:4" ht="13.5">
      <c r="A1375" s="509">
        <v>92754</v>
      </c>
      <c r="B1375" s="508" t="s">
        <v>3523</v>
      </c>
      <c r="C1375" s="508" t="s">
        <v>39</v>
      </c>
      <c r="D1375" s="510" t="s">
        <v>3524</v>
      </c>
    </row>
    <row r="1376" spans="1:4" ht="13.5">
      <c r="A1376" s="509">
        <v>92755</v>
      </c>
      <c r="B1376" s="508" t="s">
        <v>3525</v>
      </c>
      <c r="C1376" s="508" t="s">
        <v>37</v>
      </c>
      <c r="D1376" s="510" t="s">
        <v>3526</v>
      </c>
    </row>
    <row r="1377" spans="1:4" ht="13.5">
      <c r="A1377" s="509">
        <v>92756</v>
      </c>
      <c r="B1377" s="508" t="s">
        <v>3527</v>
      </c>
      <c r="C1377" s="508" t="s">
        <v>37</v>
      </c>
      <c r="D1377" s="510" t="s">
        <v>3528</v>
      </c>
    </row>
    <row r="1378" spans="1:4" ht="13.5">
      <c r="A1378" s="509">
        <v>92757</v>
      </c>
      <c r="B1378" s="508" t="s">
        <v>3529</v>
      </c>
      <c r="C1378" s="508" t="s">
        <v>37</v>
      </c>
      <c r="D1378" s="510" t="s">
        <v>3530</v>
      </c>
    </row>
    <row r="1379" spans="1:4" ht="13.5">
      <c r="A1379" s="509">
        <v>92758</v>
      </c>
      <c r="B1379" s="508" t="s">
        <v>3531</v>
      </c>
      <c r="C1379" s="508" t="s">
        <v>39</v>
      </c>
      <c r="D1379" s="510" t="s">
        <v>3532</v>
      </c>
    </row>
    <row r="1380" spans="1:4" ht="13.5">
      <c r="A1380" s="508" t="s">
        <v>3533</v>
      </c>
      <c r="B1380" s="508" t="s">
        <v>3534</v>
      </c>
      <c r="C1380" s="508" t="s">
        <v>39</v>
      </c>
      <c r="D1380" s="510" t="s">
        <v>3535</v>
      </c>
    </row>
    <row r="1381" spans="1:4" ht="13.5">
      <c r="A1381" s="508" t="s">
        <v>3536</v>
      </c>
      <c r="B1381" s="508" t="s">
        <v>3537</v>
      </c>
      <c r="C1381" s="508" t="s">
        <v>39</v>
      </c>
      <c r="D1381" s="510" t="s">
        <v>3538</v>
      </c>
    </row>
    <row r="1382" spans="1:4" ht="13.5">
      <c r="A1382" s="508" t="s">
        <v>3539</v>
      </c>
      <c r="B1382" s="508" t="s">
        <v>3540</v>
      </c>
      <c r="C1382" s="508" t="s">
        <v>39</v>
      </c>
      <c r="D1382" s="510" t="s">
        <v>3541</v>
      </c>
    </row>
    <row r="1383" spans="1:4" ht="13.5">
      <c r="A1383" s="508" t="s">
        <v>3542</v>
      </c>
      <c r="B1383" s="508" t="s">
        <v>3543</v>
      </c>
      <c r="C1383" s="508" t="s">
        <v>39</v>
      </c>
      <c r="D1383" s="510" t="s">
        <v>3544</v>
      </c>
    </row>
    <row r="1384" spans="1:4" ht="13.5">
      <c r="A1384" s="508" t="s">
        <v>3545</v>
      </c>
      <c r="B1384" s="508" t="s">
        <v>3546</v>
      </c>
      <c r="C1384" s="508" t="s">
        <v>39</v>
      </c>
      <c r="D1384" s="510" t="s">
        <v>3547</v>
      </c>
    </row>
    <row r="1385" spans="1:4" ht="13.5">
      <c r="A1385" s="509">
        <v>91069</v>
      </c>
      <c r="B1385" s="508" t="s">
        <v>3548</v>
      </c>
      <c r="C1385" s="508" t="s">
        <v>37</v>
      </c>
      <c r="D1385" s="510" t="s">
        <v>3549</v>
      </c>
    </row>
    <row r="1386" spans="1:4" ht="13.5">
      <c r="A1386" s="509">
        <v>91070</v>
      </c>
      <c r="B1386" s="508" t="s">
        <v>3550</v>
      </c>
      <c r="C1386" s="508" t="s">
        <v>37</v>
      </c>
      <c r="D1386" s="510" t="s">
        <v>3551</v>
      </c>
    </row>
    <row r="1387" spans="1:4" ht="13.5">
      <c r="A1387" s="509">
        <v>91071</v>
      </c>
      <c r="B1387" s="508" t="s">
        <v>3552</v>
      </c>
      <c r="C1387" s="508" t="s">
        <v>37</v>
      </c>
      <c r="D1387" s="510" t="s">
        <v>3553</v>
      </c>
    </row>
    <row r="1388" spans="1:4" ht="13.5">
      <c r="A1388" s="509">
        <v>91072</v>
      </c>
      <c r="B1388" s="508" t="s">
        <v>3554</v>
      </c>
      <c r="C1388" s="508" t="s">
        <v>37</v>
      </c>
      <c r="D1388" s="510" t="s">
        <v>3555</v>
      </c>
    </row>
    <row r="1389" spans="1:4" ht="13.5">
      <c r="A1389" s="509">
        <v>91073</v>
      </c>
      <c r="B1389" s="508" t="s">
        <v>3556</v>
      </c>
      <c r="C1389" s="508" t="s">
        <v>37</v>
      </c>
      <c r="D1389" s="510" t="s">
        <v>3557</v>
      </c>
    </row>
    <row r="1390" spans="1:4" ht="13.5">
      <c r="A1390" s="509">
        <v>91074</v>
      </c>
      <c r="B1390" s="508" t="s">
        <v>3558</v>
      </c>
      <c r="C1390" s="508" t="s">
        <v>37</v>
      </c>
      <c r="D1390" s="510" t="s">
        <v>3559</v>
      </c>
    </row>
    <row r="1391" spans="1:4" ht="13.5">
      <c r="A1391" s="509">
        <v>91075</v>
      </c>
      <c r="B1391" s="508" t="s">
        <v>3560</v>
      </c>
      <c r="C1391" s="508" t="s">
        <v>37</v>
      </c>
      <c r="D1391" s="510" t="s">
        <v>3561</v>
      </c>
    </row>
    <row r="1392" spans="1:4" ht="13.5">
      <c r="A1392" s="509">
        <v>91076</v>
      </c>
      <c r="B1392" s="508" t="s">
        <v>3562</v>
      </c>
      <c r="C1392" s="508" t="s">
        <v>37</v>
      </c>
      <c r="D1392" s="510" t="s">
        <v>3563</v>
      </c>
    </row>
    <row r="1393" spans="1:4" ht="13.5">
      <c r="A1393" s="509">
        <v>91077</v>
      </c>
      <c r="B1393" s="508" t="s">
        <v>3564</v>
      </c>
      <c r="C1393" s="508" t="s">
        <v>37</v>
      </c>
      <c r="D1393" s="510" t="s">
        <v>3565</v>
      </c>
    </row>
    <row r="1394" spans="1:4" ht="13.5">
      <c r="A1394" s="509">
        <v>91078</v>
      </c>
      <c r="B1394" s="508" t="s">
        <v>3566</v>
      </c>
      <c r="C1394" s="508" t="s">
        <v>37</v>
      </c>
      <c r="D1394" s="510" t="s">
        <v>3567</v>
      </c>
    </row>
    <row r="1395" spans="1:4" ht="13.5">
      <c r="A1395" s="509">
        <v>91079</v>
      </c>
      <c r="B1395" s="508" t="s">
        <v>3568</v>
      </c>
      <c r="C1395" s="508" t="s">
        <v>37</v>
      </c>
      <c r="D1395" s="510" t="s">
        <v>3569</v>
      </c>
    </row>
    <row r="1396" spans="1:4" ht="13.5">
      <c r="A1396" s="509">
        <v>91080</v>
      </c>
      <c r="B1396" s="508" t="s">
        <v>3570</v>
      </c>
      <c r="C1396" s="508" t="s">
        <v>37</v>
      </c>
      <c r="D1396" s="510" t="s">
        <v>3571</v>
      </c>
    </row>
    <row r="1397" spans="1:4" ht="13.5">
      <c r="A1397" s="509">
        <v>91081</v>
      </c>
      <c r="B1397" s="508" t="s">
        <v>3572</v>
      </c>
      <c r="C1397" s="508" t="s">
        <v>37</v>
      </c>
      <c r="D1397" s="510" t="s">
        <v>3573</v>
      </c>
    </row>
    <row r="1398" spans="1:4" ht="13.5">
      <c r="A1398" s="509">
        <v>91082</v>
      </c>
      <c r="B1398" s="508" t="s">
        <v>3574</v>
      </c>
      <c r="C1398" s="508" t="s">
        <v>37</v>
      </c>
      <c r="D1398" s="510" t="s">
        <v>3575</v>
      </c>
    </row>
    <row r="1399" spans="1:4" ht="13.5">
      <c r="A1399" s="509">
        <v>91083</v>
      </c>
      <c r="B1399" s="508" t="s">
        <v>3576</v>
      </c>
      <c r="C1399" s="508" t="s">
        <v>37</v>
      </c>
      <c r="D1399" s="510" t="s">
        <v>3577</v>
      </c>
    </row>
    <row r="1400" spans="1:4" ht="13.5">
      <c r="A1400" s="509">
        <v>91084</v>
      </c>
      <c r="B1400" s="508" t="s">
        <v>3578</v>
      </c>
      <c r="C1400" s="508" t="s">
        <v>37</v>
      </c>
      <c r="D1400" s="510" t="s">
        <v>3579</v>
      </c>
    </row>
    <row r="1401" spans="1:4" ht="13.5">
      <c r="A1401" s="509">
        <v>91086</v>
      </c>
      <c r="B1401" s="508" t="s">
        <v>3580</v>
      </c>
      <c r="C1401" s="508" t="s">
        <v>37</v>
      </c>
      <c r="D1401" s="510" t="s">
        <v>3581</v>
      </c>
    </row>
    <row r="1402" spans="1:4" ht="13.5">
      <c r="A1402" s="509">
        <v>91087</v>
      </c>
      <c r="B1402" s="508" t="s">
        <v>3582</v>
      </c>
      <c r="C1402" s="508" t="s">
        <v>37</v>
      </c>
      <c r="D1402" s="510" t="s">
        <v>3583</v>
      </c>
    </row>
    <row r="1403" spans="1:4" ht="13.5">
      <c r="A1403" s="509">
        <v>91088</v>
      </c>
      <c r="B1403" s="508" t="s">
        <v>3584</v>
      </c>
      <c r="C1403" s="508" t="s">
        <v>37</v>
      </c>
      <c r="D1403" s="510" t="s">
        <v>3585</v>
      </c>
    </row>
    <row r="1404" spans="1:4" ht="13.5">
      <c r="A1404" s="509">
        <v>91089</v>
      </c>
      <c r="B1404" s="508" t="s">
        <v>3586</v>
      </c>
      <c r="C1404" s="508" t="s">
        <v>37</v>
      </c>
      <c r="D1404" s="510" t="s">
        <v>3587</v>
      </c>
    </row>
    <row r="1405" spans="1:4" ht="13.5">
      <c r="A1405" s="509">
        <v>91090</v>
      </c>
      <c r="B1405" s="508" t="s">
        <v>3588</v>
      </c>
      <c r="C1405" s="508" t="s">
        <v>37</v>
      </c>
      <c r="D1405" s="510" t="s">
        <v>3589</v>
      </c>
    </row>
    <row r="1406" spans="1:4" ht="13.5">
      <c r="A1406" s="509">
        <v>91091</v>
      </c>
      <c r="B1406" s="508" t="s">
        <v>3590</v>
      </c>
      <c r="C1406" s="508" t="s">
        <v>37</v>
      </c>
      <c r="D1406" s="510" t="s">
        <v>3591</v>
      </c>
    </row>
    <row r="1407" spans="1:4" ht="13.5">
      <c r="A1407" s="509">
        <v>91092</v>
      </c>
      <c r="B1407" s="508" t="s">
        <v>3592</v>
      </c>
      <c r="C1407" s="508" t="s">
        <v>37</v>
      </c>
      <c r="D1407" s="510" t="s">
        <v>3593</v>
      </c>
    </row>
    <row r="1408" spans="1:4" ht="13.5">
      <c r="A1408" s="509">
        <v>91093</v>
      </c>
      <c r="B1408" s="508" t="s">
        <v>3594</v>
      </c>
      <c r="C1408" s="508" t="s">
        <v>37</v>
      </c>
      <c r="D1408" s="510" t="s">
        <v>3595</v>
      </c>
    </row>
    <row r="1409" spans="1:4" ht="13.5">
      <c r="A1409" s="509">
        <v>91094</v>
      </c>
      <c r="B1409" s="508" t="s">
        <v>3596</v>
      </c>
      <c r="C1409" s="508" t="s">
        <v>37</v>
      </c>
      <c r="D1409" s="510" t="s">
        <v>3597</v>
      </c>
    </row>
    <row r="1410" spans="1:4" ht="13.5">
      <c r="A1410" s="509">
        <v>91095</v>
      </c>
      <c r="B1410" s="508" t="s">
        <v>3598</v>
      </c>
      <c r="C1410" s="508" t="s">
        <v>37</v>
      </c>
      <c r="D1410" s="510" t="s">
        <v>3599</v>
      </c>
    </row>
    <row r="1411" spans="1:4" ht="13.5">
      <c r="A1411" s="509">
        <v>91096</v>
      </c>
      <c r="B1411" s="508" t="s">
        <v>3600</v>
      </c>
      <c r="C1411" s="508" t="s">
        <v>37</v>
      </c>
      <c r="D1411" s="510" t="s">
        <v>3601</v>
      </c>
    </row>
    <row r="1412" spans="1:4" ht="13.5">
      <c r="A1412" s="509">
        <v>91097</v>
      </c>
      <c r="B1412" s="508" t="s">
        <v>3602</v>
      </c>
      <c r="C1412" s="508" t="s">
        <v>37</v>
      </c>
      <c r="D1412" s="510" t="s">
        <v>3603</v>
      </c>
    </row>
    <row r="1413" spans="1:4" ht="13.5">
      <c r="A1413" s="509">
        <v>91098</v>
      </c>
      <c r="B1413" s="508" t="s">
        <v>3604</v>
      </c>
      <c r="C1413" s="508" t="s">
        <v>37</v>
      </c>
      <c r="D1413" s="510" t="s">
        <v>3605</v>
      </c>
    </row>
    <row r="1414" spans="1:4" ht="13.5">
      <c r="A1414" s="509">
        <v>91099</v>
      </c>
      <c r="B1414" s="508" t="s">
        <v>3606</v>
      </c>
      <c r="C1414" s="508" t="s">
        <v>37</v>
      </c>
      <c r="D1414" s="510" t="s">
        <v>3607</v>
      </c>
    </row>
    <row r="1415" spans="1:4" ht="13.5">
      <c r="A1415" s="509">
        <v>91100</v>
      </c>
      <c r="B1415" s="508" t="s">
        <v>3608</v>
      </c>
      <c r="C1415" s="508" t="s">
        <v>37</v>
      </c>
      <c r="D1415" s="510" t="s">
        <v>3609</v>
      </c>
    </row>
    <row r="1416" spans="1:4" ht="13.5">
      <c r="A1416" s="509">
        <v>91101</v>
      </c>
      <c r="B1416" s="508" t="s">
        <v>3610</v>
      </c>
      <c r="C1416" s="508" t="s">
        <v>37</v>
      </c>
      <c r="D1416" s="510" t="s">
        <v>3611</v>
      </c>
    </row>
    <row r="1417" spans="1:4" ht="13.5">
      <c r="A1417" s="509">
        <v>93952</v>
      </c>
      <c r="B1417" s="508" t="s">
        <v>3612</v>
      </c>
      <c r="C1417" s="508" t="s">
        <v>40</v>
      </c>
      <c r="D1417" s="510" t="s">
        <v>1323</v>
      </c>
    </row>
    <row r="1418" spans="1:4" ht="13.5">
      <c r="A1418" s="509">
        <v>93953</v>
      </c>
      <c r="B1418" s="508" t="s">
        <v>3613</v>
      </c>
      <c r="C1418" s="508" t="s">
        <v>40</v>
      </c>
      <c r="D1418" s="510" t="s">
        <v>3614</v>
      </c>
    </row>
    <row r="1419" spans="1:4" ht="13.5">
      <c r="A1419" s="509">
        <v>93954</v>
      </c>
      <c r="B1419" s="508" t="s">
        <v>3615</v>
      </c>
      <c r="C1419" s="508" t="s">
        <v>40</v>
      </c>
      <c r="D1419" s="510" t="s">
        <v>3616</v>
      </c>
    </row>
    <row r="1420" spans="1:4" ht="13.5">
      <c r="A1420" s="509">
        <v>93955</v>
      </c>
      <c r="B1420" s="508" t="s">
        <v>3617</v>
      </c>
      <c r="C1420" s="508" t="s">
        <v>40</v>
      </c>
      <c r="D1420" s="510" t="s">
        <v>3618</v>
      </c>
    </row>
    <row r="1421" spans="1:4" ht="13.5">
      <c r="A1421" s="509">
        <v>93956</v>
      </c>
      <c r="B1421" s="508" t="s">
        <v>3619</v>
      </c>
      <c r="C1421" s="508" t="s">
        <v>40</v>
      </c>
      <c r="D1421" s="510" t="s">
        <v>3620</v>
      </c>
    </row>
    <row r="1422" spans="1:4" ht="13.5">
      <c r="A1422" s="509">
        <v>93957</v>
      </c>
      <c r="B1422" s="508" t="s">
        <v>3621</v>
      </c>
      <c r="C1422" s="508" t="s">
        <v>40</v>
      </c>
      <c r="D1422" s="510" t="s">
        <v>3622</v>
      </c>
    </row>
    <row r="1423" spans="1:4" ht="13.5">
      <c r="A1423" s="509">
        <v>93958</v>
      </c>
      <c r="B1423" s="508" t="s">
        <v>3623</v>
      </c>
      <c r="C1423" s="508" t="s">
        <v>40</v>
      </c>
      <c r="D1423" s="510" t="s">
        <v>3624</v>
      </c>
    </row>
    <row r="1424" spans="1:4" ht="13.5">
      <c r="A1424" s="509">
        <v>93959</v>
      </c>
      <c r="B1424" s="508" t="s">
        <v>3625</v>
      </c>
      <c r="C1424" s="508" t="s">
        <v>40</v>
      </c>
      <c r="D1424" s="510" t="s">
        <v>3626</v>
      </c>
    </row>
    <row r="1425" spans="1:4" ht="13.5">
      <c r="A1425" s="509">
        <v>93960</v>
      </c>
      <c r="B1425" s="508" t="s">
        <v>3627</v>
      </c>
      <c r="C1425" s="508" t="s">
        <v>40</v>
      </c>
      <c r="D1425" s="510" t="s">
        <v>3628</v>
      </c>
    </row>
    <row r="1426" spans="1:4" ht="13.5">
      <c r="A1426" s="509">
        <v>93961</v>
      </c>
      <c r="B1426" s="508" t="s">
        <v>3629</v>
      </c>
      <c r="C1426" s="508" t="s">
        <v>40</v>
      </c>
      <c r="D1426" s="510" t="s">
        <v>3630</v>
      </c>
    </row>
    <row r="1427" spans="1:4" ht="13.5">
      <c r="A1427" s="509">
        <v>93962</v>
      </c>
      <c r="B1427" s="508" t="s">
        <v>3631</v>
      </c>
      <c r="C1427" s="508" t="s">
        <v>40</v>
      </c>
      <c r="D1427" s="510" t="s">
        <v>3632</v>
      </c>
    </row>
    <row r="1428" spans="1:4" ht="13.5">
      <c r="A1428" s="509">
        <v>93963</v>
      </c>
      <c r="B1428" s="508" t="s">
        <v>3633</v>
      </c>
      <c r="C1428" s="508" t="s">
        <v>40</v>
      </c>
      <c r="D1428" s="510" t="s">
        <v>3634</v>
      </c>
    </row>
    <row r="1429" spans="1:4" ht="13.5">
      <c r="A1429" s="509">
        <v>93964</v>
      </c>
      <c r="B1429" s="508" t="s">
        <v>3635</v>
      </c>
      <c r="C1429" s="508" t="s">
        <v>40</v>
      </c>
      <c r="D1429" s="510" t="s">
        <v>3636</v>
      </c>
    </row>
    <row r="1430" spans="1:4" ht="13.5">
      <c r="A1430" s="509">
        <v>93965</v>
      </c>
      <c r="B1430" s="508" t="s">
        <v>3637</v>
      </c>
      <c r="C1430" s="508" t="s">
        <v>40</v>
      </c>
      <c r="D1430" s="510" t="s">
        <v>3638</v>
      </c>
    </row>
    <row r="1431" spans="1:4" ht="13.5">
      <c r="A1431" s="509">
        <v>93966</v>
      </c>
      <c r="B1431" s="508" t="s">
        <v>3639</v>
      </c>
      <c r="C1431" s="508" t="s">
        <v>40</v>
      </c>
      <c r="D1431" s="510" t="s">
        <v>3640</v>
      </c>
    </row>
    <row r="1432" spans="1:4" ht="13.5">
      <c r="A1432" s="509">
        <v>93967</v>
      </c>
      <c r="B1432" s="508" t="s">
        <v>3641</v>
      </c>
      <c r="C1432" s="508" t="s">
        <v>40</v>
      </c>
      <c r="D1432" s="510" t="s">
        <v>3642</v>
      </c>
    </row>
    <row r="1433" spans="1:4" ht="13.5">
      <c r="A1433" s="509">
        <v>93968</v>
      </c>
      <c r="B1433" s="508" t="s">
        <v>3643</v>
      </c>
      <c r="C1433" s="508" t="s">
        <v>40</v>
      </c>
      <c r="D1433" s="510" t="s">
        <v>3644</v>
      </c>
    </row>
    <row r="1434" spans="1:4" ht="13.5">
      <c r="A1434" s="509">
        <v>93969</v>
      </c>
      <c r="B1434" s="508" t="s">
        <v>3645</v>
      </c>
      <c r="C1434" s="508" t="s">
        <v>40</v>
      </c>
      <c r="D1434" s="510" t="s">
        <v>3646</v>
      </c>
    </row>
    <row r="1435" spans="1:4" ht="13.5">
      <c r="A1435" s="509">
        <v>93970</v>
      </c>
      <c r="B1435" s="508" t="s">
        <v>3647</v>
      </c>
      <c r="C1435" s="508" t="s">
        <v>40</v>
      </c>
      <c r="D1435" s="510" t="s">
        <v>3648</v>
      </c>
    </row>
    <row r="1436" spans="1:4" ht="13.5">
      <c r="A1436" s="509">
        <v>93971</v>
      </c>
      <c r="B1436" s="508" t="s">
        <v>3649</v>
      </c>
      <c r="C1436" s="508" t="s">
        <v>40</v>
      </c>
      <c r="D1436" s="510" t="s">
        <v>3650</v>
      </c>
    </row>
    <row r="1437" spans="1:4" ht="13.5">
      <c r="A1437" s="509">
        <v>95108</v>
      </c>
      <c r="B1437" s="508" t="s">
        <v>3651</v>
      </c>
      <c r="C1437" s="508" t="s">
        <v>38</v>
      </c>
      <c r="D1437" s="510" t="s">
        <v>3652</v>
      </c>
    </row>
    <row r="1438" spans="1:4" ht="13.5">
      <c r="A1438" s="509">
        <v>83690</v>
      </c>
      <c r="B1438" s="508" t="s">
        <v>3653</v>
      </c>
      <c r="C1438" s="508" t="s">
        <v>39</v>
      </c>
      <c r="D1438" s="510" t="s">
        <v>3654</v>
      </c>
    </row>
    <row r="1439" spans="1:4" ht="13.5">
      <c r="A1439" s="508" t="s">
        <v>3655</v>
      </c>
      <c r="B1439" s="508" t="s">
        <v>3656</v>
      </c>
      <c r="C1439" s="508" t="s">
        <v>38</v>
      </c>
      <c r="D1439" s="510" t="s">
        <v>3657</v>
      </c>
    </row>
    <row r="1440" spans="1:4" ht="13.5">
      <c r="A1440" s="508" t="s">
        <v>3658</v>
      </c>
      <c r="B1440" s="508" t="s">
        <v>3659</v>
      </c>
      <c r="C1440" s="508" t="s">
        <v>38</v>
      </c>
      <c r="D1440" s="510" t="s">
        <v>3660</v>
      </c>
    </row>
    <row r="1441" spans="1:4" ht="13.5">
      <c r="A1441" s="508" t="s">
        <v>3661</v>
      </c>
      <c r="B1441" s="508" t="s">
        <v>3662</v>
      </c>
      <c r="C1441" s="508" t="s">
        <v>38</v>
      </c>
      <c r="D1441" s="510" t="s">
        <v>3663</v>
      </c>
    </row>
    <row r="1442" spans="1:4" ht="13.5">
      <c r="A1442" s="508" t="s">
        <v>3664</v>
      </c>
      <c r="B1442" s="508" t="s">
        <v>3665</v>
      </c>
      <c r="C1442" s="508" t="s">
        <v>38</v>
      </c>
      <c r="D1442" s="510" t="s">
        <v>3666</v>
      </c>
    </row>
    <row r="1443" spans="1:4" ht="13.5">
      <c r="A1443" s="508" t="s">
        <v>3667</v>
      </c>
      <c r="B1443" s="508" t="s">
        <v>3668</v>
      </c>
      <c r="C1443" s="508" t="s">
        <v>38</v>
      </c>
      <c r="D1443" s="510" t="s">
        <v>3669</v>
      </c>
    </row>
    <row r="1444" spans="1:4" ht="13.5">
      <c r="A1444" s="508" t="s">
        <v>3670</v>
      </c>
      <c r="B1444" s="508" t="s">
        <v>3671</v>
      </c>
      <c r="C1444" s="508" t="s">
        <v>38</v>
      </c>
      <c r="D1444" s="510" t="s">
        <v>3672</v>
      </c>
    </row>
    <row r="1445" spans="1:4" ht="13.5">
      <c r="A1445" s="508" t="s">
        <v>3673</v>
      </c>
      <c r="B1445" s="508" t="s">
        <v>3674</v>
      </c>
      <c r="C1445" s="508" t="s">
        <v>38</v>
      </c>
      <c r="D1445" s="510" t="s">
        <v>3675</v>
      </c>
    </row>
    <row r="1446" spans="1:4" ht="13.5">
      <c r="A1446" s="508" t="s">
        <v>3676</v>
      </c>
      <c r="B1446" s="508" t="s">
        <v>3677</v>
      </c>
      <c r="C1446" s="508" t="s">
        <v>38</v>
      </c>
      <c r="D1446" s="510" t="s">
        <v>3678</v>
      </c>
    </row>
    <row r="1447" spans="1:4" ht="13.5">
      <c r="A1447" s="508" t="s">
        <v>3679</v>
      </c>
      <c r="B1447" s="508" t="s">
        <v>3680</v>
      </c>
      <c r="C1447" s="508" t="s">
        <v>38</v>
      </c>
      <c r="D1447" s="510" t="s">
        <v>3681</v>
      </c>
    </row>
    <row r="1448" spans="1:4" ht="13.5">
      <c r="A1448" s="508" t="s">
        <v>3682</v>
      </c>
      <c r="B1448" s="508" t="s">
        <v>3683</v>
      </c>
      <c r="C1448" s="508" t="s">
        <v>38</v>
      </c>
      <c r="D1448" s="510" t="s">
        <v>3684</v>
      </c>
    </row>
    <row r="1449" spans="1:4" ht="13.5">
      <c r="A1449" s="508" t="s">
        <v>3685</v>
      </c>
      <c r="B1449" s="508" t="s">
        <v>3686</v>
      </c>
      <c r="C1449" s="508" t="s">
        <v>38</v>
      </c>
      <c r="D1449" s="510" t="s">
        <v>3687</v>
      </c>
    </row>
    <row r="1450" spans="1:4" ht="13.5">
      <c r="A1450" s="508" t="s">
        <v>3688</v>
      </c>
      <c r="B1450" s="508" t="s">
        <v>3689</v>
      </c>
      <c r="C1450" s="508" t="s">
        <v>38</v>
      </c>
      <c r="D1450" s="510" t="s">
        <v>3690</v>
      </c>
    </row>
    <row r="1451" spans="1:4" ht="13.5">
      <c r="A1451" s="508" t="s">
        <v>3691</v>
      </c>
      <c r="B1451" s="508" t="s">
        <v>3692</v>
      </c>
      <c r="C1451" s="508" t="s">
        <v>38</v>
      </c>
      <c r="D1451" s="510" t="s">
        <v>3693</v>
      </c>
    </row>
    <row r="1452" spans="1:4" ht="13.5">
      <c r="A1452" s="508" t="s">
        <v>3694</v>
      </c>
      <c r="B1452" s="508" t="s">
        <v>3695</v>
      </c>
      <c r="C1452" s="508" t="s">
        <v>38</v>
      </c>
      <c r="D1452" s="510" t="s">
        <v>3696</v>
      </c>
    </row>
    <row r="1453" spans="1:4" ht="13.5">
      <c r="A1453" s="508" t="s">
        <v>3697</v>
      </c>
      <c r="B1453" s="508" t="s">
        <v>3698</v>
      </c>
      <c r="C1453" s="508" t="s">
        <v>38</v>
      </c>
      <c r="D1453" s="510" t="s">
        <v>3699</v>
      </c>
    </row>
    <row r="1454" spans="1:4" ht="13.5">
      <c r="A1454" s="508" t="s">
        <v>3700</v>
      </c>
      <c r="B1454" s="508" t="s">
        <v>3701</v>
      </c>
      <c r="C1454" s="508" t="s">
        <v>38</v>
      </c>
      <c r="D1454" s="510" t="s">
        <v>3702</v>
      </c>
    </row>
    <row r="1455" spans="1:4" ht="13.5">
      <c r="A1455" s="508" t="s">
        <v>3703</v>
      </c>
      <c r="B1455" s="508" t="s">
        <v>3704</v>
      </c>
      <c r="C1455" s="508" t="s">
        <v>38</v>
      </c>
      <c r="D1455" s="510" t="s">
        <v>3705</v>
      </c>
    </row>
    <row r="1456" spans="1:4" ht="13.5">
      <c r="A1456" s="509">
        <v>83659</v>
      </c>
      <c r="B1456" s="508" t="s">
        <v>3706</v>
      </c>
      <c r="C1456" s="508" t="s">
        <v>38</v>
      </c>
      <c r="D1456" s="510" t="s">
        <v>3707</v>
      </c>
    </row>
    <row r="1457" spans="1:4" ht="13.5">
      <c r="A1457" s="509">
        <v>83716</v>
      </c>
      <c r="B1457" s="508" t="s">
        <v>3708</v>
      </c>
      <c r="C1457" s="508" t="s">
        <v>38</v>
      </c>
      <c r="D1457" s="510" t="s">
        <v>3709</v>
      </c>
    </row>
    <row r="1458" spans="1:4" ht="13.5">
      <c r="A1458" s="509">
        <v>97976</v>
      </c>
      <c r="B1458" s="508" t="s">
        <v>3710</v>
      </c>
      <c r="C1458" s="508" t="s">
        <v>38</v>
      </c>
      <c r="D1458" s="510" t="s">
        <v>3711</v>
      </c>
    </row>
    <row r="1459" spans="1:4" ht="13.5">
      <c r="A1459" s="509">
        <v>97977</v>
      </c>
      <c r="B1459" s="508" t="s">
        <v>3712</v>
      </c>
      <c r="C1459" s="508" t="s">
        <v>38</v>
      </c>
      <c r="D1459" s="510" t="s">
        <v>3713</v>
      </c>
    </row>
    <row r="1460" spans="1:4" ht="13.5">
      <c r="A1460" s="509">
        <v>97980</v>
      </c>
      <c r="B1460" s="508" t="s">
        <v>3714</v>
      </c>
      <c r="C1460" s="508" t="s">
        <v>38</v>
      </c>
      <c r="D1460" s="510" t="s">
        <v>3715</v>
      </c>
    </row>
    <row r="1461" spans="1:4" ht="13.5">
      <c r="A1461" s="509">
        <v>97981</v>
      </c>
      <c r="B1461" s="508" t="s">
        <v>3716</v>
      </c>
      <c r="C1461" s="508" t="s">
        <v>40</v>
      </c>
      <c r="D1461" s="510" t="s">
        <v>3717</v>
      </c>
    </row>
    <row r="1462" spans="1:4" ht="13.5">
      <c r="A1462" s="509">
        <v>97983</v>
      </c>
      <c r="B1462" s="508" t="s">
        <v>3718</v>
      </c>
      <c r="C1462" s="508" t="s">
        <v>40</v>
      </c>
      <c r="D1462" s="510" t="s">
        <v>3719</v>
      </c>
    </row>
    <row r="1463" spans="1:4" ht="13.5">
      <c r="A1463" s="509">
        <v>97985</v>
      </c>
      <c r="B1463" s="508" t="s">
        <v>3720</v>
      </c>
      <c r="C1463" s="508" t="s">
        <v>40</v>
      </c>
      <c r="D1463" s="510" t="s">
        <v>3721</v>
      </c>
    </row>
    <row r="1464" spans="1:4" ht="13.5">
      <c r="A1464" s="509">
        <v>97987</v>
      </c>
      <c r="B1464" s="508" t="s">
        <v>3722</v>
      </c>
      <c r="C1464" s="508" t="s">
        <v>40</v>
      </c>
      <c r="D1464" s="510" t="s">
        <v>3723</v>
      </c>
    </row>
    <row r="1465" spans="1:4" ht="13.5">
      <c r="A1465" s="509">
        <v>97988</v>
      </c>
      <c r="B1465" s="508" t="s">
        <v>3724</v>
      </c>
      <c r="C1465" s="508" t="s">
        <v>38</v>
      </c>
      <c r="D1465" s="510" t="s">
        <v>3725</v>
      </c>
    </row>
    <row r="1466" spans="1:4" ht="13.5">
      <c r="A1466" s="509">
        <v>97989</v>
      </c>
      <c r="B1466" s="508" t="s">
        <v>3726</v>
      </c>
      <c r="C1466" s="508" t="s">
        <v>40</v>
      </c>
      <c r="D1466" s="510" t="s">
        <v>3727</v>
      </c>
    </row>
    <row r="1467" spans="1:4" ht="13.5">
      <c r="A1467" s="509">
        <v>97991</v>
      </c>
      <c r="B1467" s="508" t="s">
        <v>3728</v>
      </c>
      <c r="C1467" s="508" t="s">
        <v>40</v>
      </c>
      <c r="D1467" s="510" t="s">
        <v>3729</v>
      </c>
    </row>
    <row r="1468" spans="1:4" ht="13.5">
      <c r="A1468" s="509">
        <v>97992</v>
      </c>
      <c r="B1468" s="508" t="s">
        <v>3730</v>
      </c>
      <c r="C1468" s="508" t="s">
        <v>38</v>
      </c>
      <c r="D1468" s="510" t="s">
        <v>3731</v>
      </c>
    </row>
    <row r="1469" spans="1:4" ht="13.5">
      <c r="A1469" s="509">
        <v>97993</v>
      </c>
      <c r="B1469" s="508" t="s">
        <v>3732</v>
      </c>
      <c r="C1469" s="508" t="s">
        <v>40</v>
      </c>
      <c r="D1469" s="510" t="s">
        <v>3733</v>
      </c>
    </row>
    <row r="1470" spans="1:4" ht="13.5">
      <c r="A1470" s="509">
        <v>97994</v>
      </c>
      <c r="B1470" s="508" t="s">
        <v>3734</v>
      </c>
      <c r="C1470" s="508" t="s">
        <v>38</v>
      </c>
      <c r="D1470" s="510" t="s">
        <v>3735</v>
      </c>
    </row>
    <row r="1471" spans="1:4" ht="13.5">
      <c r="A1471" s="509">
        <v>97995</v>
      </c>
      <c r="B1471" s="508" t="s">
        <v>3736</v>
      </c>
      <c r="C1471" s="508" t="s">
        <v>40</v>
      </c>
      <c r="D1471" s="510" t="s">
        <v>3737</v>
      </c>
    </row>
    <row r="1472" spans="1:4" ht="13.5">
      <c r="A1472" s="509">
        <v>97996</v>
      </c>
      <c r="B1472" s="508" t="s">
        <v>3738</v>
      </c>
      <c r="C1472" s="508" t="s">
        <v>38</v>
      </c>
      <c r="D1472" s="510" t="s">
        <v>3739</v>
      </c>
    </row>
    <row r="1473" spans="1:4" ht="13.5">
      <c r="A1473" s="509">
        <v>97997</v>
      </c>
      <c r="B1473" s="508" t="s">
        <v>3740</v>
      </c>
      <c r="C1473" s="508" t="s">
        <v>40</v>
      </c>
      <c r="D1473" s="510" t="s">
        <v>3741</v>
      </c>
    </row>
    <row r="1474" spans="1:4" ht="13.5">
      <c r="A1474" s="509">
        <v>97999</v>
      </c>
      <c r="B1474" s="508" t="s">
        <v>3742</v>
      </c>
      <c r="C1474" s="508" t="s">
        <v>40</v>
      </c>
      <c r="D1474" s="510" t="s">
        <v>3743</v>
      </c>
    </row>
    <row r="1475" spans="1:4" ht="13.5">
      <c r="A1475" s="509">
        <v>98001</v>
      </c>
      <c r="B1475" s="508" t="s">
        <v>3744</v>
      </c>
      <c r="C1475" s="508" t="s">
        <v>40</v>
      </c>
      <c r="D1475" s="510" t="s">
        <v>3745</v>
      </c>
    </row>
    <row r="1476" spans="1:4" ht="13.5">
      <c r="A1476" s="509">
        <v>98002</v>
      </c>
      <c r="B1476" s="508" t="s">
        <v>3746</v>
      </c>
      <c r="C1476" s="508" t="s">
        <v>38</v>
      </c>
      <c r="D1476" s="510" t="s">
        <v>3747</v>
      </c>
    </row>
    <row r="1477" spans="1:4" ht="13.5">
      <c r="A1477" s="509">
        <v>98003</v>
      </c>
      <c r="B1477" s="508" t="s">
        <v>3748</v>
      </c>
      <c r="C1477" s="508" t="s">
        <v>40</v>
      </c>
      <c r="D1477" s="510" t="s">
        <v>3749</v>
      </c>
    </row>
    <row r="1478" spans="1:4" ht="13.5">
      <c r="A1478" s="509">
        <v>98005</v>
      </c>
      <c r="B1478" s="508" t="s">
        <v>3750</v>
      </c>
      <c r="C1478" s="508" t="s">
        <v>40</v>
      </c>
      <c r="D1478" s="510" t="s">
        <v>3751</v>
      </c>
    </row>
    <row r="1479" spans="1:4" ht="13.5">
      <c r="A1479" s="509">
        <v>98006</v>
      </c>
      <c r="B1479" s="508" t="s">
        <v>3752</v>
      </c>
      <c r="C1479" s="508" t="s">
        <v>38</v>
      </c>
      <c r="D1479" s="510" t="s">
        <v>3753</v>
      </c>
    </row>
    <row r="1480" spans="1:4" ht="13.5">
      <c r="A1480" s="509">
        <v>98007</v>
      </c>
      <c r="B1480" s="508" t="s">
        <v>3754</v>
      </c>
      <c r="C1480" s="508" t="s">
        <v>40</v>
      </c>
      <c r="D1480" s="510" t="s">
        <v>3755</v>
      </c>
    </row>
    <row r="1481" spans="1:4" ht="13.5">
      <c r="A1481" s="509">
        <v>98008</v>
      </c>
      <c r="B1481" s="508" t="s">
        <v>3756</v>
      </c>
      <c r="C1481" s="508" t="s">
        <v>38</v>
      </c>
      <c r="D1481" s="510" t="s">
        <v>3757</v>
      </c>
    </row>
    <row r="1482" spans="1:4" ht="13.5">
      <c r="A1482" s="509">
        <v>98009</v>
      </c>
      <c r="B1482" s="508" t="s">
        <v>3758</v>
      </c>
      <c r="C1482" s="508" t="s">
        <v>40</v>
      </c>
      <c r="D1482" s="510" t="s">
        <v>3743</v>
      </c>
    </row>
    <row r="1483" spans="1:4" ht="13.5">
      <c r="A1483" s="509">
        <v>98010</v>
      </c>
      <c r="B1483" s="508" t="s">
        <v>3759</v>
      </c>
      <c r="C1483" s="508" t="s">
        <v>38</v>
      </c>
      <c r="D1483" s="510" t="s">
        <v>3760</v>
      </c>
    </row>
    <row r="1484" spans="1:4" ht="13.5">
      <c r="A1484" s="509">
        <v>98011</v>
      </c>
      <c r="B1484" s="508" t="s">
        <v>3761</v>
      </c>
      <c r="C1484" s="508" t="s">
        <v>40</v>
      </c>
      <c r="D1484" s="510" t="s">
        <v>3745</v>
      </c>
    </row>
    <row r="1485" spans="1:4" ht="13.5">
      <c r="A1485" s="509">
        <v>98012</v>
      </c>
      <c r="B1485" s="508" t="s">
        <v>3762</v>
      </c>
      <c r="C1485" s="508" t="s">
        <v>38</v>
      </c>
      <c r="D1485" s="510" t="s">
        <v>3763</v>
      </c>
    </row>
    <row r="1486" spans="1:4" ht="13.5">
      <c r="A1486" s="509">
        <v>98013</v>
      </c>
      <c r="B1486" s="508" t="s">
        <v>3764</v>
      </c>
      <c r="C1486" s="508" t="s">
        <v>40</v>
      </c>
      <c r="D1486" s="510" t="s">
        <v>3749</v>
      </c>
    </row>
    <row r="1487" spans="1:4" ht="13.5">
      <c r="A1487" s="509">
        <v>98014</v>
      </c>
      <c r="B1487" s="508" t="s">
        <v>3765</v>
      </c>
      <c r="C1487" s="508" t="s">
        <v>38</v>
      </c>
      <c r="D1487" s="510" t="s">
        <v>3766</v>
      </c>
    </row>
    <row r="1488" spans="1:4" ht="13.5">
      <c r="A1488" s="509">
        <v>98015</v>
      </c>
      <c r="B1488" s="508" t="s">
        <v>3767</v>
      </c>
      <c r="C1488" s="508" t="s">
        <v>40</v>
      </c>
      <c r="D1488" s="510" t="s">
        <v>3751</v>
      </c>
    </row>
    <row r="1489" spans="1:4" ht="13.5">
      <c r="A1489" s="509">
        <v>98016</v>
      </c>
      <c r="B1489" s="508" t="s">
        <v>3768</v>
      </c>
      <c r="C1489" s="508" t="s">
        <v>38</v>
      </c>
      <c r="D1489" s="510" t="s">
        <v>3769</v>
      </c>
    </row>
    <row r="1490" spans="1:4" ht="13.5">
      <c r="A1490" s="509">
        <v>98017</v>
      </c>
      <c r="B1490" s="508" t="s">
        <v>3770</v>
      </c>
      <c r="C1490" s="508" t="s">
        <v>40</v>
      </c>
      <c r="D1490" s="510" t="s">
        <v>3755</v>
      </c>
    </row>
    <row r="1491" spans="1:4" ht="13.5">
      <c r="A1491" s="509">
        <v>98018</v>
      </c>
      <c r="B1491" s="508" t="s">
        <v>3771</v>
      </c>
      <c r="C1491" s="508" t="s">
        <v>38</v>
      </c>
      <c r="D1491" s="510" t="s">
        <v>3772</v>
      </c>
    </row>
    <row r="1492" spans="1:4" ht="13.5">
      <c r="A1492" s="509">
        <v>98019</v>
      </c>
      <c r="B1492" s="508" t="s">
        <v>3773</v>
      </c>
      <c r="C1492" s="508" t="s">
        <v>40</v>
      </c>
      <c r="D1492" s="510" t="s">
        <v>3774</v>
      </c>
    </row>
    <row r="1493" spans="1:4" ht="13.5">
      <c r="A1493" s="509">
        <v>98020</v>
      </c>
      <c r="B1493" s="508" t="s">
        <v>3775</v>
      </c>
      <c r="C1493" s="508" t="s">
        <v>38</v>
      </c>
      <c r="D1493" s="510" t="s">
        <v>3776</v>
      </c>
    </row>
    <row r="1494" spans="1:4" ht="13.5">
      <c r="A1494" s="509">
        <v>98021</v>
      </c>
      <c r="B1494" s="508" t="s">
        <v>3777</v>
      </c>
      <c r="C1494" s="508" t="s">
        <v>40</v>
      </c>
      <c r="D1494" s="510" t="s">
        <v>3778</v>
      </c>
    </row>
    <row r="1495" spans="1:4" ht="13.5">
      <c r="A1495" s="509">
        <v>98022</v>
      </c>
      <c r="B1495" s="508" t="s">
        <v>3779</v>
      </c>
      <c r="C1495" s="508" t="s">
        <v>38</v>
      </c>
      <c r="D1495" s="510" t="s">
        <v>3780</v>
      </c>
    </row>
    <row r="1496" spans="1:4" ht="13.5">
      <c r="A1496" s="509">
        <v>98023</v>
      </c>
      <c r="B1496" s="508" t="s">
        <v>3781</v>
      </c>
      <c r="C1496" s="508" t="s">
        <v>40</v>
      </c>
      <c r="D1496" s="510" t="s">
        <v>3782</v>
      </c>
    </row>
    <row r="1497" spans="1:4" ht="13.5">
      <c r="A1497" s="509">
        <v>98024</v>
      </c>
      <c r="B1497" s="508" t="s">
        <v>3783</v>
      </c>
      <c r="C1497" s="508" t="s">
        <v>38</v>
      </c>
      <c r="D1497" s="510" t="s">
        <v>3784</v>
      </c>
    </row>
    <row r="1498" spans="1:4" ht="13.5">
      <c r="A1498" s="509">
        <v>98025</v>
      </c>
      <c r="B1498" s="508" t="s">
        <v>3785</v>
      </c>
      <c r="C1498" s="508" t="s">
        <v>40</v>
      </c>
      <c r="D1498" s="510" t="s">
        <v>3786</v>
      </c>
    </row>
    <row r="1499" spans="1:4" ht="13.5">
      <c r="A1499" s="509">
        <v>98026</v>
      </c>
      <c r="B1499" s="508" t="s">
        <v>3787</v>
      </c>
      <c r="C1499" s="508" t="s">
        <v>38</v>
      </c>
      <c r="D1499" s="510" t="s">
        <v>3788</v>
      </c>
    </row>
    <row r="1500" spans="1:4" ht="13.5">
      <c r="A1500" s="509">
        <v>98027</v>
      </c>
      <c r="B1500" s="508" t="s">
        <v>3789</v>
      </c>
      <c r="C1500" s="508" t="s">
        <v>40</v>
      </c>
      <c r="D1500" s="510" t="s">
        <v>3774</v>
      </c>
    </row>
    <row r="1501" spans="1:4" ht="13.5">
      <c r="A1501" s="509">
        <v>98028</v>
      </c>
      <c r="B1501" s="508" t="s">
        <v>3790</v>
      </c>
      <c r="C1501" s="508" t="s">
        <v>38</v>
      </c>
      <c r="D1501" s="510" t="s">
        <v>3791</v>
      </c>
    </row>
    <row r="1502" spans="1:4" ht="13.5">
      <c r="A1502" s="509">
        <v>98029</v>
      </c>
      <c r="B1502" s="508" t="s">
        <v>3792</v>
      </c>
      <c r="C1502" s="508" t="s">
        <v>40</v>
      </c>
      <c r="D1502" s="510" t="s">
        <v>3793</v>
      </c>
    </row>
    <row r="1503" spans="1:4" ht="13.5">
      <c r="A1503" s="509">
        <v>98030</v>
      </c>
      <c r="B1503" s="508" t="s">
        <v>3794</v>
      </c>
      <c r="C1503" s="508" t="s">
        <v>38</v>
      </c>
      <c r="D1503" s="510" t="s">
        <v>3795</v>
      </c>
    </row>
    <row r="1504" spans="1:4" ht="13.5">
      <c r="A1504" s="509">
        <v>98031</v>
      </c>
      <c r="B1504" s="508" t="s">
        <v>3796</v>
      </c>
      <c r="C1504" s="508" t="s">
        <v>40</v>
      </c>
      <c r="D1504" s="510" t="s">
        <v>3797</v>
      </c>
    </row>
    <row r="1505" spans="1:4" ht="13.5">
      <c r="A1505" s="509">
        <v>98032</v>
      </c>
      <c r="B1505" s="508" t="s">
        <v>3798</v>
      </c>
      <c r="C1505" s="508" t="s">
        <v>38</v>
      </c>
      <c r="D1505" s="510" t="s">
        <v>3799</v>
      </c>
    </row>
    <row r="1506" spans="1:4" ht="13.5">
      <c r="A1506" s="509">
        <v>98033</v>
      </c>
      <c r="B1506" s="508" t="s">
        <v>3800</v>
      </c>
      <c r="C1506" s="508" t="s">
        <v>40</v>
      </c>
      <c r="D1506" s="510" t="s">
        <v>3801</v>
      </c>
    </row>
    <row r="1507" spans="1:4" ht="13.5">
      <c r="A1507" s="509">
        <v>98034</v>
      </c>
      <c r="B1507" s="508" t="s">
        <v>3802</v>
      </c>
      <c r="C1507" s="508" t="s">
        <v>38</v>
      </c>
      <c r="D1507" s="510" t="s">
        <v>3803</v>
      </c>
    </row>
    <row r="1508" spans="1:4" ht="13.5">
      <c r="A1508" s="509">
        <v>98035</v>
      </c>
      <c r="B1508" s="508" t="s">
        <v>3804</v>
      </c>
      <c r="C1508" s="508" t="s">
        <v>40</v>
      </c>
      <c r="D1508" s="510" t="s">
        <v>3793</v>
      </c>
    </row>
    <row r="1509" spans="1:4" ht="13.5">
      <c r="A1509" s="509">
        <v>98036</v>
      </c>
      <c r="B1509" s="508" t="s">
        <v>3805</v>
      </c>
      <c r="C1509" s="508" t="s">
        <v>38</v>
      </c>
      <c r="D1509" s="510" t="s">
        <v>3806</v>
      </c>
    </row>
    <row r="1510" spans="1:4" ht="13.5">
      <c r="A1510" s="509">
        <v>98037</v>
      </c>
      <c r="B1510" s="508" t="s">
        <v>3807</v>
      </c>
      <c r="C1510" s="508" t="s">
        <v>40</v>
      </c>
      <c r="D1510" s="510" t="s">
        <v>3808</v>
      </c>
    </row>
    <row r="1511" spans="1:4" ht="13.5">
      <c r="A1511" s="509">
        <v>98038</v>
      </c>
      <c r="B1511" s="508" t="s">
        <v>3809</v>
      </c>
      <c r="C1511" s="508" t="s">
        <v>38</v>
      </c>
      <c r="D1511" s="510" t="s">
        <v>3810</v>
      </c>
    </row>
    <row r="1512" spans="1:4" ht="13.5">
      <c r="A1512" s="509">
        <v>98039</v>
      </c>
      <c r="B1512" s="508" t="s">
        <v>3811</v>
      </c>
      <c r="C1512" s="508" t="s">
        <v>40</v>
      </c>
      <c r="D1512" s="510" t="s">
        <v>3812</v>
      </c>
    </row>
    <row r="1513" spans="1:4" ht="13.5">
      <c r="A1513" s="509">
        <v>98040</v>
      </c>
      <c r="B1513" s="508" t="s">
        <v>3813</v>
      </c>
      <c r="C1513" s="508" t="s">
        <v>38</v>
      </c>
      <c r="D1513" s="510" t="s">
        <v>3814</v>
      </c>
    </row>
    <row r="1514" spans="1:4" ht="13.5">
      <c r="A1514" s="509">
        <v>98041</v>
      </c>
      <c r="B1514" s="508" t="s">
        <v>3815</v>
      </c>
      <c r="C1514" s="508" t="s">
        <v>40</v>
      </c>
      <c r="D1514" s="510" t="s">
        <v>3808</v>
      </c>
    </row>
    <row r="1515" spans="1:4" ht="13.5">
      <c r="A1515" s="509">
        <v>98042</v>
      </c>
      <c r="B1515" s="508" t="s">
        <v>3816</v>
      </c>
      <c r="C1515" s="508" t="s">
        <v>38</v>
      </c>
      <c r="D1515" s="510" t="s">
        <v>3817</v>
      </c>
    </row>
    <row r="1516" spans="1:4" ht="13.5">
      <c r="A1516" s="509">
        <v>98043</v>
      </c>
      <c r="B1516" s="508" t="s">
        <v>3818</v>
      </c>
      <c r="C1516" s="508" t="s">
        <v>40</v>
      </c>
      <c r="D1516" s="510" t="s">
        <v>3819</v>
      </c>
    </row>
    <row r="1517" spans="1:4" ht="13.5">
      <c r="A1517" s="509">
        <v>98044</v>
      </c>
      <c r="B1517" s="508" t="s">
        <v>3820</v>
      </c>
      <c r="C1517" s="508" t="s">
        <v>38</v>
      </c>
      <c r="D1517" s="510" t="s">
        <v>3821</v>
      </c>
    </row>
    <row r="1518" spans="1:4" ht="13.5">
      <c r="A1518" s="509">
        <v>98045</v>
      </c>
      <c r="B1518" s="508" t="s">
        <v>3822</v>
      </c>
      <c r="C1518" s="508" t="s">
        <v>40</v>
      </c>
      <c r="D1518" s="510" t="s">
        <v>3819</v>
      </c>
    </row>
    <row r="1519" spans="1:4" ht="13.5">
      <c r="A1519" s="509">
        <v>98046</v>
      </c>
      <c r="B1519" s="508" t="s">
        <v>3823</v>
      </c>
      <c r="C1519" s="508" t="s">
        <v>38</v>
      </c>
      <c r="D1519" s="510" t="s">
        <v>3824</v>
      </c>
    </row>
    <row r="1520" spans="1:4" ht="13.5">
      <c r="A1520" s="509">
        <v>98047</v>
      </c>
      <c r="B1520" s="508" t="s">
        <v>3825</v>
      </c>
      <c r="C1520" s="508" t="s">
        <v>40</v>
      </c>
      <c r="D1520" s="510" t="s">
        <v>3826</v>
      </c>
    </row>
    <row r="1521" spans="1:4" ht="13.5">
      <c r="A1521" s="509">
        <v>98048</v>
      </c>
      <c r="B1521" s="508" t="s">
        <v>3827</v>
      </c>
      <c r="C1521" s="508" t="s">
        <v>38</v>
      </c>
      <c r="D1521" s="510" t="s">
        <v>3828</v>
      </c>
    </row>
    <row r="1522" spans="1:4" ht="13.5">
      <c r="A1522" s="509">
        <v>98049</v>
      </c>
      <c r="B1522" s="508" t="s">
        <v>3829</v>
      </c>
      <c r="C1522" s="508" t="s">
        <v>40</v>
      </c>
      <c r="D1522" s="510" t="s">
        <v>3830</v>
      </c>
    </row>
    <row r="1523" spans="1:4" ht="13.5">
      <c r="A1523" s="509">
        <v>98050</v>
      </c>
      <c r="B1523" s="508" t="s">
        <v>3831</v>
      </c>
      <c r="C1523" s="508" t="s">
        <v>40</v>
      </c>
      <c r="D1523" s="510" t="s">
        <v>3832</v>
      </c>
    </row>
    <row r="1524" spans="1:4" ht="13.5">
      <c r="A1524" s="509">
        <v>98051</v>
      </c>
      <c r="B1524" s="508" t="s">
        <v>3833</v>
      </c>
      <c r="C1524" s="508" t="s">
        <v>40</v>
      </c>
      <c r="D1524" s="510" t="s">
        <v>3834</v>
      </c>
    </row>
    <row r="1525" spans="1:4" ht="13.5">
      <c r="A1525" s="509">
        <v>98405</v>
      </c>
      <c r="B1525" s="508" t="s">
        <v>3835</v>
      </c>
      <c r="C1525" s="508" t="s">
        <v>38</v>
      </c>
      <c r="D1525" s="510" t="s">
        <v>3836</v>
      </c>
    </row>
    <row r="1526" spans="1:4" ht="13.5">
      <c r="A1526" s="509">
        <v>98406</v>
      </c>
      <c r="B1526" s="508" t="s">
        <v>3837</v>
      </c>
      <c r="C1526" s="508" t="s">
        <v>38</v>
      </c>
      <c r="D1526" s="510" t="s">
        <v>3838</v>
      </c>
    </row>
    <row r="1527" spans="1:4" ht="13.5">
      <c r="A1527" s="509">
        <v>98407</v>
      </c>
      <c r="B1527" s="508" t="s">
        <v>3839</v>
      </c>
      <c r="C1527" s="508" t="s">
        <v>38</v>
      </c>
      <c r="D1527" s="510" t="s">
        <v>3840</v>
      </c>
    </row>
    <row r="1528" spans="1:4" ht="13.5">
      <c r="A1528" s="509">
        <v>98408</v>
      </c>
      <c r="B1528" s="508" t="s">
        <v>3841</v>
      </c>
      <c r="C1528" s="508" t="s">
        <v>38</v>
      </c>
      <c r="D1528" s="510" t="s">
        <v>3842</v>
      </c>
    </row>
    <row r="1529" spans="1:4" ht="13.5">
      <c r="A1529" s="509">
        <v>98409</v>
      </c>
      <c r="B1529" s="508" t="s">
        <v>3843</v>
      </c>
      <c r="C1529" s="508" t="s">
        <v>40</v>
      </c>
      <c r="D1529" s="510" t="s">
        <v>3844</v>
      </c>
    </row>
    <row r="1530" spans="1:4" ht="13.5">
      <c r="A1530" s="509">
        <v>98414</v>
      </c>
      <c r="B1530" s="508" t="s">
        <v>3845</v>
      </c>
      <c r="C1530" s="508" t="s">
        <v>38</v>
      </c>
      <c r="D1530" s="510" t="s">
        <v>3846</v>
      </c>
    </row>
    <row r="1531" spans="1:4" ht="13.5">
      <c r="A1531" s="509">
        <v>98415</v>
      </c>
      <c r="B1531" s="508" t="s">
        <v>3847</v>
      </c>
      <c r="C1531" s="508" t="s">
        <v>38</v>
      </c>
      <c r="D1531" s="510" t="s">
        <v>3846</v>
      </c>
    </row>
    <row r="1532" spans="1:4" ht="13.5">
      <c r="A1532" s="509">
        <v>98416</v>
      </c>
      <c r="B1532" s="508" t="s">
        <v>3848</v>
      </c>
      <c r="C1532" s="508" t="s">
        <v>38</v>
      </c>
      <c r="D1532" s="510" t="s">
        <v>3849</v>
      </c>
    </row>
    <row r="1533" spans="1:4" ht="13.5">
      <c r="A1533" s="509">
        <v>98417</v>
      </c>
      <c r="B1533" s="508" t="s">
        <v>3850</v>
      </c>
      <c r="C1533" s="508" t="s">
        <v>38</v>
      </c>
      <c r="D1533" s="510" t="s">
        <v>3851</v>
      </c>
    </row>
    <row r="1534" spans="1:4" ht="13.5">
      <c r="A1534" s="509">
        <v>98418</v>
      </c>
      <c r="B1534" s="508" t="s">
        <v>3852</v>
      </c>
      <c r="C1534" s="508" t="s">
        <v>38</v>
      </c>
      <c r="D1534" s="510" t="s">
        <v>3853</v>
      </c>
    </row>
    <row r="1535" spans="1:4" ht="13.5">
      <c r="A1535" s="509">
        <v>98419</v>
      </c>
      <c r="B1535" s="508" t="s">
        <v>3854</v>
      </c>
      <c r="C1535" s="508" t="s">
        <v>38</v>
      </c>
      <c r="D1535" s="510" t="s">
        <v>3855</v>
      </c>
    </row>
    <row r="1536" spans="1:4" ht="13.5">
      <c r="A1536" s="509">
        <v>98420</v>
      </c>
      <c r="B1536" s="508" t="s">
        <v>3856</v>
      </c>
      <c r="C1536" s="508" t="s">
        <v>38</v>
      </c>
      <c r="D1536" s="510" t="s">
        <v>3857</v>
      </c>
    </row>
    <row r="1537" spans="1:4" ht="13.5">
      <c r="A1537" s="509">
        <v>98421</v>
      </c>
      <c r="B1537" s="508" t="s">
        <v>3858</v>
      </c>
      <c r="C1537" s="508" t="s">
        <v>38</v>
      </c>
      <c r="D1537" s="510" t="s">
        <v>3859</v>
      </c>
    </row>
    <row r="1538" spans="1:4" ht="13.5">
      <c r="A1538" s="509">
        <v>98422</v>
      </c>
      <c r="B1538" s="508" t="s">
        <v>3860</v>
      </c>
      <c r="C1538" s="508" t="s">
        <v>38</v>
      </c>
      <c r="D1538" s="510" t="s">
        <v>3861</v>
      </c>
    </row>
    <row r="1539" spans="1:4" ht="13.5">
      <c r="A1539" s="509">
        <v>98423</v>
      </c>
      <c r="B1539" s="508" t="s">
        <v>3862</v>
      </c>
      <c r="C1539" s="508" t="s">
        <v>38</v>
      </c>
      <c r="D1539" s="510" t="s">
        <v>3863</v>
      </c>
    </row>
    <row r="1540" spans="1:4" ht="13.5">
      <c r="A1540" s="509">
        <v>98424</v>
      </c>
      <c r="B1540" s="508" t="s">
        <v>3864</v>
      </c>
      <c r="C1540" s="508" t="s">
        <v>38</v>
      </c>
      <c r="D1540" s="510" t="s">
        <v>3865</v>
      </c>
    </row>
    <row r="1541" spans="1:4" ht="13.5">
      <c r="A1541" s="509">
        <v>98425</v>
      </c>
      <c r="B1541" s="508" t="s">
        <v>3866</v>
      </c>
      <c r="C1541" s="508" t="s">
        <v>38</v>
      </c>
      <c r="D1541" s="510" t="s">
        <v>3725</v>
      </c>
    </row>
    <row r="1542" spans="1:4" ht="13.5">
      <c r="A1542" s="509">
        <v>98426</v>
      </c>
      <c r="B1542" s="508" t="s">
        <v>3867</v>
      </c>
      <c r="C1542" s="508" t="s">
        <v>38</v>
      </c>
      <c r="D1542" s="510" t="s">
        <v>3868</v>
      </c>
    </row>
    <row r="1543" spans="1:4" ht="13.5">
      <c r="A1543" s="509">
        <v>98427</v>
      </c>
      <c r="B1543" s="508" t="s">
        <v>3869</v>
      </c>
      <c r="C1543" s="508" t="s">
        <v>38</v>
      </c>
      <c r="D1543" s="510" t="s">
        <v>3870</v>
      </c>
    </row>
    <row r="1544" spans="1:4" ht="13.5">
      <c r="A1544" s="509">
        <v>98428</v>
      </c>
      <c r="B1544" s="508" t="s">
        <v>3871</v>
      </c>
      <c r="C1544" s="508" t="s">
        <v>38</v>
      </c>
      <c r="D1544" s="510" t="s">
        <v>3872</v>
      </c>
    </row>
    <row r="1545" spans="1:4" ht="13.5">
      <c r="A1545" s="509">
        <v>98429</v>
      </c>
      <c r="B1545" s="508" t="s">
        <v>3873</v>
      </c>
      <c r="C1545" s="508" t="s">
        <v>38</v>
      </c>
      <c r="D1545" s="510" t="s">
        <v>3874</v>
      </c>
    </row>
    <row r="1546" spans="1:4" ht="13.5">
      <c r="A1546" s="509">
        <v>98430</v>
      </c>
      <c r="B1546" s="508" t="s">
        <v>3875</v>
      </c>
      <c r="C1546" s="508" t="s">
        <v>38</v>
      </c>
      <c r="D1546" s="510" t="s">
        <v>3876</v>
      </c>
    </row>
    <row r="1547" spans="1:4" ht="13.5">
      <c r="A1547" s="509">
        <v>98431</v>
      </c>
      <c r="B1547" s="508" t="s">
        <v>3877</v>
      </c>
      <c r="C1547" s="508" t="s">
        <v>38</v>
      </c>
      <c r="D1547" s="510" t="s">
        <v>3878</v>
      </c>
    </row>
    <row r="1548" spans="1:4" ht="13.5">
      <c r="A1548" s="509">
        <v>98432</v>
      </c>
      <c r="B1548" s="508" t="s">
        <v>3879</v>
      </c>
      <c r="C1548" s="508" t="s">
        <v>38</v>
      </c>
      <c r="D1548" s="510" t="s">
        <v>3880</v>
      </c>
    </row>
    <row r="1549" spans="1:4" ht="13.5">
      <c r="A1549" s="509">
        <v>98433</v>
      </c>
      <c r="B1549" s="508" t="s">
        <v>3881</v>
      </c>
      <c r="C1549" s="508" t="s">
        <v>38</v>
      </c>
      <c r="D1549" s="510" t="s">
        <v>3882</v>
      </c>
    </row>
    <row r="1550" spans="1:4" ht="13.5">
      <c r="A1550" s="509">
        <v>98434</v>
      </c>
      <c r="B1550" s="508" t="s">
        <v>3883</v>
      </c>
      <c r="C1550" s="508" t="s">
        <v>38</v>
      </c>
      <c r="D1550" s="510" t="s">
        <v>3884</v>
      </c>
    </row>
    <row r="1551" spans="1:4" ht="13.5">
      <c r="A1551" s="509">
        <v>94263</v>
      </c>
      <c r="B1551" s="508" t="s">
        <v>3885</v>
      </c>
      <c r="C1551" s="508" t="s">
        <v>40</v>
      </c>
      <c r="D1551" s="510" t="s">
        <v>629</v>
      </c>
    </row>
    <row r="1552" spans="1:4" ht="13.5">
      <c r="A1552" s="509">
        <v>94264</v>
      </c>
      <c r="B1552" s="508" t="s">
        <v>3886</v>
      </c>
      <c r="C1552" s="508" t="s">
        <v>40</v>
      </c>
      <c r="D1552" s="510" t="s">
        <v>1117</v>
      </c>
    </row>
    <row r="1553" spans="1:4" ht="13.5">
      <c r="A1553" s="509">
        <v>94265</v>
      </c>
      <c r="B1553" s="508" t="s">
        <v>3887</v>
      </c>
      <c r="C1553" s="508" t="s">
        <v>40</v>
      </c>
      <c r="D1553" s="510" t="s">
        <v>3888</v>
      </c>
    </row>
    <row r="1554" spans="1:4" ht="13.5">
      <c r="A1554" s="509">
        <v>94266</v>
      </c>
      <c r="B1554" s="508" t="s">
        <v>3889</v>
      </c>
      <c r="C1554" s="508" t="s">
        <v>40</v>
      </c>
      <c r="D1554" s="510" t="s">
        <v>3890</v>
      </c>
    </row>
    <row r="1555" spans="1:4" ht="13.5">
      <c r="A1555" s="509">
        <v>94267</v>
      </c>
      <c r="B1555" s="508" t="s">
        <v>3891</v>
      </c>
      <c r="C1555" s="508" t="s">
        <v>40</v>
      </c>
      <c r="D1555" s="510" t="s">
        <v>3892</v>
      </c>
    </row>
    <row r="1556" spans="1:4" ht="13.5">
      <c r="A1556" s="509">
        <v>94268</v>
      </c>
      <c r="B1556" s="508" t="s">
        <v>3893</v>
      </c>
      <c r="C1556" s="508" t="s">
        <v>40</v>
      </c>
      <c r="D1556" s="510" t="s">
        <v>2293</v>
      </c>
    </row>
    <row r="1557" spans="1:4" ht="13.5">
      <c r="A1557" s="509">
        <v>94269</v>
      </c>
      <c r="B1557" s="508" t="s">
        <v>3894</v>
      </c>
      <c r="C1557" s="508" t="s">
        <v>40</v>
      </c>
      <c r="D1557" s="510" t="s">
        <v>2515</v>
      </c>
    </row>
    <row r="1558" spans="1:4" ht="13.5">
      <c r="A1558" s="509">
        <v>94270</v>
      </c>
      <c r="B1558" s="508" t="s">
        <v>3895</v>
      </c>
      <c r="C1558" s="508" t="s">
        <v>40</v>
      </c>
      <c r="D1558" s="510" t="s">
        <v>3896</v>
      </c>
    </row>
    <row r="1559" spans="1:4" ht="13.5">
      <c r="A1559" s="509">
        <v>94271</v>
      </c>
      <c r="B1559" s="508" t="s">
        <v>3897</v>
      </c>
      <c r="C1559" s="508" t="s">
        <v>40</v>
      </c>
      <c r="D1559" s="510" t="s">
        <v>3898</v>
      </c>
    </row>
    <row r="1560" spans="1:4" ht="13.5">
      <c r="A1560" s="509">
        <v>94272</v>
      </c>
      <c r="B1560" s="508" t="s">
        <v>3899</v>
      </c>
      <c r="C1560" s="508" t="s">
        <v>40</v>
      </c>
      <c r="D1560" s="510" t="s">
        <v>3900</v>
      </c>
    </row>
    <row r="1561" spans="1:4" ht="13.5">
      <c r="A1561" s="509">
        <v>94273</v>
      </c>
      <c r="B1561" s="508" t="s">
        <v>3901</v>
      </c>
      <c r="C1561" s="508" t="s">
        <v>40</v>
      </c>
      <c r="D1561" s="510" t="s">
        <v>3902</v>
      </c>
    </row>
    <row r="1562" spans="1:4" ht="13.5">
      <c r="A1562" s="509">
        <v>94274</v>
      </c>
      <c r="B1562" s="508" t="s">
        <v>3903</v>
      </c>
      <c r="C1562" s="508" t="s">
        <v>40</v>
      </c>
      <c r="D1562" s="510" t="s">
        <v>3904</v>
      </c>
    </row>
    <row r="1563" spans="1:4" ht="13.5">
      <c r="A1563" s="509">
        <v>94275</v>
      </c>
      <c r="B1563" s="508" t="s">
        <v>3905</v>
      </c>
      <c r="C1563" s="508" t="s">
        <v>40</v>
      </c>
      <c r="D1563" s="510" t="s">
        <v>3906</v>
      </c>
    </row>
    <row r="1564" spans="1:4" ht="13.5">
      <c r="A1564" s="509">
        <v>94276</v>
      </c>
      <c r="B1564" s="508" t="s">
        <v>3907</v>
      </c>
      <c r="C1564" s="508" t="s">
        <v>40</v>
      </c>
      <c r="D1564" s="510" t="s">
        <v>3892</v>
      </c>
    </row>
    <row r="1565" spans="1:4" ht="13.5">
      <c r="A1565" s="509">
        <v>94281</v>
      </c>
      <c r="B1565" s="508" t="s">
        <v>3908</v>
      </c>
      <c r="C1565" s="508" t="s">
        <v>40</v>
      </c>
      <c r="D1565" s="510" t="s">
        <v>3909</v>
      </c>
    </row>
    <row r="1566" spans="1:4" ht="13.5">
      <c r="A1566" s="509">
        <v>94282</v>
      </c>
      <c r="B1566" s="508" t="s">
        <v>3910</v>
      </c>
      <c r="C1566" s="508" t="s">
        <v>40</v>
      </c>
      <c r="D1566" s="510" t="s">
        <v>3911</v>
      </c>
    </row>
    <row r="1567" spans="1:4" ht="13.5">
      <c r="A1567" s="509">
        <v>94283</v>
      </c>
      <c r="B1567" s="508" t="s">
        <v>3912</v>
      </c>
      <c r="C1567" s="508" t="s">
        <v>40</v>
      </c>
      <c r="D1567" s="510" t="s">
        <v>3913</v>
      </c>
    </row>
    <row r="1568" spans="1:4" ht="13.5">
      <c r="A1568" s="509">
        <v>94284</v>
      </c>
      <c r="B1568" s="508" t="s">
        <v>3914</v>
      </c>
      <c r="C1568" s="508" t="s">
        <v>40</v>
      </c>
      <c r="D1568" s="510" t="s">
        <v>3915</v>
      </c>
    </row>
    <row r="1569" spans="1:4" ht="13.5">
      <c r="A1569" s="509">
        <v>94285</v>
      </c>
      <c r="B1569" s="508" t="s">
        <v>3916</v>
      </c>
      <c r="C1569" s="508" t="s">
        <v>40</v>
      </c>
      <c r="D1569" s="510" t="s">
        <v>3917</v>
      </c>
    </row>
    <row r="1570" spans="1:4" ht="13.5">
      <c r="A1570" s="509">
        <v>94286</v>
      </c>
      <c r="B1570" s="508" t="s">
        <v>3918</v>
      </c>
      <c r="C1570" s="508" t="s">
        <v>40</v>
      </c>
      <c r="D1570" s="510" t="s">
        <v>3919</v>
      </c>
    </row>
    <row r="1571" spans="1:4" ht="13.5">
      <c r="A1571" s="509">
        <v>94287</v>
      </c>
      <c r="B1571" s="508" t="s">
        <v>3920</v>
      </c>
      <c r="C1571" s="508" t="s">
        <v>40</v>
      </c>
      <c r="D1571" s="510" t="s">
        <v>3921</v>
      </c>
    </row>
    <row r="1572" spans="1:4" ht="13.5">
      <c r="A1572" s="509">
        <v>94288</v>
      </c>
      <c r="B1572" s="508" t="s">
        <v>3922</v>
      </c>
      <c r="C1572" s="508" t="s">
        <v>40</v>
      </c>
      <c r="D1572" s="510" t="s">
        <v>3923</v>
      </c>
    </row>
    <row r="1573" spans="1:4" ht="13.5">
      <c r="A1573" s="509">
        <v>94289</v>
      </c>
      <c r="B1573" s="508" t="s">
        <v>3924</v>
      </c>
      <c r="C1573" s="508" t="s">
        <v>40</v>
      </c>
      <c r="D1573" s="510" t="s">
        <v>3925</v>
      </c>
    </row>
    <row r="1574" spans="1:4" ht="13.5">
      <c r="A1574" s="509">
        <v>94290</v>
      </c>
      <c r="B1574" s="508" t="s">
        <v>3926</v>
      </c>
      <c r="C1574" s="508" t="s">
        <v>40</v>
      </c>
      <c r="D1574" s="510" t="s">
        <v>3927</v>
      </c>
    </row>
    <row r="1575" spans="1:4" ht="13.5">
      <c r="A1575" s="509">
        <v>94291</v>
      </c>
      <c r="B1575" s="508" t="s">
        <v>3928</v>
      </c>
      <c r="C1575" s="508" t="s">
        <v>40</v>
      </c>
      <c r="D1575" s="510" t="s">
        <v>3929</v>
      </c>
    </row>
    <row r="1576" spans="1:4" ht="13.5">
      <c r="A1576" s="509">
        <v>94292</v>
      </c>
      <c r="B1576" s="508" t="s">
        <v>3930</v>
      </c>
      <c r="C1576" s="508" t="s">
        <v>40</v>
      </c>
      <c r="D1576" s="510" t="s">
        <v>3931</v>
      </c>
    </row>
    <row r="1577" spans="1:4" ht="13.5">
      <c r="A1577" s="509">
        <v>94293</v>
      </c>
      <c r="B1577" s="508" t="s">
        <v>3932</v>
      </c>
      <c r="C1577" s="508" t="s">
        <v>40</v>
      </c>
      <c r="D1577" s="510" t="s">
        <v>3933</v>
      </c>
    </row>
    <row r="1578" spans="1:4" ht="13.5">
      <c r="A1578" s="509">
        <v>94294</v>
      </c>
      <c r="B1578" s="508" t="s">
        <v>3934</v>
      </c>
      <c r="C1578" s="508" t="s">
        <v>40</v>
      </c>
      <c r="D1578" s="510" t="s">
        <v>2403</v>
      </c>
    </row>
    <row r="1579" spans="1:4" ht="13.5">
      <c r="A1579" s="509">
        <v>94037</v>
      </c>
      <c r="B1579" s="508" t="s">
        <v>3935</v>
      </c>
      <c r="C1579" s="508" t="s">
        <v>37</v>
      </c>
      <c r="D1579" s="510" t="s">
        <v>3936</v>
      </c>
    </row>
    <row r="1580" spans="1:4" ht="13.5">
      <c r="A1580" s="509">
        <v>94038</v>
      </c>
      <c r="B1580" s="508" t="s">
        <v>3937</v>
      </c>
      <c r="C1580" s="508" t="s">
        <v>37</v>
      </c>
      <c r="D1580" s="510" t="s">
        <v>3938</v>
      </c>
    </row>
    <row r="1581" spans="1:4" ht="13.5">
      <c r="A1581" s="509">
        <v>94039</v>
      </c>
      <c r="B1581" s="508" t="s">
        <v>3939</v>
      </c>
      <c r="C1581" s="508" t="s">
        <v>37</v>
      </c>
      <c r="D1581" s="510" t="s">
        <v>3940</v>
      </c>
    </row>
    <row r="1582" spans="1:4" ht="13.5">
      <c r="A1582" s="509">
        <v>94040</v>
      </c>
      <c r="B1582" s="508" t="s">
        <v>3941</v>
      </c>
      <c r="C1582" s="508" t="s">
        <v>37</v>
      </c>
      <c r="D1582" s="510" t="s">
        <v>3942</v>
      </c>
    </row>
    <row r="1583" spans="1:4" ht="13.5">
      <c r="A1583" s="509">
        <v>94041</v>
      </c>
      <c r="B1583" s="508" t="s">
        <v>3943</v>
      </c>
      <c r="C1583" s="508" t="s">
        <v>37</v>
      </c>
      <c r="D1583" s="510" t="s">
        <v>3944</v>
      </c>
    </row>
    <row r="1584" spans="1:4" ht="13.5">
      <c r="A1584" s="509">
        <v>94042</v>
      </c>
      <c r="B1584" s="508" t="s">
        <v>3945</v>
      </c>
      <c r="C1584" s="508" t="s">
        <v>37</v>
      </c>
      <c r="D1584" s="510" t="s">
        <v>3946</v>
      </c>
    </row>
    <row r="1585" spans="1:4" ht="13.5">
      <c r="A1585" s="509">
        <v>94043</v>
      </c>
      <c r="B1585" s="508" t="s">
        <v>3947</v>
      </c>
      <c r="C1585" s="508" t="s">
        <v>37</v>
      </c>
      <c r="D1585" s="510" t="s">
        <v>3948</v>
      </c>
    </row>
    <row r="1586" spans="1:4" ht="13.5">
      <c r="A1586" s="509">
        <v>94044</v>
      </c>
      <c r="B1586" s="508" t="s">
        <v>3949</v>
      </c>
      <c r="C1586" s="508" t="s">
        <v>37</v>
      </c>
      <c r="D1586" s="510" t="s">
        <v>3950</v>
      </c>
    </row>
    <row r="1587" spans="1:4" ht="13.5">
      <c r="A1587" s="509">
        <v>94045</v>
      </c>
      <c r="B1587" s="508" t="s">
        <v>3951</v>
      </c>
      <c r="C1587" s="508" t="s">
        <v>37</v>
      </c>
      <c r="D1587" s="510" t="s">
        <v>3952</v>
      </c>
    </row>
    <row r="1588" spans="1:4" ht="13.5">
      <c r="A1588" s="509">
        <v>94046</v>
      </c>
      <c r="B1588" s="508" t="s">
        <v>3953</v>
      </c>
      <c r="C1588" s="508" t="s">
        <v>37</v>
      </c>
      <c r="D1588" s="510" t="s">
        <v>3954</v>
      </c>
    </row>
    <row r="1589" spans="1:4" ht="13.5">
      <c r="A1589" s="509">
        <v>94047</v>
      </c>
      <c r="B1589" s="508" t="s">
        <v>3955</v>
      </c>
      <c r="C1589" s="508" t="s">
        <v>37</v>
      </c>
      <c r="D1589" s="510" t="s">
        <v>3956</v>
      </c>
    </row>
    <row r="1590" spans="1:4" ht="13.5">
      <c r="A1590" s="509">
        <v>94048</v>
      </c>
      <c r="B1590" s="508" t="s">
        <v>3957</v>
      </c>
      <c r="C1590" s="508" t="s">
        <v>37</v>
      </c>
      <c r="D1590" s="510" t="s">
        <v>3475</v>
      </c>
    </row>
    <row r="1591" spans="1:4" ht="13.5">
      <c r="A1591" s="509">
        <v>94049</v>
      </c>
      <c r="B1591" s="508" t="s">
        <v>3958</v>
      </c>
      <c r="C1591" s="508" t="s">
        <v>37</v>
      </c>
      <c r="D1591" s="510" t="s">
        <v>3959</v>
      </c>
    </row>
    <row r="1592" spans="1:4" ht="13.5">
      <c r="A1592" s="509">
        <v>94050</v>
      </c>
      <c r="B1592" s="508" t="s">
        <v>3960</v>
      </c>
      <c r="C1592" s="508" t="s">
        <v>37</v>
      </c>
      <c r="D1592" s="510" t="s">
        <v>3961</v>
      </c>
    </row>
    <row r="1593" spans="1:4" ht="13.5">
      <c r="A1593" s="509">
        <v>94051</v>
      </c>
      <c r="B1593" s="508" t="s">
        <v>3962</v>
      </c>
      <c r="C1593" s="508" t="s">
        <v>37</v>
      </c>
      <c r="D1593" s="510" t="s">
        <v>3963</v>
      </c>
    </row>
    <row r="1594" spans="1:4" ht="13.5">
      <c r="A1594" s="509">
        <v>94052</v>
      </c>
      <c r="B1594" s="508" t="s">
        <v>3964</v>
      </c>
      <c r="C1594" s="508" t="s">
        <v>37</v>
      </c>
      <c r="D1594" s="510" t="s">
        <v>3965</v>
      </c>
    </row>
    <row r="1595" spans="1:4" ht="13.5">
      <c r="A1595" s="509">
        <v>94053</v>
      </c>
      <c r="B1595" s="508" t="s">
        <v>3966</v>
      </c>
      <c r="C1595" s="508" t="s">
        <v>37</v>
      </c>
      <c r="D1595" s="510" t="s">
        <v>3967</v>
      </c>
    </row>
    <row r="1596" spans="1:4" ht="13.5">
      <c r="A1596" s="509">
        <v>94054</v>
      </c>
      <c r="B1596" s="508" t="s">
        <v>3968</v>
      </c>
      <c r="C1596" s="508" t="s">
        <v>37</v>
      </c>
      <c r="D1596" s="510" t="s">
        <v>3969</v>
      </c>
    </row>
    <row r="1597" spans="1:4" ht="13.5">
      <c r="A1597" s="509">
        <v>94055</v>
      </c>
      <c r="B1597" s="508" t="s">
        <v>3970</v>
      </c>
      <c r="C1597" s="508" t="s">
        <v>37</v>
      </c>
      <c r="D1597" s="510" t="s">
        <v>3971</v>
      </c>
    </row>
    <row r="1598" spans="1:4" ht="13.5">
      <c r="A1598" s="509">
        <v>94056</v>
      </c>
      <c r="B1598" s="508" t="s">
        <v>3972</v>
      </c>
      <c r="C1598" s="508" t="s">
        <v>37</v>
      </c>
      <c r="D1598" s="510" t="s">
        <v>3973</v>
      </c>
    </row>
    <row r="1599" spans="1:4" ht="13.5">
      <c r="A1599" s="509">
        <v>94057</v>
      </c>
      <c r="B1599" s="508" t="s">
        <v>3974</v>
      </c>
      <c r="C1599" s="508" t="s">
        <v>37</v>
      </c>
      <c r="D1599" s="510" t="s">
        <v>1787</v>
      </c>
    </row>
    <row r="1600" spans="1:4" ht="13.5">
      <c r="A1600" s="509">
        <v>94058</v>
      </c>
      <c r="B1600" s="508" t="s">
        <v>3975</v>
      </c>
      <c r="C1600" s="508" t="s">
        <v>37</v>
      </c>
      <c r="D1600" s="510" t="s">
        <v>1042</v>
      </c>
    </row>
    <row r="1601" spans="1:4" ht="13.5">
      <c r="A1601" s="509">
        <v>94059</v>
      </c>
      <c r="B1601" s="508" t="s">
        <v>3976</v>
      </c>
      <c r="C1601" s="508" t="s">
        <v>37</v>
      </c>
      <c r="D1601" s="510" t="s">
        <v>3977</v>
      </c>
    </row>
    <row r="1602" spans="1:4" ht="13.5">
      <c r="A1602" s="509">
        <v>94060</v>
      </c>
      <c r="B1602" s="508" t="s">
        <v>3978</v>
      </c>
      <c r="C1602" s="508" t="s">
        <v>37</v>
      </c>
      <c r="D1602" s="510" t="s">
        <v>3021</v>
      </c>
    </row>
    <row r="1603" spans="1:4" ht="13.5">
      <c r="A1603" s="508" t="s">
        <v>3979</v>
      </c>
      <c r="B1603" s="508" t="s">
        <v>3980</v>
      </c>
      <c r="C1603" s="508" t="s">
        <v>37</v>
      </c>
      <c r="D1603" s="510" t="s">
        <v>3981</v>
      </c>
    </row>
    <row r="1604" spans="1:4" ht="13.5">
      <c r="A1604" s="508" t="s">
        <v>3982</v>
      </c>
      <c r="B1604" s="508" t="s">
        <v>3983</v>
      </c>
      <c r="C1604" s="508" t="s">
        <v>37</v>
      </c>
      <c r="D1604" s="510" t="s">
        <v>3984</v>
      </c>
    </row>
    <row r="1605" spans="1:4" ht="13.5">
      <c r="A1605" s="509">
        <v>83770</v>
      </c>
      <c r="B1605" s="508" t="s">
        <v>3985</v>
      </c>
      <c r="C1605" s="508" t="s">
        <v>37</v>
      </c>
      <c r="D1605" s="510" t="s">
        <v>3986</v>
      </c>
    </row>
    <row r="1606" spans="1:4" ht="13.5">
      <c r="A1606" s="509">
        <v>73301</v>
      </c>
      <c r="B1606" s="508" t="s">
        <v>3987</v>
      </c>
      <c r="C1606" s="508" t="s">
        <v>39</v>
      </c>
      <c r="D1606" s="510" t="s">
        <v>3988</v>
      </c>
    </row>
    <row r="1607" spans="1:4" ht="13.5">
      <c r="A1607" s="509">
        <v>83515</v>
      </c>
      <c r="B1607" s="508" t="s">
        <v>3989</v>
      </c>
      <c r="C1607" s="508" t="s">
        <v>39</v>
      </c>
      <c r="D1607" s="510" t="s">
        <v>3990</v>
      </c>
    </row>
    <row r="1608" spans="1:4" ht="13.5">
      <c r="A1608" s="509">
        <v>83516</v>
      </c>
      <c r="B1608" s="508" t="s">
        <v>3991</v>
      </c>
      <c r="C1608" s="508" t="s">
        <v>39</v>
      </c>
      <c r="D1608" s="510" t="s">
        <v>3992</v>
      </c>
    </row>
    <row r="1609" spans="1:4" ht="13.5">
      <c r="A1609" s="509">
        <v>72144</v>
      </c>
      <c r="B1609" s="508" t="s">
        <v>3993</v>
      </c>
      <c r="C1609" s="508" t="s">
        <v>38</v>
      </c>
      <c r="D1609" s="510" t="s">
        <v>3994</v>
      </c>
    </row>
    <row r="1610" spans="1:4" ht="13.5">
      <c r="A1610" s="508" t="s">
        <v>3995</v>
      </c>
      <c r="B1610" s="508" t="s">
        <v>3996</v>
      </c>
      <c r="C1610" s="508" t="s">
        <v>38</v>
      </c>
      <c r="D1610" s="510" t="s">
        <v>3997</v>
      </c>
    </row>
    <row r="1611" spans="1:4" ht="13.5">
      <c r="A1611" s="508" t="s">
        <v>3998</v>
      </c>
      <c r="B1611" s="508" t="s">
        <v>3999</v>
      </c>
      <c r="C1611" s="508" t="s">
        <v>38</v>
      </c>
      <c r="D1611" s="510" t="s">
        <v>4000</v>
      </c>
    </row>
    <row r="1612" spans="1:4" ht="13.5">
      <c r="A1612" s="509">
        <v>84874</v>
      </c>
      <c r="B1612" s="508" t="s">
        <v>4001</v>
      </c>
      <c r="C1612" s="508" t="s">
        <v>38</v>
      </c>
      <c r="D1612" s="510" t="s">
        <v>4002</v>
      </c>
    </row>
    <row r="1613" spans="1:4" ht="13.5">
      <c r="A1613" s="509">
        <v>84876</v>
      </c>
      <c r="B1613" s="508" t="s">
        <v>4003</v>
      </c>
      <c r="C1613" s="508" t="s">
        <v>37</v>
      </c>
      <c r="D1613" s="510" t="s">
        <v>4004</v>
      </c>
    </row>
    <row r="1614" spans="1:4" ht="13.5">
      <c r="A1614" s="509">
        <v>90800</v>
      </c>
      <c r="B1614" s="508" t="s">
        <v>4005</v>
      </c>
      <c r="C1614" s="508" t="s">
        <v>38</v>
      </c>
      <c r="D1614" s="510" t="s">
        <v>4006</v>
      </c>
    </row>
    <row r="1615" spans="1:4" ht="13.5">
      <c r="A1615" s="509">
        <v>90801</v>
      </c>
      <c r="B1615" s="508" t="s">
        <v>4007</v>
      </c>
      <c r="C1615" s="508" t="s">
        <v>38</v>
      </c>
      <c r="D1615" s="510" t="s">
        <v>4008</v>
      </c>
    </row>
    <row r="1616" spans="1:4" ht="13.5">
      <c r="A1616" s="509">
        <v>90802</v>
      </c>
      <c r="B1616" s="508" t="s">
        <v>4009</v>
      </c>
      <c r="C1616" s="508" t="s">
        <v>38</v>
      </c>
      <c r="D1616" s="510" t="s">
        <v>4010</v>
      </c>
    </row>
    <row r="1617" spans="1:4" ht="13.5">
      <c r="A1617" s="509">
        <v>90803</v>
      </c>
      <c r="B1617" s="508" t="s">
        <v>4011</v>
      </c>
      <c r="C1617" s="508" t="s">
        <v>38</v>
      </c>
      <c r="D1617" s="510" t="s">
        <v>4012</v>
      </c>
    </row>
    <row r="1618" spans="1:4" ht="13.5">
      <c r="A1618" s="509">
        <v>90804</v>
      </c>
      <c r="B1618" s="508" t="s">
        <v>4013</v>
      </c>
      <c r="C1618" s="508" t="s">
        <v>38</v>
      </c>
      <c r="D1618" s="510" t="s">
        <v>4014</v>
      </c>
    </row>
    <row r="1619" spans="1:4" ht="13.5">
      <c r="A1619" s="509">
        <v>90805</v>
      </c>
      <c r="B1619" s="508" t="s">
        <v>4015</v>
      </c>
      <c r="C1619" s="508" t="s">
        <v>38</v>
      </c>
      <c r="D1619" s="510" t="s">
        <v>4016</v>
      </c>
    </row>
    <row r="1620" spans="1:4" ht="13.5">
      <c r="A1620" s="509">
        <v>90806</v>
      </c>
      <c r="B1620" s="508" t="s">
        <v>4017</v>
      </c>
      <c r="C1620" s="508" t="s">
        <v>38</v>
      </c>
      <c r="D1620" s="510" t="s">
        <v>2867</v>
      </c>
    </row>
    <row r="1621" spans="1:4" ht="13.5">
      <c r="A1621" s="509">
        <v>90807</v>
      </c>
      <c r="B1621" s="508" t="s">
        <v>4018</v>
      </c>
      <c r="C1621" s="508" t="s">
        <v>38</v>
      </c>
      <c r="D1621" s="510" t="s">
        <v>4019</v>
      </c>
    </row>
    <row r="1622" spans="1:4" ht="13.5">
      <c r="A1622" s="509">
        <v>90816</v>
      </c>
      <c r="B1622" s="508" t="s">
        <v>4020</v>
      </c>
      <c r="C1622" s="508" t="s">
        <v>38</v>
      </c>
      <c r="D1622" s="510" t="s">
        <v>4021</v>
      </c>
    </row>
    <row r="1623" spans="1:4" ht="13.5">
      <c r="A1623" s="509">
        <v>90817</v>
      </c>
      <c r="B1623" s="508" t="s">
        <v>4022</v>
      </c>
      <c r="C1623" s="508" t="s">
        <v>38</v>
      </c>
      <c r="D1623" s="510" t="s">
        <v>1343</v>
      </c>
    </row>
    <row r="1624" spans="1:4" ht="13.5">
      <c r="A1624" s="509">
        <v>90818</v>
      </c>
      <c r="B1624" s="508" t="s">
        <v>4023</v>
      </c>
      <c r="C1624" s="508" t="s">
        <v>38</v>
      </c>
      <c r="D1624" s="510" t="s">
        <v>4024</v>
      </c>
    </row>
    <row r="1625" spans="1:4" ht="13.5">
      <c r="A1625" s="509">
        <v>90819</v>
      </c>
      <c r="B1625" s="508" t="s">
        <v>4025</v>
      </c>
      <c r="C1625" s="508" t="s">
        <v>38</v>
      </c>
      <c r="D1625" s="510" t="s">
        <v>4026</v>
      </c>
    </row>
    <row r="1626" spans="1:4" ht="13.5">
      <c r="A1626" s="509">
        <v>90820</v>
      </c>
      <c r="B1626" s="508" t="s">
        <v>4027</v>
      </c>
      <c r="C1626" s="508" t="s">
        <v>38</v>
      </c>
      <c r="D1626" s="510" t="s">
        <v>4028</v>
      </c>
    </row>
    <row r="1627" spans="1:4" ht="13.5">
      <c r="A1627" s="509">
        <v>90821</v>
      </c>
      <c r="B1627" s="508" t="s">
        <v>4029</v>
      </c>
      <c r="C1627" s="508" t="s">
        <v>38</v>
      </c>
      <c r="D1627" s="510" t="s">
        <v>4030</v>
      </c>
    </row>
    <row r="1628" spans="1:4" ht="13.5">
      <c r="A1628" s="509">
        <v>90822</v>
      </c>
      <c r="B1628" s="508" t="s">
        <v>4031</v>
      </c>
      <c r="C1628" s="508" t="s">
        <v>38</v>
      </c>
      <c r="D1628" s="510" t="s">
        <v>4032</v>
      </c>
    </row>
    <row r="1629" spans="1:4" ht="13.5">
      <c r="A1629" s="509">
        <v>90823</v>
      </c>
      <c r="B1629" s="508" t="s">
        <v>4033</v>
      </c>
      <c r="C1629" s="508" t="s">
        <v>38</v>
      </c>
      <c r="D1629" s="510" t="s">
        <v>4034</v>
      </c>
    </row>
    <row r="1630" spans="1:4" ht="13.5">
      <c r="A1630" s="509">
        <v>90826</v>
      </c>
      <c r="B1630" s="508" t="s">
        <v>4035</v>
      </c>
      <c r="C1630" s="508" t="s">
        <v>38</v>
      </c>
      <c r="D1630" s="510" t="s">
        <v>4036</v>
      </c>
    </row>
    <row r="1631" spans="1:4" ht="13.5">
      <c r="A1631" s="509">
        <v>90827</v>
      </c>
      <c r="B1631" s="508" t="s">
        <v>4037</v>
      </c>
      <c r="C1631" s="508" t="s">
        <v>38</v>
      </c>
      <c r="D1631" s="510" t="s">
        <v>4038</v>
      </c>
    </row>
    <row r="1632" spans="1:4" ht="13.5">
      <c r="A1632" s="509">
        <v>90828</v>
      </c>
      <c r="B1632" s="508" t="s">
        <v>4039</v>
      </c>
      <c r="C1632" s="508" t="s">
        <v>38</v>
      </c>
      <c r="D1632" s="510" t="s">
        <v>1044</v>
      </c>
    </row>
    <row r="1633" spans="1:4" ht="13.5">
      <c r="A1633" s="509">
        <v>90829</v>
      </c>
      <c r="B1633" s="508" t="s">
        <v>4040</v>
      </c>
      <c r="C1633" s="508" t="s">
        <v>38</v>
      </c>
      <c r="D1633" s="510" t="s">
        <v>4041</v>
      </c>
    </row>
    <row r="1634" spans="1:4" ht="13.5">
      <c r="A1634" s="509">
        <v>90830</v>
      </c>
      <c r="B1634" s="508" t="s">
        <v>4042</v>
      </c>
      <c r="C1634" s="508" t="s">
        <v>38</v>
      </c>
      <c r="D1634" s="510" t="s">
        <v>4043</v>
      </c>
    </row>
    <row r="1635" spans="1:4" ht="13.5">
      <c r="A1635" s="509">
        <v>90831</v>
      </c>
      <c r="B1635" s="508" t="s">
        <v>4044</v>
      </c>
      <c r="C1635" s="508" t="s">
        <v>38</v>
      </c>
      <c r="D1635" s="510" t="s">
        <v>4045</v>
      </c>
    </row>
    <row r="1636" spans="1:4" ht="13.5">
      <c r="A1636" s="509">
        <v>90841</v>
      </c>
      <c r="B1636" s="508" t="s">
        <v>4046</v>
      </c>
      <c r="C1636" s="508" t="s">
        <v>38</v>
      </c>
      <c r="D1636" s="510" t="s">
        <v>4047</v>
      </c>
    </row>
    <row r="1637" spans="1:4" ht="13.5">
      <c r="A1637" s="509">
        <v>90842</v>
      </c>
      <c r="B1637" s="508" t="s">
        <v>4048</v>
      </c>
      <c r="C1637" s="508" t="s">
        <v>38</v>
      </c>
      <c r="D1637" s="510" t="s">
        <v>4049</v>
      </c>
    </row>
    <row r="1638" spans="1:4" ht="13.5">
      <c r="A1638" s="509">
        <v>90843</v>
      </c>
      <c r="B1638" s="508" t="s">
        <v>4050</v>
      </c>
      <c r="C1638" s="508" t="s">
        <v>38</v>
      </c>
      <c r="D1638" s="510" t="s">
        <v>4051</v>
      </c>
    </row>
    <row r="1639" spans="1:4" ht="13.5">
      <c r="A1639" s="509">
        <v>90844</v>
      </c>
      <c r="B1639" s="508" t="s">
        <v>4052</v>
      </c>
      <c r="C1639" s="508" t="s">
        <v>38</v>
      </c>
      <c r="D1639" s="510" t="s">
        <v>4053</v>
      </c>
    </row>
    <row r="1640" spans="1:4" ht="13.5">
      <c r="A1640" s="509">
        <v>90847</v>
      </c>
      <c r="B1640" s="508" t="s">
        <v>4054</v>
      </c>
      <c r="C1640" s="508" t="s">
        <v>38</v>
      </c>
      <c r="D1640" s="510" t="s">
        <v>4055</v>
      </c>
    </row>
    <row r="1641" spans="1:4" ht="13.5">
      <c r="A1641" s="509">
        <v>90848</v>
      </c>
      <c r="B1641" s="508" t="s">
        <v>4056</v>
      </c>
      <c r="C1641" s="508" t="s">
        <v>38</v>
      </c>
      <c r="D1641" s="510" t="s">
        <v>4057</v>
      </c>
    </row>
    <row r="1642" spans="1:4" ht="13.5">
      <c r="A1642" s="509">
        <v>90849</v>
      </c>
      <c r="B1642" s="508" t="s">
        <v>4058</v>
      </c>
      <c r="C1642" s="508" t="s">
        <v>38</v>
      </c>
      <c r="D1642" s="510" t="s">
        <v>4059</v>
      </c>
    </row>
    <row r="1643" spans="1:4" ht="13.5">
      <c r="A1643" s="509">
        <v>90850</v>
      </c>
      <c r="B1643" s="508" t="s">
        <v>4060</v>
      </c>
      <c r="C1643" s="508" t="s">
        <v>38</v>
      </c>
      <c r="D1643" s="510" t="s">
        <v>4061</v>
      </c>
    </row>
    <row r="1644" spans="1:4" ht="13.5">
      <c r="A1644" s="509">
        <v>91009</v>
      </c>
      <c r="B1644" s="508" t="s">
        <v>4062</v>
      </c>
      <c r="C1644" s="508" t="s">
        <v>38</v>
      </c>
      <c r="D1644" s="510" t="s">
        <v>4063</v>
      </c>
    </row>
    <row r="1645" spans="1:4" ht="13.5">
      <c r="A1645" s="509">
        <v>91010</v>
      </c>
      <c r="B1645" s="508" t="s">
        <v>4064</v>
      </c>
      <c r="C1645" s="508" t="s">
        <v>38</v>
      </c>
      <c r="D1645" s="510" t="s">
        <v>4065</v>
      </c>
    </row>
    <row r="1646" spans="1:4" ht="13.5">
      <c r="A1646" s="509">
        <v>91011</v>
      </c>
      <c r="B1646" s="508" t="s">
        <v>4066</v>
      </c>
      <c r="C1646" s="508" t="s">
        <v>38</v>
      </c>
      <c r="D1646" s="510" t="s">
        <v>4067</v>
      </c>
    </row>
    <row r="1647" spans="1:4" ht="13.5">
      <c r="A1647" s="509">
        <v>91012</v>
      </c>
      <c r="B1647" s="508" t="s">
        <v>4068</v>
      </c>
      <c r="C1647" s="508" t="s">
        <v>38</v>
      </c>
      <c r="D1647" s="510" t="s">
        <v>4069</v>
      </c>
    </row>
    <row r="1648" spans="1:4" ht="13.5">
      <c r="A1648" s="509">
        <v>91013</v>
      </c>
      <c r="B1648" s="508" t="s">
        <v>4070</v>
      </c>
      <c r="C1648" s="508" t="s">
        <v>38</v>
      </c>
      <c r="D1648" s="510" t="s">
        <v>4071</v>
      </c>
    </row>
    <row r="1649" spans="1:4" ht="13.5">
      <c r="A1649" s="509">
        <v>91014</v>
      </c>
      <c r="B1649" s="508" t="s">
        <v>4072</v>
      </c>
      <c r="C1649" s="508" t="s">
        <v>38</v>
      </c>
      <c r="D1649" s="510" t="s">
        <v>4073</v>
      </c>
    </row>
    <row r="1650" spans="1:4" ht="13.5">
      <c r="A1650" s="509">
        <v>91015</v>
      </c>
      <c r="B1650" s="508" t="s">
        <v>4074</v>
      </c>
      <c r="C1650" s="508" t="s">
        <v>38</v>
      </c>
      <c r="D1650" s="510" t="s">
        <v>4075</v>
      </c>
    </row>
    <row r="1651" spans="1:4" ht="13.5">
      <c r="A1651" s="509">
        <v>91016</v>
      </c>
      <c r="B1651" s="508" t="s">
        <v>4076</v>
      </c>
      <c r="C1651" s="508" t="s">
        <v>38</v>
      </c>
      <c r="D1651" s="510" t="s">
        <v>4077</v>
      </c>
    </row>
    <row r="1652" spans="1:4" ht="13.5">
      <c r="A1652" s="509">
        <v>91286</v>
      </c>
      <c r="B1652" s="508" t="s">
        <v>4078</v>
      </c>
      <c r="C1652" s="508" t="s">
        <v>38</v>
      </c>
      <c r="D1652" s="510" t="s">
        <v>4079</v>
      </c>
    </row>
    <row r="1653" spans="1:4" ht="13.5">
      <c r="A1653" s="509">
        <v>91287</v>
      </c>
      <c r="B1653" s="508" t="s">
        <v>4080</v>
      </c>
      <c r="C1653" s="508" t="s">
        <v>38</v>
      </c>
      <c r="D1653" s="510" t="s">
        <v>4081</v>
      </c>
    </row>
    <row r="1654" spans="1:4" ht="13.5">
      <c r="A1654" s="509">
        <v>91288</v>
      </c>
      <c r="B1654" s="508" t="s">
        <v>4082</v>
      </c>
      <c r="C1654" s="508" t="s">
        <v>38</v>
      </c>
      <c r="D1654" s="510" t="s">
        <v>4083</v>
      </c>
    </row>
    <row r="1655" spans="1:4" ht="13.5">
      <c r="A1655" s="509">
        <v>91290</v>
      </c>
      <c r="B1655" s="508" t="s">
        <v>4084</v>
      </c>
      <c r="C1655" s="508" t="s">
        <v>38</v>
      </c>
      <c r="D1655" s="510" t="s">
        <v>4085</v>
      </c>
    </row>
    <row r="1656" spans="1:4" ht="13.5">
      <c r="A1656" s="509">
        <v>91291</v>
      </c>
      <c r="B1656" s="508" t="s">
        <v>4086</v>
      </c>
      <c r="C1656" s="508" t="s">
        <v>38</v>
      </c>
      <c r="D1656" s="510" t="s">
        <v>4087</v>
      </c>
    </row>
    <row r="1657" spans="1:4" ht="13.5">
      <c r="A1657" s="509">
        <v>91292</v>
      </c>
      <c r="B1657" s="508" t="s">
        <v>4088</v>
      </c>
      <c r="C1657" s="508" t="s">
        <v>38</v>
      </c>
      <c r="D1657" s="510" t="s">
        <v>4089</v>
      </c>
    </row>
    <row r="1658" spans="1:4" ht="13.5">
      <c r="A1658" s="509">
        <v>91293</v>
      </c>
      <c r="B1658" s="508" t="s">
        <v>4090</v>
      </c>
      <c r="C1658" s="508" t="s">
        <v>38</v>
      </c>
      <c r="D1658" s="510" t="s">
        <v>4091</v>
      </c>
    </row>
    <row r="1659" spans="1:4" ht="13.5">
      <c r="A1659" s="509">
        <v>91294</v>
      </c>
      <c r="B1659" s="508" t="s">
        <v>4092</v>
      </c>
      <c r="C1659" s="508" t="s">
        <v>38</v>
      </c>
      <c r="D1659" s="510" t="s">
        <v>4093</v>
      </c>
    </row>
    <row r="1660" spans="1:4" ht="13.5">
      <c r="A1660" s="509">
        <v>91295</v>
      </c>
      <c r="B1660" s="508" t="s">
        <v>4094</v>
      </c>
      <c r="C1660" s="508" t="s">
        <v>38</v>
      </c>
      <c r="D1660" s="510" t="s">
        <v>4095</v>
      </c>
    </row>
    <row r="1661" spans="1:4" ht="13.5">
      <c r="A1661" s="509">
        <v>91296</v>
      </c>
      <c r="B1661" s="508" t="s">
        <v>4096</v>
      </c>
      <c r="C1661" s="508" t="s">
        <v>38</v>
      </c>
      <c r="D1661" s="510" t="s">
        <v>4097</v>
      </c>
    </row>
    <row r="1662" spans="1:4" ht="13.5">
      <c r="A1662" s="509">
        <v>91297</v>
      </c>
      <c r="B1662" s="508" t="s">
        <v>4098</v>
      </c>
      <c r="C1662" s="508" t="s">
        <v>38</v>
      </c>
      <c r="D1662" s="510" t="s">
        <v>4099</v>
      </c>
    </row>
    <row r="1663" spans="1:4" ht="13.5">
      <c r="A1663" s="509">
        <v>91298</v>
      </c>
      <c r="B1663" s="508" t="s">
        <v>4100</v>
      </c>
      <c r="C1663" s="508" t="s">
        <v>38</v>
      </c>
      <c r="D1663" s="510" t="s">
        <v>4101</v>
      </c>
    </row>
    <row r="1664" spans="1:4" ht="13.5">
      <c r="A1664" s="509">
        <v>91299</v>
      </c>
      <c r="B1664" s="508" t="s">
        <v>4102</v>
      </c>
      <c r="C1664" s="508" t="s">
        <v>38</v>
      </c>
      <c r="D1664" s="510" t="s">
        <v>4103</v>
      </c>
    </row>
    <row r="1665" spans="1:4" ht="13.5">
      <c r="A1665" s="509">
        <v>91300</v>
      </c>
      <c r="B1665" s="508" t="s">
        <v>4104</v>
      </c>
      <c r="C1665" s="508" t="s">
        <v>38</v>
      </c>
      <c r="D1665" s="510" t="s">
        <v>4105</v>
      </c>
    </row>
    <row r="1666" spans="1:4" ht="13.5">
      <c r="A1666" s="509">
        <v>91301</v>
      </c>
      <c r="B1666" s="508" t="s">
        <v>4106</v>
      </c>
      <c r="C1666" s="508" t="s">
        <v>38</v>
      </c>
      <c r="D1666" s="510" t="s">
        <v>4107</v>
      </c>
    </row>
    <row r="1667" spans="1:4" ht="13.5">
      <c r="A1667" s="509">
        <v>91302</v>
      </c>
      <c r="B1667" s="508" t="s">
        <v>4108</v>
      </c>
      <c r="C1667" s="508" t="s">
        <v>38</v>
      </c>
      <c r="D1667" s="510" t="s">
        <v>4109</v>
      </c>
    </row>
    <row r="1668" spans="1:4" ht="13.5">
      <c r="A1668" s="509">
        <v>91303</v>
      </c>
      <c r="B1668" s="508" t="s">
        <v>4110</v>
      </c>
      <c r="C1668" s="508" t="s">
        <v>38</v>
      </c>
      <c r="D1668" s="510" t="s">
        <v>4111</v>
      </c>
    </row>
    <row r="1669" spans="1:4" ht="13.5">
      <c r="A1669" s="509">
        <v>91304</v>
      </c>
      <c r="B1669" s="508" t="s">
        <v>4112</v>
      </c>
      <c r="C1669" s="508" t="s">
        <v>38</v>
      </c>
      <c r="D1669" s="510" t="s">
        <v>4113</v>
      </c>
    </row>
    <row r="1670" spans="1:4" ht="13.5">
      <c r="A1670" s="509">
        <v>91305</v>
      </c>
      <c r="B1670" s="508" t="s">
        <v>4114</v>
      </c>
      <c r="C1670" s="508" t="s">
        <v>38</v>
      </c>
      <c r="D1670" s="510" t="s">
        <v>4115</v>
      </c>
    </row>
    <row r="1671" spans="1:4" ht="13.5">
      <c r="A1671" s="509">
        <v>91306</v>
      </c>
      <c r="B1671" s="508" t="s">
        <v>4116</v>
      </c>
      <c r="C1671" s="508" t="s">
        <v>38</v>
      </c>
      <c r="D1671" s="510" t="s">
        <v>4117</v>
      </c>
    </row>
    <row r="1672" spans="1:4" ht="13.5">
      <c r="A1672" s="509">
        <v>91307</v>
      </c>
      <c r="B1672" s="508" t="s">
        <v>4118</v>
      </c>
      <c r="C1672" s="508" t="s">
        <v>38</v>
      </c>
      <c r="D1672" s="510" t="s">
        <v>2165</v>
      </c>
    </row>
    <row r="1673" spans="1:4" ht="13.5">
      <c r="A1673" s="509">
        <v>91312</v>
      </c>
      <c r="B1673" s="508" t="s">
        <v>4119</v>
      </c>
      <c r="C1673" s="508" t="s">
        <v>38</v>
      </c>
      <c r="D1673" s="510" t="s">
        <v>4120</v>
      </c>
    </row>
    <row r="1674" spans="1:4" ht="13.5">
      <c r="A1674" s="509">
        <v>91313</v>
      </c>
      <c r="B1674" s="508" t="s">
        <v>4121</v>
      </c>
      <c r="C1674" s="508" t="s">
        <v>38</v>
      </c>
      <c r="D1674" s="510" t="s">
        <v>4122</v>
      </c>
    </row>
    <row r="1675" spans="1:4" ht="13.5">
      <c r="A1675" s="509">
        <v>91314</v>
      </c>
      <c r="B1675" s="508" t="s">
        <v>4123</v>
      </c>
      <c r="C1675" s="508" t="s">
        <v>38</v>
      </c>
      <c r="D1675" s="510" t="s">
        <v>4124</v>
      </c>
    </row>
    <row r="1676" spans="1:4" ht="13.5">
      <c r="A1676" s="509">
        <v>91315</v>
      </c>
      <c r="B1676" s="508" t="s">
        <v>4125</v>
      </c>
      <c r="C1676" s="508" t="s">
        <v>38</v>
      </c>
      <c r="D1676" s="510" t="s">
        <v>4126</v>
      </c>
    </row>
    <row r="1677" spans="1:4" ht="13.5">
      <c r="A1677" s="509">
        <v>91318</v>
      </c>
      <c r="B1677" s="508" t="s">
        <v>4127</v>
      </c>
      <c r="C1677" s="508" t="s">
        <v>38</v>
      </c>
      <c r="D1677" s="510" t="s">
        <v>4128</v>
      </c>
    </row>
    <row r="1678" spans="1:4" ht="13.5">
      <c r="A1678" s="509">
        <v>91319</v>
      </c>
      <c r="B1678" s="508" t="s">
        <v>4129</v>
      </c>
      <c r="C1678" s="508" t="s">
        <v>38</v>
      </c>
      <c r="D1678" s="510" t="s">
        <v>4130</v>
      </c>
    </row>
    <row r="1679" spans="1:4" ht="13.5">
      <c r="A1679" s="509">
        <v>91320</v>
      </c>
      <c r="B1679" s="508" t="s">
        <v>4131</v>
      </c>
      <c r="C1679" s="508" t="s">
        <v>38</v>
      </c>
      <c r="D1679" s="510" t="s">
        <v>4132</v>
      </c>
    </row>
    <row r="1680" spans="1:4" ht="13.5">
      <c r="A1680" s="509">
        <v>91321</v>
      </c>
      <c r="B1680" s="508" t="s">
        <v>4133</v>
      </c>
      <c r="C1680" s="508" t="s">
        <v>38</v>
      </c>
      <c r="D1680" s="510" t="s">
        <v>4134</v>
      </c>
    </row>
    <row r="1681" spans="1:4" ht="13.5">
      <c r="A1681" s="509">
        <v>91324</v>
      </c>
      <c r="B1681" s="508" t="s">
        <v>4135</v>
      </c>
      <c r="C1681" s="508" t="s">
        <v>38</v>
      </c>
      <c r="D1681" s="510" t="s">
        <v>4136</v>
      </c>
    </row>
    <row r="1682" spans="1:4" ht="13.5">
      <c r="A1682" s="509">
        <v>91325</v>
      </c>
      <c r="B1682" s="508" t="s">
        <v>4137</v>
      </c>
      <c r="C1682" s="508" t="s">
        <v>38</v>
      </c>
      <c r="D1682" s="510" t="s">
        <v>4138</v>
      </c>
    </row>
    <row r="1683" spans="1:4" ht="13.5">
      <c r="A1683" s="509">
        <v>91326</v>
      </c>
      <c r="B1683" s="508" t="s">
        <v>4139</v>
      </c>
      <c r="C1683" s="508" t="s">
        <v>38</v>
      </c>
      <c r="D1683" s="510" t="s">
        <v>4140</v>
      </c>
    </row>
    <row r="1684" spans="1:4" ht="13.5">
      <c r="A1684" s="509">
        <v>91327</v>
      </c>
      <c r="B1684" s="508" t="s">
        <v>4141</v>
      </c>
      <c r="C1684" s="508" t="s">
        <v>38</v>
      </c>
      <c r="D1684" s="510" t="s">
        <v>4142</v>
      </c>
    </row>
    <row r="1685" spans="1:4" ht="13.5">
      <c r="A1685" s="509">
        <v>91328</v>
      </c>
      <c r="B1685" s="508" t="s">
        <v>4143</v>
      </c>
      <c r="C1685" s="508" t="s">
        <v>38</v>
      </c>
      <c r="D1685" s="510" t="s">
        <v>4144</v>
      </c>
    </row>
    <row r="1686" spans="1:4" ht="13.5">
      <c r="A1686" s="509">
        <v>91329</v>
      </c>
      <c r="B1686" s="508" t="s">
        <v>4145</v>
      </c>
      <c r="C1686" s="508" t="s">
        <v>38</v>
      </c>
      <c r="D1686" s="510" t="s">
        <v>4146</v>
      </c>
    </row>
    <row r="1687" spans="1:4" ht="13.5">
      <c r="A1687" s="509">
        <v>91330</v>
      </c>
      <c r="B1687" s="508" t="s">
        <v>4147</v>
      </c>
      <c r="C1687" s="508" t="s">
        <v>38</v>
      </c>
      <c r="D1687" s="510" t="s">
        <v>4148</v>
      </c>
    </row>
    <row r="1688" spans="1:4" ht="13.5">
      <c r="A1688" s="509">
        <v>91331</v>
      </c>
      <c r="B1688" s="508" t="s">
        <v>4149</v>
      </c>
      <c r="C1688" s="508" t="s">
        <v>38</v>
      </c>
      <c r="D1688" s="510" t="s">
        <v>4150</v>
      </c>
    </row>
    <row r="1689" spans="1:4" ht="13.5">
      <c r="A1689" s="509">
        <v>91332</v>
      </c>
      <c r="B1689" s="508" t="s">
        <v>4151</v>
      </c>
      <c r="C1689" s="508" t="s">
        <v>38</v>
      </c>
      <c r="D1689" s="510" t="s">
        <v>4152</v>
      </c>
    </row>
    <row r="1690" spans="1:4" ht="13.5">
      <c r="A1690" s="509">
        <v>91333</v>
      </c>
      <c r="B1690" s="508" t="s">
        <v>4153</v>
      </c>
      <c r="C1690" s="508" t="s">
        <v>38</v>
      </c>
      <c r="D1690" s="510" t="s">
        <v>4154</v>
      </c>
    </row>
    <row r="1691" spans="1:4" ht="13.5">
      <c r="A1691" s="509">
        <v>91334</v>
      </c>
      <c r="B1691" s="508" t="s">
        <v>4155</v>
      </c>
      <c r="C1691" s="508" t="s">
        <v>38</v>
      </c>
      <c r="D1691" s="510" t="s">
        <v>4156</v>
      </c>
    </row>
    <row r="1692" spans="1:4" ht="13.5">
      <c r="A1692" s="509">
        <v>91335</v>
      </c>
      <c r="B1692" s="508" t="s">
        <v>4157</v>
      </c>
      <c r="C1692" s="508" t="s">
        <v>38</v>
      </c>
      <c r="D1692" s="510" t="s">
        <v>4158</v>
      </c>
    </row>
    <row r="1693" spans="1:4" ht="13.5">
      <c r="A1693" s="509">
        <v>91336</v>
      </c>
      <c r="B1693" s="508" t="s">
        <v>4159</v>
      </c>
      <c r="C1693" s="508" t="s">
        <v>38</v>
      </c>
      <c r="D1693" s="510" t="s">
        <v>4160</v>
      </c>
    </row>
    <row r="1694" spans="1:4" ht="13.5">
      <c r="A1694" s="509">
        <v>91337</v>
      </c>
      <c r="B1694" s="508" t="s">
        <v>4161</v>
      </c>
      <c r="C1694" s="508" t="s">
        <v>38</v>
      </c>
      <c r="D1694" s="510" t="s">
        <v>4162</v>
      </c>
    </row>
    <row r="1695" spans="1:4" ht="13.5">
      <c r="A1695" s="508" t="s">
        <v>4163</v>
      </c>
      <c r="B1695" s="508" t="s">
        <v>4164</v>
      </c>
      <c r="C1695" s="508" t="s">
        <v>38</v>
      </c>
      <c r="D1695" s="510" t="s">
        <v>4165</v>
      </c>
    </row>
    <row r="1696" spans="1:4" ht="13.5">
      <c r="A1696" s="509">
        <v>84844</v>
      </c>
      <c r="B1696" s="508" t="s">
        <v>4166</v>
      </c>
      <c r="C1696" s="508" t="s">
        <v>37</v>
      </c>
      <c r="D1696" s="510" t="s">
        <v>4167</v>
      </c>
    </row>
    <row r="1697" spans="1:4" ht="13.5">
      <c r="A1697" s="509">
        <v>84845</v>
      </c>
      <c r="B1697" s="508" t="s">
        <v>4168</v>
      </c>
      <c r="C1697" s="508" t="s">
        <v>37</v>
      </c>
      <c r="D1697" s="510" t="s">
        <v>4169</v>
      </c>
    </row>
    <row r="1698" spans="1:4" ht="13.5">
      <c r="A1698" s="509">
        <v>84846</v>
      </c>
      <c r="B1698" s="508" t="s">
        <v>4170</v>
      </c>
      <c r="C1698" s="508" t="s">
        <v>37</v>
      </c>
      <c r="D1698" s="510" t="s">
        <v>4171</v>
      </c>
    </row>
    <row r="1699" spans="1:4" ht="13.5">
      <c r="A1699" s="509">
        <v>84847</v>
      </c>
      <c r="B1699" s="508" t="s">
        <v>4172</v>
      </c>
      <c r="C1699" s="508" t="s">
        <v>37</v>
      </c>
      <c r="D1699" s="510" t="s">
        <v>4171</v>
      </c>
    </row>
    <row r="1700" spans="1:4" ht="13.5">
      <c r="A1700" s="509">
        <v>84848</v>
      </c>
      <c r="B1700" s="508" t="s">
        <v>4173</v>
      </c>
      <c r="C1700" s="508" t="s">
        <v>37</v>
      </c>
      <c r="D1700" s="510" t="s">
        <v>4174</v>
      </c>
    </row>
    <row r="1701" spans="1:4" ht="13.5">
      <c r="A1701" s="509">
        <v>84849</v>
      </c>
      <c r="B1701" s="508" t="s">
        <v>4175</v>
      </c>
      <c r="C1701" s="508" t="s">
        <v>38</v>
      </c>
      <c r="D1701" s="510" t="s">
        <v>4176</v>
      </c>
    </row>
    <row r="1702" spans="1:4" ht="13.5">
      <c r="A1702" s="508" t="s">
        <v>4177</v>
      </c>
      <c r="B1702" s="508" t="s">
        <v>4178</v>
      </c>
      <c r="C1702" s="508" t="s">
        <v>37</v>
      </c>
      <c r="D1702" s="510" t="s">
        <v>4179</v>
      </c>
    </row>
    <row r="1703" spans="1:4" ht="13.5">
      <c r="A1703" s="508" t="s">
        <v>4180</v>
      </c>
      <c r="B1703" s="508" t="s">
        <v>4181</v>
      </c>
      <c r="C1703" s="508" t="s">
        <v>37</v>
      </c>
      <c r="D1703" s="510" t="s">
        <v>4182</v>
      </c>
    </row>
    <row r="1704" spans="1:4" ht="13.5">
      <c r="A1704" s="508" t="s">
        <v>4183</v>
      </c>
      <c r="B1704" s="508" t="s">
        <v>4184</v>
      </c>
      <c r="C1704" s="508" t="s">
        <v>37</v>
      </c>
      <c r="D1704" s="510" t="s">
        <v>4185</v>
      </c>
    </row>
    <row r="1705" spans="1:4" ht="13.5">
      <c r="A1705" s="508" t="s">
        <v>4186</v>
      </c>
      <c r="B1705" s="508" t="s">
        <v>4187</v>
      </c>
      <c r="C1705" s="508" t="s">
        <v>38</v>
      </c>
      <c r="D1705" s="510" t="s">
        <v>4188</v>
      </c>
    </row>
    <row r="1706" spans="1:4" ht="13.5">
      <c r="A1706" s="508" t="s">
        <v>4189</v>
      </c>
      <c r="B1706" s="508" t="s">
        <v>4190</v>
      </c>
      <c r="C1706" s="508" t="s">
        <v>38</v>
      </c>
      <c r="D1706" s="510" t="s">
        <v>4191</v>
      </c>
    </row>
    <row r="1707" spans="1:4" ht="13.5">
      <c r="A1707" s="508" t="s">
        <v>4192</v>
      </c>
      <c r="B1707" s="508" t="s">
        <v>4193</v>
      </c>
      <c r="C1707" s="508" t="s">
        <v>37</v>
      </c>
      <c r="D1707" s="510" t="s">
        <v>4194</v>
      </c>
    </row>
    <row r="1708" spans="1:4" ht="13.5">
      <c r="A1708" s="508" t="s">
        <v>4195</v>
      </c>
      <c r="B1708" s="508" t="s">
        <v>4196</v>
      </c>
      <c r="C1708" s="508" t="s">
        <v>37</v>
      </c>
      <c r="D1708" s="510" t="s">
        <v>4197</v>
      </c>
    </row>
    <row r="1709" spans="1:4" ht="13.5">
      <c r="A1709" s="508" t="s">
        <v>4198</v>
      </c>
      <c r="B1709" s="508" t="s">
        <v>4199</v>
      </c>
      <c r="C1709" s="508" t="s">
        <v>37</v>
      </c>
      <c r="D1709" s="510" t="s">
        <v>4200</v>
      </c>
    </row>
    <row r="1710" spans="1:4" ht="13.5">
      <c r="A1710" s="509">
        <v>84854</v>
      </c>
      <c r="B1710" s="508" t="s">
        <v>4201</v>
      </c>
      <c r="C1710" s="508" t="s">
        <v>40</v>
      </c>
      <c r="D1710" s="510" t="s">
        <v>4202</v>
      </c>
    </row>
    <row r="1711" spans="1:4" ht="13.5">
      <c r="A1711" s="509">
        <v>94559</v>
      </c>
      <c r="B1711" s="508" t="s">
        <v>4203</v>
      </c>
      <c r="C1711" s="508" t="s">
        <v>37</v>
      </c>
      <c r="D1711" s="510" t="s">
        <v>4204</v>
      </c>
    </row>
    <row r="1712" spans="1:4" ht="13.5">
      <c r="A1712" s="509">
        <v>94560</v>
      </c>
      <c r="B1712" s="508" t="s">
        <v>4205</v>
      </c>
      <c r="C1712" s="508" t="s">
        <v>37</v>
      </c>
      <c r="D1712" s="510" t="s">
        <v>4206</v>
      </c>
    </row>
    <row r="1713" spans="1:4" ht="13.5">
      <c r="A1713" s="509">
        <v>94562</v>
      </c>
      <c r="B1713" s="508" t="s">
        <v>4207</v>
      </c>
      <c r="C1713" s="508" t="s">
        <v>37</v>
      </c>
      <c r="D1713" s="510" t="s">
        <v>4208</v>
      </c>
    </row>
    <row r="1714" spans="1:4" ht="13.5">
      <c r="A1714" s="509">
        <v>94563</v>
      </c>
      <c r="B1714" s="508" t="s">
        <v>4209</v>
      </c>
      <c r="C1714" s="508" t="s">
        <v>37</v>
      </c>
      <c r="D1714" s="510" t="s">
        <v>4210</v>
      </c>
    </row>
    <row r="1715" spans="1:4" ht="13.5">
      <c r="A1715" s="509">
        <v>94564</v>
      </c>
      <c r="B1715" s="508" t="s">
        <v>4211</v>
      </c>
      <c r="C1715" s="508" t="s">
        <v>37</v>
      </c>
      <c r="D1715" s="510" t="s">
        <v>4212</v>
      </c>
    </row>
    <row r="1716" spans="1:4" ht="13.5">
      <c r="A1716" s="509">
        <v>94565</v>
      </c>
      <c r="B1716" s="508" t="s">
        <v>4213</v>
      </c>
      <c r="C1716" s="508" t="s">
        <v>37</v>
      </c>
      <c r="D1716" s="510" t="s">
        <v>4214</v>
      </c>
    </row>
    <row r="1717" spans="1:4" ht="13.5">
      <c r="A1717" s="509">
        <v>94567</v>
      </c>
      <c r="B1717" s="508" t="s">
        <v>4215</v>
      </c>
      <c r="C1717" s="508" t="s">
        <v>37</v>
      </c>
      <c r="D1717" s="510" t="s">
        <v>4216</v>
      </c>
    </row>
    <row r="1718" spans="1:4" ht="13.5">
      <c r="A1718" s="509">
        <v>94568</v>
      </c>
      <c r="B1718" s="508" t="s">
        <v>4217</v>
      </c>
      <c r="C1718" s="508" t="s">
        <v>37</v>
      </c>
      <c r="D1718" s="510" t="s">
        <v>4218</v>
      </c>
    </row>
    <row r="1719" spans="1:4" ht="13.5">
      <c r="A1719" s="508" t="s">
        <v>4219</v>
      </c>
      <c r="B1719" s="508" t="s">
        <v>4220</v>
      </c>
      <c r="C1719" s="508" t="s">
        <v>37</v>
      </c>
      <c r="D1719" s="510" t="s">
        <v>4221</v>
      </c>
    </row>
    <row r="1720" spans="1:4" ht="13.5">
      <c r="A1720" s="509">
        <v>73631</v>
      </c>
      <c r="B1720" s="508" t="s">
        <v>4222</v>
      </c>
      <c r="C1720" s="508" t="s">
        <v>37</v>
      </c>
      <c r="D1720" s="510" t="s">
        <v>4223</v>
      </c>
    </row>
    <row r="1721" spans="1:4" ht="13.5">
      <c r="A1721" s="508" t="s">
        <v>4224</v>
      </c>
      <c r="B1721" s="508" t="s">
        <v>4225</v>
      </c>
      <c r="C1721" s="508" t="s">
        <v>40</v>
      </c>
      <c r="D1721" s="510" t="s">
        <v>4226</v>
      </c>
    </row>
    <row r="1722" spans="1:4" ht="13.5">
      <c r="A1722" s="509">
        <v>73665</v>
      </c>
      <c r="B1722" s="508" t="s">
        <v>4227</v>
      </c>
      <c r="C1722" s="508" t="s">
        <v>40</v>
      </c>
      <c r="D1722" s="510" t="s">
        <v>4228</v>
      </c>
    </row>
    <row r="1723" spans="1:4" ht="13.5">
      <c r="A1723" s="509">
        <v>73669</v>
      </c>
      <c r="B1723" s="508" t="s">
        <v>4229</v>
      </c>
      <c r="C1723" s="508" t="s">
        <v>40</v>
      </c>
      <c r="D1723" s="510" t="s">
        <v>4230</v>
      </c>
    </row>
    <row r="1724" spans="1:4" ht="13.5">
      <c r="A1724" s="508" t="s">
        <v>4231</v>
      </c>
      <c r="B1724" s="508" t="s">
        <v>4232</v>
      </c>
      <c r="C1724" s="508" t="s">
        <v>40</v>
      </c>
      <c r="D1724" s="510" t="s">
        <v>4233</v>
      </c>
    </row>
    <row r="1725" spans="1:4" ht="13.5">
      <c r="A1725" s="508" t="s">
        <v>4234</v>
      </c>
      <c r="B1725" s="508" t="s">
        <v>4235</v>
      </c>
      <c r="C1725" s="508" t="s">
        <v>40</v>
      </c>
      <c r="D1725" s="510" t="s">
        <v>4236</v>
      </c>
    </row>
    <row r="1726" spans="1:4" ht="13.5">
      <c r="A1726" s="508" t="s">
        <v>4237</v>
      </c>
      <c r="B1726" s="508" t="s">
        <v>4238</v>
      </c>
      <c r="C1726" s="508" t="s">
        <v>40</v>
      </c>
      <c r="D1726" s="510" t="s">
        <v>4239</v>
      </c>
    </row>
    <row r="1727" spans="1:4" ht="13.5">
      <c r="A1727" s="508" t="s">
        <v>4240</v>
      </c>
      <c r="B1727" s="508" t="s">
        <v>4241</v>
      </c>
      <c r="C1727" s="508" t="s">
        <v>40</v>
      </c>
      <c r="D1727" s="510" t="s">
        <v>4242</v>
      </c>
    </row>
    <row r="1728" spans="1:4" ht="13.5">
      <c r="A1728" s="509">
        <v>84862</v>
      </c>
      <c r="B1728" s="508" t="s">
        <v>4243</v>
      </c>
      <c r="C1728" s="508" t="s">
        <v>40</v>
      </c>
      <c r="D1728" s="510" t="s">
        <v>4244</v>
      </c>
    </row>
    <row r="1729" spans="1:4" ht="13.5">
      <c r="A1729" s="509">
        <v>84863</v>
      </c>
      <c r="B1729" s="508" t="s">
        <v>4245</v>
      </c>
      <c r="C1729" s="508" t="s">
        <v>40</v>
      </c>
      <c r="D1729" s="510" t="s">
        <v>4246</v>
      </c>
    </row>
    <row r="1730" spans="1:4" ht="13.5">
      <c r="A1730" s="509">
        <v>68050</v>
      </c>
      <c r="B1730" s="508" t="s">
        <v>4247</v>
      </c>
      <c r="C1730" s="508" t="s">
        <v>37</v>
      </c>
      <c r="D1730" s="510" t="s">
        <v>4248</v>
      </c>
    </row>
    <row r="1731" spans="1:4" ht="13.5">
      <c r="A1731" s="509">
        <v>90838</v>
      </c>
      <c r="B1731" s="508" t="s">
        <v>4249</v>
      </c>
      <c r="C1731" s="508" t="s">
        <v>38</v>
      </c>
      <c r="D1731" s="510" t="s">
        <v>4250</v>
      </c>
    </row>
    <row r="1732" spans="1:4" ht="13.5">
      <c r="A1732" s="509">
        <v>91338</v>
      </c>
      <c r="B1732" s="508" t="s">
        <v>4251</v>
      </c>
      <c r="C1732" s="508" t="s">
        <v>37</v>
      </c>
      <c r="D1732" s="510" t="s">
        <v>4252</v>
      </c>
    </row>
    <row r="1733" spans="1:4" ht="13.5">
      <c r="A1733" s="509">
        <v>91341</v>
      </c>
      <c r="B1733" s="508" t="s">
        <v>4253</v>
      </c>
      <c r="C1733" s="508" t="s">
        <v>37</v>
      </c>
      <c r="D1733" s="510" t="s">
        <v>4254</v>
      </c>
    </row>
    <row r="1734" spans="1:4" ht="13.5">
      <c r="A1734" s="509">
        <v>94805</v>
      </c>
      <c r="B1734" s="508" t="s">
        <v>4255</v>
      </c>
      <c r="C1734" s="508" t="s">
        <v>38</v>
      </c>
      <c r="D1734" s="510" t="s">
        <v>4256</v>
      </c>
    </row>
    <row r="1735" spans="1:4" ht="13.5">
      <c r="A1735" s="509">
        <v>94806</v>
      </c>
      <c r="B1735" s="508" t="s">
        <v>4257</v>
      </c>
      <c r="C1735" s="508" t="s">
        <v>38</v>
      </c>
      <c r="D1735" s="510" t="s">
        <v>4258</v>
      </c>
    </row>
    <row r="1736" spans="1:4" ht="13.5">
      <c r="A1736" s="509">
        <v>94807</v>
      </c>
      <c r="B1736" s="508" t="s">
        <v>4259</v>
      </c>
      <c r="C1736" s="508" t="s">
        <v>38</v>
      </c>
      <c r="D1736" s="510" t="s">
        <v>4260</v>
      </c>
    </row>
    <row r="1737" spans="1:4" ht="13.5">
      <c r="A1737" s="508" t="s">
        <v>4261</v>
      </c>
      <c r="B1737" s="508" t="s">
        <v>4262</v>
      </c>
      <c r="C1737" s="508" t="s">
        <v>40</v>
      </c>
      <c r="D1737" s="510" t="s">
        <v>4263</v>
      </c>
    </row>
    <row r="1738" spans="1:4" ht="13.5">
      <c r="A1738" s="508" t="s">
        <v>4264</v>
      </c>
      <c r="B1738" s="508" t="s">
        <v>4265</v>
      </c>
      <c r="C1738" s="508" t="s">
        <v>40</v>
      </c>
      <c r="D1738" s="510" t="s">
        <v>4266</v>
      </c>
    </row>
    <row r="1739" spans="1:4" ht="13.5">
      <c r="A1739" s="508" t="s">
        <v>4267</v>
      </c>
      <c r="B1739" s="508" t="s">
        <v>4268</v>
      </c>
      <c r="C1739" s="508" t="s">
        <v>40</v>
      </c>
      <c r="D1739" s="510" t="s">
        <v>4269</v>
      </c>
    </row>
    <row r="1740" spans="1:4" ht="13.5">
      <c r="A1740" s="509">
        <v>85096</v>
      </c>
      <c r="B1740" s="508" t="s">
        <v>4270</v>
      </c>
      <c r="C1740" s="508" t="s">
        <v>37</v>
      </c>
      <c r="D1740" s="510" t="s">
        <v>4271</v>
      </c>
    </row>
    <row r="1741" spans="1:4" ht="13.5">
      <c r="A1741" s="508" t="s">
        <v>4272</v>
      </c>
      <c r="B1741" s="508" t="s">
        <v>4273</v>
      </c>
      <c r="C1741" s="508" t="s">
        <v>38</v>
      </c>
      <c r="D1741" s="510" t="s">
        <v>4274</v>
      </c>
    </row>
    <row r="1742" spans="1:4" ht="13.5">
      <c r="A1742" s="509">
        <v>84885</v>
      </c>
      <c r="B1742" s="508" t="s">
        <v>4275</v>
      </c>
      <c r="C1742" s="508" t="s">
        <v>38</v>
      </c>
      <c r="D1742" s="510" t="s">
        <v>4276</v>
      </c>
    </row>
    <row r="1743" spans="1:4" ht="13.5">
      <c r="A1743" s="509">
        <v>84886</v>
      </c>
      <c r="B1743" s="508" t="s">
        <v>4277</v>
      </c>
      <c r="C1743" s="508" t="s">
        <v>38</v>
      </c>
      <c r="D1743" s="510" t="s">
        <v>4278</v>
      </c>
    </row>
    <row r="1744" spans="1:4" ht="13.5">
      <c r="A1744" s="509">
        <v>84889</v>
      </c>
      <c r="B1744" s="508" t="s">
        <v>4279</v>
      </c>
      <c r="C1744" s="508" t="s">
        <v>38</v>
      </c>
      <c r="D1744" s="510" t="s">
        <v>4280</v>
      </c>
    </row>
    <row r="1745" spans="1:4" ht="13.5">
      <c r="A1745" s="509">
        <v>84891</v>
      </c>
      <c r="B1745" s="508" t="s">
        <v>4281</v>
      </c>
      <c r="C1745" s="508" t="s">
        <v>38</v>
      </c>
      <c r="D1745" s="510" t="s">
        <v>4282</v>
      </c>
    </row>
    <row r="1746" spans="1:4" ht="13.5">
      <c r="A1746" s="508" t="s">
        <v>4283</v>
      </c>
      <c r="B1746" s="508" t="s">
        <v>4284</v>
      </c>
      <c r="C1746" s="508" t="s">
        <v>38</v>
      </c>
      <c r="D1746" s="510" t="s">
        <v>4285</v>
      </c>
    </row>
    <row r="1747" spans="1:4" ht="13.5">
      <c r="A1747" s="508" t="s">
        <v>4286</v>
      </c>
      <c r="B1747" s="508" t="s">
        <v>4287</v>
      </c>
      <c r="C1747" s="508" t="s">
        <v>38</v>
      </c>
      <c r="D1747" s="510" t="s">
        <v>2125</v>
      </c>
    </row>
    <row r="1748" spans="1:4" ht="13.5">
      <c r="A1748" s="508" t="s">
        <v>4288</v>
      </c>
      <c r="B1748" s="508" t="s">
        <v>4289</v>
      </c>
      <c r="C1748" s="508" t="s">
        <v>38</v>
      </c>
      <c r="D1748" s="510" t="s">
        <v>4290</v>
      </c>
    </row>
    <row r="1749" spans="1:4" ht="13.5">
      <c r="A1749" s="509">
        <v>84950</v>
      </c>
      <c r="B1749" s="508" t="s">
        <v>4291</v>
      </c>
      <c r="C1749" s="508" t="s">
        <v>38</v>
      </c>
      <c r="D1749" s="510" t="s">
        <v>4292</v>
      </c>
    </row>
    <row r="1750" spans="1:4" ht="13.5">
      <c r="A1750" s="509">
        <v>84952</v>
      </c>
      <c r="B1750" s="508" t="s">
        <v>4293</v>
      </c>
      <c r="C1750" s="508" t="s">
        <v>38</v>
      </c>
      <c r="D1750" s="510" t="s">
        <v>4294</v>
      </c>
    </row>
    <row r="1751" spans="1:4" ht="13.5">
      <c r="A1751" s="509">
        <v>72116</v>
      </c>
      <c r="B1751" s="508" t="s">
        <v>76</v>
      </c>
      <c r="C1751" s="508" t="s">
        <v>37</v>
      </c>
      <c r="D1751" s="510" t="s">
        <v>4295</v>
      </c>
    </row>
    <row r="1752" spans="1:4" ht="13.5">
      <c r="A1752" s="509">
        <v>72117</v>
      </c>
      <c r="B1752" s="508" t="s">
        <v>4296</v>
      </c>
      <c r="C1752" s="508" t="s">
        <v>37</v>
      </c>
      <c r="D1752" s="510" t="s">
        <v>4297</v>
      </c>
    </row>
    <row r="1753" spans="1:4" ht="13.5">
      <c r="A1753" s="509">
        <v>72118</v>
      </c>
      <c r="B1753" s="508" t="s">
        <v>4298</v>
      </c>
      <c r="C1753" s="508" t="s">
        <v>37</v>
      </c>
      <c r="D1753" s="510" t="s">
        <v>4299</v>
      </c>
    </row>
    <row r="1754" spans="1:4" ht="13.5">
      <c r="A1754" s="509">
        <v>72119</v>
      </c>
      <c r="B1754" s="508" t="s">
        <v>4300</v>
      </c>
      <c r="C1754" s="508" t="s">
        <v>37</v>
      </c>
      <c r="D1754" s="510" t="s">
        <v>4301</v>
      </c>
    </row>
    <row r="1755" spans="1:4" ht="13.5">
      <c r="A1755" s="509">
        <v>72120</v>
      </c>
      <c r="B1755" s="508" t="s">
        <v>4302</v>
      </c>
      <c r="C1755" s="508" t="s">
        <v>37</v>
      </c>
      <c r="D1755" s="510" t="s">
        <v>4303</v>
      </c>
    </row>
    <row r="1756" spans="1:4" ht="13.5">
      <c r="A1756" s="509">
        <v>72122</v>
      </c>
      <c r="B1756" s="508" t="s">
        <v>4304</v>
      </c>
      <c r="C1756" s="508" t="s">
        <v>37</v>
      </c>
      <c r="D1756" s="510" t="s">
        <v>4305</v>
      </c>
    </row>
    <row r="1757" spans="1:4" ht="13.5">
      <c r="A1757" s="509">
        <v>72123</v>
      </c>
      <c r="B1757" s="508" t="s">
        <v>4306</v>
      </c>
      <c r="C1757" s="508" t="s">
        <v>37</v>
      </c>
      <c r="D1757" s="510" t="s">
        <v>4307</v>
      </c>
    </row>
    <row r="1758" spans="1:4" ht="13.5">
      <c r="A1758" s="508" t="s">
        <v>4308</v>
      </c>
      <c r="B1758" s="508" t="s">
        <v>4309</v>
      </c>
      <c r="C1758" s="508" t="s">
        <v>38</v>
      </c>
      <c r="D1758" s="510" t="s">
        <v>4310</v>
      </c>
    </row>
    <row r="1759" spans="1:4" ht="13.5">
      <c r="A1759" s="508" t="s">
        <v>4311</v>
      </c>
      <c r="B1759" s="508" t="s">
        <v>4312</v>
      </c>
      <c r="C1759" s="508" t="s">
        <v>37</v>
      </c>
      <c r="D1759" s="510" t="s">
        <v>4313</v>
      </c>
    </row>
    <row r="1760" spans="1:4" ht="13.5">
      <c r="A1760" s="508" t="s">
        <v>4314</v>
      </c>
      <c r="B1760" s="508" t="s">
        <v>4315</v>
      </c>
      <c r="C1760" s="508" t="s">
        <v>37</v>
      </c>
      <c r="D1760" s="510" t="s">
        <v>4316</v>
      </c>
    </row>
    <row r="1761" spans="1:4" ht="13.5">
      <c r="A1761" s="509">
        <v>84957</v>
      </c>
      <c r="B1761" s="508" t="s">
        <v>4317</v>
      </c>
      <c r="C1761" s="508" t="s">
        <v>37</v>
      </c>
      <c r="D1761" s="510" t="s">
        <v>4318</v>
      </c>
    </row>
    <row r="1762" spans="1:4" ht="13.5">
      <c r="A1762" s="509">
        <v>84959</v>
      </c>
      <c r="B1762" s="508" t="s">
        <v>4319</v>
      </c>
      <c r="C1762" s="508" t="s">
        <v>37</v>
      </c>
      <c r="D1762" s="510" t="s">
        <v>4320</v>
      </c>
    </row>
    <row r="1763" spans="1:4" ht="13.5">
      <c r="A1763" s="509">
        <v>85001</v>
      </c>
      <c r="B1763" s="508" t="s">
        <v>4321</v>
      </c>
      <c r="C1763" s="508" t="s">
        <v>37</v>
      </c>
      <c r="D1763" s="510" t="s">
        <v>4322</v>
      </c>
    </row>
    <row r="1764" spans="1:4" ht="13.5">
      <c r="A1764" s="509">
        <v>85002</v>
      </c>
      <c r="B1764" s="508" t="s">
        <v>4323</v>
      </c>
      <c r="C1764" s="508" t="s">
        <v>37</v>
      </c>
      <c r="D1764" s="510" t="s">
        <v>4324</v>
      </c>
    </row>
    <row r="1765" spans="1:4" ht="13.5">
      <c r="A1765" s="509">
        <v>85004</v>
      </c>
      <c r="B1765" s="508" t="s">
        <v>4325</v>
      </c>
      <c r="C1765" s="508" t="s">
        <v>37</v>
      </c>
      <c r="D1765" s="510" t="s">
        <v>4326</v>
      </c>
    </row>
    <row r="1766" spans="1:4" ht="13.5">
      <c r="A1766" s="509">
        <v>85005</v>
      </c>
      <c r="B1766" s="508" t="s">
        <v>4327</v>
      </c>
      <c r="C1766" s="508" t="s">
        <v>37</v>
      </c>
      <c r="D1766" s="510" t="s">
        <v>4328</v>
      </c>
    </row>
    <row r="1767" spans="1:4" ht="13.5">
      <c r="A1767" s="509">
        <v>68054</v>
      </c>
      <c r="B1767" s="508" t="s">
        <v>4329</v>
      </c>
      <c r="C1767" s="508" t="s">
        <v>37</v>
      </c>
      <c r="D1767" s="510" t="s">
        <v>4330</v>
      </c>
    </row>
    <row r="1768" spans="1:4" ht="13.5">
      <c r="A1768" s="508" t="s">
        <v>4331</v>
      </c>
      <c r="B1768" s="508" t="s">
        <v>400</v>
      </c>
      <c r="C1768" s="508" t="s">
        <v>37</v>
      </c>
      <c r="D1768" s="510" t="s">
        <v>4332</v>
      </c>
    </row>
    <row r="1769" spans="1:4" ht="13.5">
      <c r="A1769" s="508" t="s">
        <v>4333</v>
      </c>
      <c r="B1769" s="508" t="s">
        <v>4334</v>
      </c>
      <c r="C1769" s="508" t="s">
        <v>37</v>
      </c>
      <c r="D1769" s="510" t="s">
        <v>4335</v>
      </c>
    </row>
    <row r="1770" spans="1:4" ht="13.5">
      <c r="A1770" s="509">
        <v>85188</v>
      </c>
      <c r="B1770" s="508" t="s">
        <v>4336</v>
      </c>
      <c r="C1770" s="508" t="s">
        <v>38</v>
      </c>
      <c r="D1770" s="510" t="s">
        <v>4337</v>
      </c>
    </row>
    <row r="1771" spans="1:4" ht="13.5">
      <c r="A1771" s="509">
        <v>85189</v>
      </c>
      <c r="B1771" s="508" t="s">
        <v>4338</v>
      </c>
      <c r="C1771" s="508" t="s">
        <v>38</v>
      </c>
      <c r="D1771" s="510" t="s">
        <v>4339</v>
      </c>
    </row>
    <row r="1772" spans="1:4" ht="13.5">
      <c r="A1772" s="509">
        <v>85010</v>
      </c>
      <c r="B1772" s="508" t="s">
        <v>415</v>
      </c>
      <c r="C1772" s="508" t="s">
        <v>37</v>
      </c>
      <c r="D1772" s="510" t="s">
        <v>4340</v>
      </c>
    </row>
    <row r="1773" spans="1:4" ht="13.5">
      <c r="A1773" s="509">
        <v>85014</v>
      </c>
      <c r="B1773" s="508" t="s">
        <v>4341</v>
      </c>
      <c r="C1773" s="508" t="s">
        <v>37</v>
      </c>
      <c r="D1773" s="510" t="s">
        <v>4342</v>
      </c>
    </row>
    <row r="1774" spans="1:4" ht="13.5">
      <c r="A1774" s="509">
        <v>94569</v>
      </c>
      <c r="B1774" s="508" t="s">
        <v>4343</v>
      </c>
      <c r="C1774" s="508" t="s">
        <v>37</v>
      </c>
      <c r="D1774" s="510" t="s">
        <v>4344</v>
      </c>
    </row>
    <row r="1775" spans="1:4" ht="13.5">
      <c r="A1775" s="509">
        <v>94570</v>
      </c>
      <c r="B1775" s="508" t="s">
        <v>4345</v>
      </c>
      <c r="C1775" s="508" t="s">
        <v>37</v>
      </c>
      <c r="D1775" s="510" t="s">
        <v>4346</v>
      </c>
    </row>
    <row r="1776" spans="1:4" ht="13.5">
      <c r="A1776" s="509">
        <v>94572</v>
      </c>
      <c r="B1776" s="508" t="s">
        <v>4347</v>
      </c>
      <c r="C1776" s="508" t="s">
        <v>37</v>
      </c>
      <c r="D1776" s="510" t="s">
        <v>4348</v>
      </c>
    </row>
    <row r="1777" spans="1:4" ht="13.5">
      <c r="A1777" s="509">
        <v>94573</v>
      </c>
      <c r="B1777" s="508" t="s">
        <v>4349</v>
      </c>
      <c r="C1777" s="508" t="s">
        <v>37</v>
      </c>
      <c r="D1777" s="510" t="s">
        <v>4350</v>
      </c>
    </row>
    <row r="1778" spans="1:4" ht="13.5">
      <c r="A1778" s="509">
        <v>94574</v>
      </c>
      <c r="B1778" s="508" t="s">
        <v>4351</v>
      </c>
      <c r="C1778" s="508" t="s">
        <v>37</v>
      </c>
      <c r="D1778" s="510" t="s">
        <v>4352</v>
      </c>
    </row>
    <row r="1779" spans="1:4" ht="13.5">
      <c r="A1779" s="509">
        <v>94575</v>
      </c>
      <c r="B1779" s="508" t="s">
        <v>4353</v>
      </c>
      <c r="C1779" s="508" t="s">
        <v>37</v>
      </c>
      <c r="D1779" s="510" t="s">
        <v>4354</v>
      </c>
    </row>
    <row r="1780" spans="1:4" ht="13.5">
      <c r="A1780" s="509">
        <v>94576</v>
      </c>
      <c r="B1780" s="508" t="s">
        <v>4355</v>
      </c>
      <c r="C1780" s="508" t="s">
        <v>37</v>
      </c>
      <c r="D1780" s="510" t="s">
        <v>4356</v>
      </c>
    </row>
    <row r="1781" spans="1:4" ht="13.5">
      <c r="A1781" s="509">
        <v>94578</v>
      </c>
      <c r="B1781" s="508" t="s">
        <v>4357</v>
      </c>
      <c r="C1781" s="508" t="s">
        <v>37</v>
      </c>
      <c r="D1781" s="510" t="s">
        <v>4358</v>
      </c>
    </row>
    <row r="1782" spans="1:4" ht="13.5">
      <c r="A1782" s="509">
        <v>94579</v>
      </c>
      <c r="B1782" s="508" t="s">
        <v>4359</v>
      </c>
      <c r="C1782" s="508" t="s">
        <v>37</v>
      </c>
      <c r="D1782" s="510" t="s">
        <v>4360</v>
      </c>
    </row>
    <row r="1783" spans="1:4" ht="13.5">
      <c r="A1783" s="509">
        <v>94580</v>
      </c>
      <c r="B1783" s="508" t="s">
        <v>4361</v>
      </c>
      <c r="C1783" s="508" t="s">
        <v>37</v>
      </c>
      <c r="D1783" s="510" t="s">
        <v>4362</v>
      </c>
    </row>
    <row r="1784" spans="1:4" ht="13.5">
      <c r="A1784" s="509">
        <v>94581</v>
      </c>
      <c r="B1784" s="508" t="s">
        <v>4363</v>
      </c>
      <c r="C1784" s="508" t="s">
        <v>37</v>
      </c>
      <c r="D1784" s="510" t="s">
        <v>4364</v>
      </c>
    </row>
    <row r="1785" spans="1:4" ht="13.5">
      <c r="A1785" s="509">
        <v>94582</v>
      </c>
      <c r="B1785" s="508" t="s">
        <v>4365</v>
      </c>
      <c r="C1785" s="508" t="s">
        <v>37</v>
      </c>
      <c r="D1785" s="510" t="s">
        <v>4366</v>
      </c>
    </row>
    <row r="1786" spans="1:4" ht="13.5">
      <c r="A1786" s="509">
        <v>94584</v>
      </c>
      <c r="B1786" s="508" t="s">
        <v>4367</v>
      </c>
      <c r="C1786" s="508" t="s">
        <v>37</v>
      </c>
      <c r="D1786" s="510" t="s">
        <v>4368</v>
      </c>
    </row>
    <row r="1787" spans="1:4" ht="13.5">
      <c r="A1787" s="509">
        <v>94585</v>
      </c>
      <c r="B1787" s="508" t="s">
        <v>4369</v>
      </c>
      <c r="C1787" s="508" t="s">
        <v>37</v>
      </c>
      <c r="D1787" s="510" t="s">
        <v>4370</v>
      </c>
    </row>
    <row r="1788" spans="1:4" ht="13.5">
      <c r="A1788" s="509">
        <v>94586</v>
      </c>
      <c r="B1788" s="508" t="s">
        <v>4371</v>
      </c>
      <c r="C1788" s="508" t="s">
        <v>37</v>
      </c>
      <c r="D1788" s="510" t="s">
        <v>4372</v>
      </c>
    </row>
    <row r="1789" spans="1:4" ht="13.5">
      <c r="A1789" s="508" t="s">
        <v>4373</v>
      </c>
      <c r="B1789" s="508" t="s">
        <v>4374</v>
      </c>
      <c r="C1789" s="508" t="s">
        <v>40</v>
      </c>
      <c r="D1789" s="510" t="s">
        <v>4375</v>
      </c>
    </row>
    <row r="1790" spans="1:4" ht="13.5">
      <c r="A1790" s="508" t="s">
        <v>4376</v>
      </c>
      <c r="B1790" s="508" t="s">
        <v>4377</v>
      </c>
      <c r="C1790" s="508" t="s">
        <v>40</v>
      </c>
      <c r="D1790" s="510" t="s">
        <v>3961</v>
      </c>
    </row>
    <row r="1791" spans="1:4" ht="13.5">
      <c r="A1791" s="509">
        <v>85015</v>
      </c>
      <c r="B1791" s="508" t="s">
        <v>4378</v>
      </c>
      <c r="C1791" s="508" t="s">
        <v>40</v>
      </c>
      <c r="D1791" s="510" t="s">
        <v>4379</v>
      </c>
    </row>
    <row r="1792" spans="1:4" ht="13.5">
      <c r="A1792" s="509">
        <v>85016</v>
      </c>
      <c r="B1792" s="508" t="s">
        <v>4380</v>
      </c>
      <c r="C1792" s="508" t="s">
        <v>40</v>
      </c>
      <c r="D1792" s="510" t="s">
        <v>4381</v>
      </c>
    </row>
    <row r="1793" spans="1:4" ht="13.5">
      <c r="A1793" s="509">
        <v>79475</v>
      </c>
      <c r="B1793" s="508" t="s">
        <v>4382</v>
      </c>
      <c r="C1793" s="508" t="s">
        <v>39</v>
      </c>
      <c r="D1793" s="510" t="s">
        <v>4383</v>
      </c>
    </row>
    <row r="1794" spans="1:4" ht="13.5">
      <c r="A1794" s="509">
        <v>97751</v>
      </c>
      <c r="B1794" s="508" t="s">
        <v>4384</v>
      </c>
      <c r="C1794" s="508" t="s">
        <v>39</v>
      </c>
      <c r="D1794" s="510" t="s">
        <v>4385</v>
      </c>
    </row>
    <row r="1795" spans="1:4" ht="13.5">
      <c r="A1795" s="509">
        <v>97752</v>
      </c>
      <c r="B1795" s="508" t="s">
        <v>4386</v>
      </c>
      <c r="C1795" s="508" t="s">
        <v>39</v>
      </c>
      <c r="D1795" s="510" t="s">
        <v>4387</v>
      </c>
    </row>
    <row r="1796" spans="1:4" ht="13.5">
      <c r="A1796" s="509">
        <v>97753</v>
      </c>
      <c r="B1796" s="508" t="s">
        <v>4388</v>
      </c>
      <c r="C1796" s="508" t="s">
        <v>39</v>
      </c>
      <c r="D1796" s="510" t="s">
        <v>4389</v>
      </c>
    </row>
    <row r="1797" spans="1:4" ht="13.5">
      <c r="A1797" s="509">
        <v>97754</v>
      </c>
      <c r="B1797" s="508" t="s">
        <v>4390</v>
      </c>
      <c r="C1797" s="508" t="s">
        <v>39</v>
      </c>
      <c r="D1797" s="510" t="s">
        <v>4391</v>
      </c>
    </row>
    <row r="1798" spans="1:4" ht="13.5">
      <c r="A1798" s="509">
        <v>97755</v>
      </c>
      <c r="B1798" s="508" t="s">
        <v>4392</v>
      </c>
      <c r="C1798" s="508" t="s">
        <v>39</v>
      </c>
      <c r="D1798" s="510" t="s">
        <v>4393</v>
      </c>
    </row>
    <row r="1799" spans="1:4" ht="13.5">
      <c r="A1799" s="509">
        <v>97756</v>
      </c>
      <c r="B1799" s="508" t="s">
        <v>4394</v>
      </c>
      <c r="C1799" s="508" t="s">
        <v>39</v>
      </c>
      <c r="D1799" s="510" t="s">
        <v>4395</v>
      </c>
    </row>
    <row r="1800" spans="1:4" ht="13.5">
      <c r="A1800" s="509">
        <v>97757</v>
      </c>
      <c r="B1800" s="508" t="s">
        <v>4396</v>
      </c>
      <c r="C1800" s="508" t="s">
        <v>39</v>
      </c>
      <c r="D1800" s="510" t="s">
        <v>4397</v>
      </c>
    </row>
    <row r="1801" spans="1:4" ht="13.5">
      <c r="A1801" s="509">
        <v>97758</v>
      </c>
      <c r="B1801" s="508" t="s">
        <v>4398</v>
      </c>
      <c r="C1801" s="508" t="s">
        <v>39</v>
      </c>
      <c r="D1801" s="510" t="s">
        <v>4399</v>
      </c>
    </row>
    <row r="1802" spans="1:4" ht="13.5">
      <c r="A1802" s="509">
        <v>97759</v>
      </c>
      <c r="B1802" s="508" t="s">
        <v>4400</v>
      </c>
      <c r="C1802" s="508" t="s">
        <v>39</v>
      </c>
      <c r="D1802" s="510" t="s">
        <v>4401</v>
      </c>
    </row>
    <row r="1803" spans="1:4" ht="13.5">
      <c r="A1803" s="509">
        <v>97760</v>
      </c>
      <c r="B1803" s="508" t="s">
        <v>4402</v>
      </c>
      <c r="C1803" s="508" t="s">
        <v>39</v>
      </c>
      <c r="D1803" s="510" t="s">
        <v>4403</v>
      </c>
    </row>
    <row r="1804" spans="1:4" ht="13.5">
      <c r="A1804" s="509">
        <v>97761</v>
      </c>
      <c r="B1804" s="508" t="s">
        <v>4404</v>
      </c>
      <c r="C1804" s="508" t="s">
        <v>39</v>
      </c>
      <c r="D1804" s="510" t="s">
        <v>4405</v>
      </c>
    </row>
    <row r="1805" spans="1:4" ht="13.5">
      <c r="A1805" s="509">
        <v>97762</v>
      </c>
      <c r="B1805" s="508" t="s">
        <v>4406</v>
      </c>
      <c r="C1805" s="508" t="s">
        <v>39</v>
      </c>
      <c r="D1805" s="510" t="s">
        <v>4407</v>
      </c>
    </row>
    <row r="1806" spans="1:4" ht="13.5">
      <c r="A1806" s="509">
        <v>97763</v>
      </c>
      <c r="B1806" s="508" t="s">
        <v>4408</v>
      </c>
      <c r="C1806" s="508" t="s">
        <v>39</v>
      </c>
      <c r="D1806" s="510" t="s">
        <v>4409</v>
      </c>
    </row>
    <row r="1807" spans="1:4" ht="13.5">
      <c r="A1807" s="509">
        <v>97764</v>
      </c>
      <c r="B1807" s="508" t="s">
        <v>4410</v>
      </c>
      <c r="C1807" s="508" t="s">
        <v>39</v>
      </c>
      <c r="D1807" s="510" t="s">
        <v>4411</v>
      </c>
    </row>
    <row r="1808" spans="1:4" ht="13.5">
      <c r="A1808" s="509">
        <v>97765</v>
      </c>
      <c r="B1808" s="508" t="s">
        <v>4412</v>
      </c>
      <c r="C1808" s="508" t="s">
        <v>39</v>
      </c>
      <c r="D1808" s="510" t="s">
        <v>4413</v>
      </c>
    </row>
    <row r="1809" spans="1:4" ht="13.5">
      <c r="A1809" s="509">
        <v>97766</v>
      </c>
      <c r="B1809" s="508" t="s">
        <v>4414</v>
      </c>
      <c r="C1809" s="508" t="s">
        <v>39</v>
      </c>
      <c r="D1809" s="510" t="s">
        <v>4415</v>
      </c>
    </row>
    <row r="1810" spans="1:4" ht="13.5">
      <c r="A1810" s="509">
        <v>97767</v>
      </c>
      <c r="B1810" s="508" t="s">
        <v>4416</v>
      </c>
      <c r="C1810" s="508" t="s">
        <v>39</v>
      </c>
      <c r="D1810" s="510" t="s">
        <v>4417</v>
      </c>
    </row>
    <row r="1811" spans="1:4" ht="13.5">
      <c r="A1811" s="509">
        <v>97768</v>
      </c>
      <c r="B1811" s="508" t="s">
        <v>4418</v>
      </c>
      <c r="C1811" s="508" t="s">
        <v>39</v>
      </c>
      <c r="D1811" s="510" t="s">
        <v>4419</v>
      </c>
    </row>
    <row r="1812" spans="1:4" ht="13.5">
      <c r="A1812" s="509">
        <v>97769</v>
      </c>
      <c r="B1812" s="508" t="s">
        <v>4420</v>
      </c>
      <c r="C1812" s="508" t="s">
        <v>39</v>
      </c>
      <c r="D1812" s="510" t="s">
        <v>4421</v>
      </c>
    </row>
    <row r="1813" spans="1:4" ht="13.5">
      <c r="A1813" s="509">
        <v>97770</v>
      </c>
      <c r="B1813" s="508" t="s">
        <v>4422</v>
      </c>
      <c r="C1813" s="508" t="s">
        <v>39</v>
      </c>
      <c r="D1813" s="510" t="s">
        <v>4423</v>
      </c>
    </row>
    <row r="1814" spans="1:4" ht="13.5">
      <c r="A1814" s="509">
        <v>97771</v>
      </c>
      <c r="B1814" s="508" t="s">
        <v>4424</v>
      </c>
      <c r="C1814" s="508" t="s">
        <v>39</v>
      </c>
      <c r="D1814" s="510" t="s">
        <v>4425</v>
      </c>
    </row>
    <row r="1815" spans="1:4" ht="13.5">
      <c r="A1815" s="509">
        <v>97772</v>
      </c>
      <c r="B1815" s="508" t="s">
        <v>4426</v>
      </c>
      <c r="C1815" s="508" t="s">
        <v>39</v>
      </c>
      <c r="D1815" s="510" t="s">
        <v>4427</v>
      </c>
    </row>
    <row r="1816" spans="1:4" ht="13.5">
      <c r="A1816" s="509">
        <v>97773</v>
      </c>
      <c r="B1816" s="508" t="s">
        <v>4428</v>
      </c>
      <c r="C1816" s="508" t="s">
        <v>39</v>
      </c>
      <c r="D1816" s="510" t="s">
        <v>4429</v>
      </c>
    </row>
    <row r="1817" spans="1:4" ht="13.5">
      <c r="A1817" s="509">
        <v>97774</v>
      </c>
      <c r="B1817" s="508" t="s">
        <v>4430</v>
      </c>
      <c r="C1817" s="508" t="s">
        <v>39</v>
      </c>
      <c r="D1817" s="510" t="s">
        <v>4431</v>
      </c>
    </row>
    <row r="1818" spans="1:4" ht="13.5">
      <c r="A1818" s="509">
        <v>97775</v>
      </c>
      <c r="B1818" s="508" t="s">
        <v>4432</v>
      </c>
      <c r="C1818" s="508" t="s">
        <v>39</v>
      </c>
      <c r="D1818" s="510" t="s">
        <v>4433</v>
      </c>
    </row>
    <row r="1819" spans="1:4" ht="13.5">
      <c r="A1819" s="509">
        <v>97776</v>
      </c>
      <c r="B1819" s="508" t="s">
        <v>4434</v>
      </c>
      <c r="C1819" s="508" t="s">
        <v>39</v>
      </c>
      <c r="D1819" s="510" t="s">
        <v>4435</v>
      </c>
    </row>
    <row r="1820" spans="1:4" ht="13.5">
      <c r="A1820" s="509">
        <v>97777</v>
      </c>
      <c r="B1820" s="508" t="s">
        <v>4436</v>
      </c>
      <c r="C1820" s="508" t="s">
        <v>39</v>
      </c>
      <c r="D1820" s="510" t="s">
        <v>4437</v>
      </c>
    </row>
    <row r="1821" spans="1:4" ht="13.5">
      <c r="A1821" s="509">
        <v>97778</v>
      </c>
      <c r="B1821" s="508" t="s">
        <v>4438</v>
      </c>
      <c r="C1821" s="508" t="s">
        <v>39</v>
      </c>
      <c r="D1821" s="510" t="s">
        <v>4439</v>
      </c>
    </row>
    <row r="1822" spans="1:4" ht="13.5">
      <c r="A1822" s="509">
        <v>97779</v>
      </c>
      <c r="B1822" s="508" t="s">
        <v>4440</v>
      </c>
      <c r="C1822" s="508" t="s">
        <v>39</v>
      </c>
      <c r="D1822" s="510" t="s">
        <v>4441</v>
      </c>
    </row>
    <row r="1823" spans="1:4" ht="13.5">
      <c r="A1823" s="509">
        <v>97780</v>
      </c>
      <c r="B1823" s="508" t="s">
        <v>4442</v>
      </c>
      <c r="C1823" s="508" t="s">
        <v>39</v>
      </c>
      <c r="D1823" s="510" t="s">
        <v>4443</v>
      </c>
    </row>
    <row r="1824" spans="1:4" ht="13.5">
      <c r="A1824" s="509">
        <v>97781</v>
      </c>
      <c r="B1824" s="508" t="s">
        <v>4444</v>
      </c>
      <c r="C1824" s="508" t="s">
        <v>39</v>
      </c>
      <c r="D1824" s="510" t="s">
        <v>4445</v>
      </c>
    </row>
    <row r="1825" spans="1:4" ht="13.5">
      <c r="A1825" s="509">
        <v>97782</v>
      </c>
      <c r="B1825" s="508" t="s">
        <v>4446</v>
      </c>
      <c r="C1825" s="508" t="s">
        <v>39</v>
      </c>
      <c r="D1825" s="510" t="s">
        <v>4447</v>
      </c>
    </row>
    <row r="1826" spans="1:4" ht="13.5">
      <c r="A1826" s="509">
        <v>97783</v>
      </c>
      <c r="B1826" s="508" t="s">
        <v>4448</v>
      </c>
      <c r="C1826" s="508" t="s">
        <v>39</v>
      </c>
      <c r="D1826" s="510" t="s">
        <v>4449</v>
      </c>
    </row>
    <row r="1827" spans="1:4" ht="13.5">
      <c r="A1827" s="509">
        <v>97784</v>
      </c>
      <c r="B1827" s="508" t="s">
        <v>4450</v>
      </c>
      <c r="C1827" s="508" t="s">
        <v>39</v>
      </c>
      <c r="D1827" s="510" t="s">
        <v>4451</v>
      </c>
    </row>
    <row r="1828" spans="1:4" ht="13.5">
      <c r="A1828" s="509">
        <v>97785</v>
      </c>
      <c r="B1828" s="508" t="s">
        <v>4452</v>
      </c>
      <c r="C1828" s="508" t="s">
        <v>39</v>
      </c>
      <c r="D1828" s="510" t="s">
        <v>4453</v>
      </c>
    </row>
    <row r="1829" spans="1:4" ht="13.5">
      <c r="A1829" s="509">
        <v>97786</v>
      </c>
      <c r="B1829" s="508" t="s">
        <v>4454</v>
      </c>
      <c r="C1829" s="508" t="s">
        <v>39</v>
      </c>
      <c r="D1829" s="510" t="s">
        <v>4455</v>
      </c>
    </row>
    <row r="1830" spans="1:4" ht="13.5">
      <c r="A1830" s="509">
        <v>97787</v>
      </c>
      <c r="B1830" s="508" t="s">
        <v>4456</v>
      </c>
      <c r="C1830" s="508" t="s">
        <v>39</v>
      </c>
      <c r="D1830" s="510" t="s">
        <v>4457</v>
      </c>
    </row>
    <row r="1831" spans="1:4" ht="13.5">
      <c r="A1831" s="509">
        <v>97788</v>
      </c>
      <c r="B1831" s="508" t="s">
        <v>4458</v>
      </c>
      <c r="C1831" s="508" t="s">
        <v>39</v>
      </c>
      <c r="D1831" s="510" t="s">
        <v>4459</v>
      </c>
    </row>
    <row r="1832" spans="1:4" ht="13.5">
      <c r="A1832" s="509">
        <v>97789</v>
      </c>
      <c r="B1832" s="508" t="s">
        <v>4460</v>
      </c>
      <c r="C1832" s="508" t="s">
        <v>39</v>
      </c>
      <c r="D1832" s="510" t="s">
        <v>4461</v>
      </c>
    </row>
    <row r="1833" spans="1:4" ht="13.5">
      <c r="A1833" s="509">
        <v>97790</v>
      </c>
      <c r="B1833" s="508" t="s">
        <v>4462</v>
      </c>
      <c r="C1833" s="508" t="s">
        <v>39</v>
      </c>
      <c r="D1833" s="510" t="s">
        <v>4463</v>
      </c>
    </row>
    <row r="1834" spans="1:4" ht="13.5">
      <c r="A1834" s="509">
        <v>97791</v>
      </c>
      <c r="B1834" s="508" t="s">
        <v>4464</v>
      </c>
      <c r="C1834" s="508" t="s">
        <v>39</v>
      </c>
      <c r="D1834" s="510" t="s">
        <v>4465</v>
      </c>
    </row>
    <row r="1835" spans="1:4" ht="13.5">
      <c r="A1835" s="509">
        <v>97792</v>
      </c>
      <c r="B1835" s="508" t="s">
        <v>4466</v>
      </c>
      <c r="C1835" s="508" t="s">
        <v>39</v>
      </c>
      <c r="D1835" s="510" t="s">
        <v>4467</v>
      </c>
    </row>
    <row r="1836" spans="1:4" ht="13.5">
      <c r="A1836" s="509">
        <v>97793</v>
      </c>
      <c r="B1836" s="508" t="s">
        <v>4468</v>
      </c>
      <c r="C1836" s="508" t="s">
        <v>39</v>
      </c>
      <c r="D1836" s="510" t="s">
        <v>4469</v>
      </c>
    </row>
    <row r="1837" spans="1:4" ht="13.5">
      <c r="A1837" s="509">
        <v>97794</v>
      </c>
      <c r="B1837" s="508" t="s">
        <v>4470</v>
      </c>
      <c r="C1837" s="508" t="s">
        <v>39</v>
      </c>
      <c r="D1837" s="510" t="s">
        <v>4471</v>
      </c>
    </row>
    <row r="1838" spans="1:4" ht="13.5">
      <c r="A1838" s="509">
        <v>97795</v>
      </c>
      <c r="B1838" s="508" t="s">
        <v>4472</v>
      </c>
      <c r="C1838" s="508" t="s">
        <v>39</v>
      </c>
      <c r="D1838" s="510" t="s">
        <v>4473</v>
      </c>
    </row>
    <row r="1839" spans="1:4" ht="13.5">
      <c r="A1839" s="509">
        <v>97796</v>
      </c>
      <c r="B1839" s="508" t="s">
        <v>4474</v>
      </c>
      <c r="C1839" s="508" t="s">
        <v>39</v>
      </c>
      <c r="D1839" s="510" t="s">
        <v>4475</v>
      </c>
    </row>
    <row r="1840" spans="1:4" ht="13.5">
      <c r="A1840" s="509">
        <v>97797</v>
      </c>
      <c r="B1840" s="508" t="s">
        <v>4476</v>
      </c>
      <c r="C1840" s="508" t="s">
        <v>39</v>
      </c>
      <c r="D1840" s="510" t="s">
        <v>4477</v>
      </c>
    </row>
    <row r="1841" spans="1:4" ht="13.5">
      <c r="A1841" s="509">
        <v>97798</v>
      </c>
      <c r="B1841" s="508" t="s">
        <v>4478</v>
      </c>
      <c r="C1841" s="508" t="s">
        <v>39</v>
      </c>
      <c r="D1841" s="510" t="s">
        <v>4479</v>
      </c>
    </row>
    <row r="1842" spans="1:4" ht="13.5">
      <c r="A1842" s="509">
        <v>97799</v>
      </c>
      <c r="B1842" s="508" t="s">
        <v>4480</v>
      </c>
      <c r="C1842" s="508" t="s">
        <v>39</v>
      </c>
      <c r="D1842" s="510" t="s">
        <v>4481</v>
      </c>
    </row>
    <row r="1843" spans="1:4" ht="13.5">
      <c r="A1843" s="509">
        <v>97800</v>
      </c>
      <c r="B1843" s="508" t="s">
        <v>4482</v>
      </c>
      <c r="C1843" s="508" t="s">
        <v>39</v>
      </c>
      <c r="D1843" s="510" t="s">
        <v>4483</v>
      </c>
    </row>
    <row r="1844" spans="1:4" ht="13.5">
      <c r="A1844" s="509">
        <v>89198</v>
      </c>
      <c r="B1844" s="508" t="s">
        <v>4484</v>
      </c>
      <c r="C1844" s="508" t="s">
        <v>40</v>
      </c>
      <c r="D1844" s="510" t="s">
        <v>4485</v>
      </c>
    </row>
    <row r="1845" spans="1:4" ht="13.5">
      <c r="A1845" s="509">
        <v>89199</v>
      </c>
      <c r="B1845" s="508" t="s">
        <v>4486</v>
      </c>
      <c r="C1845" s="508" t="s">
        <v>40</v>
      </c>
      <c r="D1845" s="510" t="s">
        <v>4487</v>
      </c>
    </row>
    <row r="1846" spans="1:4" ht="13.5">
      <c r="A1846" s="509">
        <v>89200</v>
      </c>
      <c r="B1846" s="508" t="s">
        <v>4488</v>
      </c>
      <c r="C1846" s="508" t="s">
        <v>40</v>
      </c>
      <c r="D1846" s="510" t="s">
        <v>4489</v>
      </c>
    </row>
    <row r="1847" spans="1:4" ht="13.5">
      <c r="A1847" s="509">
        <v>89201</v>
      </c>
      <c r="B1847" s="508" t="s">
        <v>4490</v>
      </c>
      <c r="C1847" s="508" t="s">
        <v>40</v>
      </c>
      <c r="D1847" s="510" t="s">
        <v>4491</v>
      </c>
    </row>
    <row r="1848" spans="1:4" ht="13.5">
      <c r="A1848" s="509">
        <v>89202</v>
      </c>
      <c r="B1848" s="508" t="s">
        <v>4492</v>
      </c>
      <c r="C1848" s="508" t="s">
        <v>40</v>
      </c>
      <c r="D1848" s="510" t="s">
        <v>4493</v>
      </c>
    </row>
    <row r="1849" spans="1:4" ht="13.5">
      <c r="A1849" s="509">
        <v>89203</v>
      </c>
      <c r="B1849" s="508" t="s">
        <v>4494</v>
      </c>
      <c r="C1849" s="508" t="s">
        <v>40</v>
      </c>
      <c r="D1849" s="510" t="s">
        <v>4495</v>
      </c>
    </row>
    <row r="1850" spans="1:4" ht="13.5">
      <c r="A1850" s="509">
        <v>89204</v>
      </c>
      <c r="B1850" s="508" t="s">
        <v>4496</v>
      </c>
      <c r="C1850" s="508" t="s">
        <v>40</v>
      </c>
      <c r="D1850" s="510" t="s">
        <v>4497</v>
      </c>
    </row>
    <row r="1851" spans="1:4" ht="13.5">
      <c r="A1851" s="509">
        <v>89205</v>
      </c>
      <c r="B1851" s="508" t="s">
        <v>4498</v>
      </c>
      <c r="C1851" s="508" t="s">
        <v>40</v>
      </c>
      <c r="D1851" s="510" t="s">
        <v>4499</v>
      </c>
    </row>
    <row r="1852" spans="1:4" ht="13.5">
      <c r="A1852" s="509">
        <v>89206</v>
      </c>
      <c r="B1852" s="508" t="s">
        <v>4500</v>
      </c>
      <c r="C1852" s="508" t="s">
        <v>40</v>
      </c>
      <c r="D1852" s="510" t="s">
        <v>4501</v>
      </c>
    </row>
    <row r="1853" spans="1:4" ht="13.5">
      <c r="A1853" s="509">
        <v>90808</v>
      </c>
      <c r="B1853" s="508" t="s">
        <v>4502</v>
      </c>
      <c r="C1853" s="508" t="s">
        <v>40</v>
      </c>
      <c r="D1853" s="510" t="s">
        <v>4503</v>
      </c>
    </row>
    <row r="1854" spans="1:4" ht="13.5">
      <c r="A1854" s="509">
        <v>90809</v>
      </c>
      <c r="B1854" s="508" t="s">
        <v>4504</v>
      </c>
      <c r="C1854" s="508" t="s">
        <v>40</v>
      </c>
      <c r="D1854" s="510" t="s">
        <v>4505</v>
      </c>
    </row>
    <row r="1855" spans="1:4" ht="13.5">
      <c r="A1855" s="509">
        <v>90810</v>
      </c>
      <c r="B1855" s="508" t="s">
        <v>4506</v>
      </c>
      <c r="C1855" s="508" t="s">
        <v>40</v>
      </c>
      <c r="D1855" s="510" t="s">
        <v>4507</v>
      </c>
    </row>
    <row r="1856" spans="1:4" ht="13.5">
      <c r="A1856" s="509">
        <v>90811</v>
      </c>
      <c r="B1856" s="508" t="s">
        <v>4508</v>
      </c>
      <c r="C1856" s="508" t="s">
        <v>40</v>
      </c>
      <c r="D1856" s="510" t="s">
        <v>4509</v>
      </c>
    </row>
    <row r="1857" spans="1:4" ht="13.5">
      <c r="A1857" s="509">
        <v>90812</v>
      </c>
      <c r="B1857" s="508" t="s">
        <v>4510</v>
      </c>
      <c r="C1857" s="508" t="s">
        <v>40</v>
      </c>
      <c r="D1857" s="510" t="s">
        <v>4511</v>
      </c>
    </row>
    <row r="1858" spans="1:4" ht="13.5">
      <c r="A1858" s="509">
        <v>90813</v>
      </c>
      <c r="B1858" s="508" t="s">
        <v>4512</v>
      </c>
      <c r="C1858" s="508" t="s">
        <v>40</v>
      </c>
      <c r="D1858" s="510" t="s">
        <v>4513</v>
      </c>
    </row>
    <row r="1859" spans="1:4" ht="13.5">
      <c r="A1859" s="509">
        <v>90814</v>
      </c>
      <c r="B1859" s="508" t="s">
        <v>4514</v>
      </c>
      <c r="C1859" s="508" t="s">
        <v>40</v>
      </c>
      <c r="D1859" s="510" t="s">
        <v>4515</v>
      </c>
    </row>
    <row r="1860" spans="1:4" ht="13.5">
      <c r="A1860" s="509">
        <v>90815</v>
      </c>
      <c r="B1860" s="508" t="s">
        <v>4516</v>
      </c>
      <c r="C1860" s="508" t="s">
        <v>40</v>
      </c>
      <c r="D1860" s="510" t="s">
        <v>4517</v>
      </c>
    </row>
    <row r="1861" spans="1:4" ht="13.5">
      <c r="A1861" s="509">
        <v>90877</v>
      </c>
      <c r="B1861" s="508" t="s">
        <v>4518</v>
      </c>
      <c r="C1861" s="508" t="s">
        <v>40</v>
      </c>
      <c r="D1861" s="510" t="s">
        <v>4519</v>
      </c>
    </row>
    <row r="1862" spans="1:4" ht="13.5">
      <c r="A1862" s="509">
        <v>90878</v>
      </c>
      <c r="B1862" s="508" t="s">
        <v>4520</v>
      </c>
      <c r="C1862" s="508" t="s">
        <v>40</v>
      </c>
      <c r="D1862" s="510" t="s">
        <v>4521</v>
      </c>
    </row>
    <row r="1863" spans="1:4" ht="13.5">
      <c r="A1863" s="509">
        <v>90880</v>
      </c>
      <c r="B1863" s="508" t="s">
        <v>4522</v>
      </c>
      <c r="C1863" s="508" t="s">
        <v>40</v>
      </c>
      <c r="D1863" s="510" t="s">
        <v>4523</v>
      </c>
    </row>
    <row r="1864" spans="1:4" ht="13.5">
      <c r="A1864" s="509">
        <v>90881</v>
      </c>
      <c r="B1864" s="508" t="s">
        <v>4524</v>
      </c>
      <c r="C1864" s="508" t="s">
        <v>40</v>
      </c>
      <c r="D1864" s="510" t="s">
        <v>4525</v>
      </c>
    </row>
    <row r="1865" spans="1:4" ht="13.5">
      <c r="A1865" s="509">
        <v>90883</v>
      </c>
      <c r="B1865" s="508" t="s">
        <v>4526</v>
      </c>
      <c r="C1865" s="508" t="s">
        <v>40</v>
      </c>
      <c r="D1865" s="510" t="s">
        <v>4527</v>
      </c>
    </row>
    <row r="1866" spans="1:4" ht="13.5">
      <c r="A1866" s="509">
        <v>90884</v>
      </c>
      <c r="B1866" s="508" t="s">
        <v>4528</v>
      </c>
      <c r="C1866" s="508" t="s">
        <v>40</v>
      </c>
      <c r="D1866" s="510" t="s">
        <v>4529</v>
      </c>
    </row>
    <row r="1867" spans="1:4" ht="13.5">
      <c r="A1867" s="509">
        <v>90885</v>
      </c>
      <c r="B1867" s="508" t="s">
        <v>4530</v>
      </c>
      <c r="C1867" s="508" t="s">
        <v>40</v>
      </c>
      <c r="D1867" s="510" t="s">
        <v>4531</v>
      </c>
    </row>
    <row r="1868" spans="1:4" ht="13.5">
      <c r="A1868" s="509">
        <v>90886</v>
      </c>
      <c r="B1868" s="508" t="s">
        <v>4532</v>
      </c>
      <c r="C1868" s="508" t="s">
        <v>40</v>
      </c>
      <c r="D1868" s="510" t="s">
        <v>4533</v>
      </c>
    </row>
    <row r="1869" spans="1:4" ht="13.5">
      <c r="A1869" s="509">
        <v>90887</v>
      </c>
      <c r="B1869" s="508" t="s">
        <v>4534</v>
      </c>
      <c r="C1869" s="508" t="s">
        <v>40</v>
      </c>
      <c r="D1869" s="510" t="s">
        <v>4535</v>
      </c>
    </row>
    <row r="1870" spans="1:4" ht="13.5">
      <c r="A1870" s="509">
        <v>90888</v>
      </c>
      <c r="B1870" s="508" t="s">
        <v>4536</v>
      </c>
      <c r="C1870" s="508" t="s">
        <v>40</v>
      </c>
      <c r="D1870" s="510" t="s">
        <v>4537</v>
      </c>
    </row>
    <row r="1871" spans="1:4" ht="13.5">
      <c r="A1871" s="509">
        <v>90889</v>
      </c>
      <c r="B1871" s="508" t="s">
        <v>4538</v>
      </c>
      <c r="C1871" s="508" t="s">
        <v>40</v>
      </c>
      <c r="D1871" s="510" t="s">
        <v>4539</v>
      </c>
    </row>
    <row r="1872" spans="1:4" ht="13.5">
      <c r="A1872" s="509">
        <v>90890</v>
      </c>
      <c r="B1872" s="508" t="s">
        <v>4540</v>
      </c>
      <c r="C1872" s="508" t="s">
        <v>40</v>
      </c>
      <c r="D1872" s="510" t="s">
        <v>4541</v>
      </c>
    </row>
    <row r="1873" spans="1:4" ht="13.5">
      <c r="A1873" s="509">
        <v>90891</v>
      </c>
      <c r="B1873" s="508" t="s">
        <v>4542</v>
      </c>
      <c r="C1873" s="508" t="s">
        <v>40</v>
      </c>
      <c r="D1873" s="510" t="s">
        <v>4543</v>
      </c>
    </row>
    <row r="1874" spans="1:4" ht="13.5">
      <c r="A1874" s="509">
        <v>95601</v>
      </c>
      <c r="B1874" s="508" t="s">
        <v>4544</v>
      </c>
      <c r="C1874" s="508" t="s">
        <v>38</v>
      </c>
      <c r="D1874" s="510" t="s">
        <v>4545</v>
      </c>
    </row>
    <row r="1875" spans="1:4" ht="13.5">
      <c r="A1875" s="509">
        <v>95602</v>
      </c>
      <c r="B1875" s="508" t="s">
        <v>4546</v>
      </c>
      <c r="C1875" s="508" t="s">
        <v>38</v>
      </c>
      <c r="D1875" s="510" t="s">
        <v>4547</v>
      </c>
    </row>
    <row r="1876" spans="1:4" ht="13.5">
      <c r="A1876" s="509">
        <v>95603</v>
      </c>
      <c r="B1876" s="508" t="s">
        <v>4548</v>
      </c>
      <c r="C1876" s="508" t="s">
        <v>38</v>
      </c>
      <c r="D1876" s="510" t="s">
        <v>4549</v>
      </c>
    </row>
    <row r="1877" spans="1:4" ht="13.5">
      <c r="A1877" s="509">
        <v>95604</v>
      </c>
      <c r="B1877" s="508" t="s">
        <v>4550</v>
      </c>
      <c r="C1877" s="508" t="s">
        <v>38</v>
      </c>
      <c r="D1877" s="510" t="s">
        <v>4551</v>
      </c>
    </row>
    <row r="1878" spans="1:4" ht="13.5">
      <c r="A1878" s="509">
        <v>95605</v>
      </c>
      <c r="B1878" s="508" t="s">
        <v>4552</v>
      </c>
      <c r="C1878" s="508" t="s">
        <v>38</v>
      </c>
      <c r="D1878" s="510" t="s">
        <v>4553</v>
      </c>
    </row>
    <row r="1879" spans="1:4" ht="13.5">
      <c r="A1879" s="509">
        <v>95607</v>
      </c>
      <c r="B1879" s="508" t="s">
        <v>4554</v>
      </c>
      <c r="C1879" s="508" t="s">
        <v>38</v>
      </c>
      <c r="D1879" s="510" t="s">
        <v>4555</v>
      </c>
    </row>
    <row r="1880" spans="1:4" ht="13.5">
      <c r="A1880" s="509">
        <v>95608</v>
      </c>
      <c r="B1880" s="508" t="s">
        <v>4556</v>
      </c>
      <c r="C1880" s="508" t="s">
        <v>38</v>
      </c>
      <c r="D1880" s="510" t="s">
        <v>4557</v>
      </c>
    </row>
    <row r="1881" spans="1:4" ht="13.5">
      <c r="A1881" s="509">
        <v>95609</v>
      </c>
      <c r="B1881" s="508" t="s">
        <v>4558</v>
      </c>
      <c r="C1881" s="508" t="s">
        <v>38</v>
      </c>
      <c r="D1881" s="510" t="s">
        <v>4559</v>
      </c>
    </row>
    <row r="1882" spans="1:4" ht="13.5">
      <c r="A1882" s="509">
        <v>96160</v>
      </c>
      <c r="B1882" s="508" t="s">
        <v>4560</v>
      </c>
      <c r="C1882" s="508" t="s">
        <v>40</v>
      </c>
      <c r="D1882" s="510" t="s">
        <v>4561</v>
      </c>
    </row>
    <row r="1883" spans="1:4" ht="13.5">
      <c r="A1883" s="509">
        <v>96161</v>
      </c>
      <c r="B1883" s="508" t="s">
        <v>4562</v>
      </c>
      <c r="C1883" s="508" t="s">
        <v>40</v>
      </c>
      <c r="D1883" s="510" t="s">
        <v>4563</v>
      </c>
    </row>
    <row r="1884" spans="1:4" ht="13.5">
      <c r="A1884" s="509">
        <v>96162</v>
      </c>
      <c r="B1884" s="508" t="s">
        <v>4564</v>
      </c>
      <c r="C1884" s="508" t="s">
        <v>40</v>
      </c>
      <c r="D1884" s="510" t="s">
        <v>4565</v>
      </c>
    </row>
    <row r="1885" spans="1:4" ht="13.5">
      <c r="A1885" s="509">
        <v>96163</v>
      </c>
      <c r="B1885" s="508" t="s">
        <v>4566</v>
      </c>
      <c r="C1885" s="508" t="s">
        <v>40</v>
      </c>
      <c r="D1885" s="510" t="s">
        <v>4567</v>
      </c>
    </row>
    <row r="1886" spans="1:4" ht="13.5">
      <c r="A1886" s="509">
        <v>96164</v>
      </c>
      <c r="B1886" s="508" t="s">
        <v>4568</v>
      </c>
      <c r="C1886" s="508" t="s">
        <v>40</v>
      </c>
      <c r="D1886" s="510" t="s">
        <v>4569</v>
      </c>
    </row>
    <row r="1887" spans="1:4" ht="13.5">
      <c r="A1887" s="509">
        <v>96165</v>
      </c>
      <c r="B1887" s="508" t="s">
        <v>4570</v>
      </c>
      <c r="C1887" s="508" t="s">
        <v>40</v>
      </c>
      <c r="D1887" s="510" t="s">
        <v>4571</v>
      </c>
    </row>
    <row r="1888" spans="1:4" ht="13.5">
      <c r="A1888" s="509">
        <v>96166</v>
      </c>
      <c r="B1888" s="508" t="s">
        <v>4572</v>
      </c>
      <c r="C1888" s="508" t="s">
        <v>40</v>
      </c>
      <c r="D1888" s="510" t="s">
        <v>4573</v>
      </c>
    </row>
    <row r="1889" spans="1:4" ht="13.5">
      <c r="A1889" s="509">
        <v>96167</v>
      </c>
      <c r="B1889" s="508" t="s">
        <v>4574</v>
      </c>
      <c r="C1889" s="508" t="s">
        <v>40</v>
      </c>
      <c r="D1889" s="510" t="s">
        <v>4575</v>
      </c>
    </row>
    <row r="1890" spans="1:4" ht="13.5">
      <c r="A1890" s="509">
        <v>96168</v>
      </c>
      <c r="B1890" s="508" t="s">
        <v>4576</v>
      </c>
      <c r="C1890" s="508" t="s">
        <v>40</v>
      </c>
      <c r="D1890" s="510" t="s">
        <v>4577</v>
      </c>
    </row>
    <row r="1891" spans="1:4" ht="13.5">
      <c r="A1891" s="509">
        <v>96169</v>
      </c>
      <c r="B1891" s="508" t="s">
        <v>4578</v>
      </c>
      <c r="C1891" s="508" t="s">
        <v>40</v>
      </c>
      <c r="D1891" s="510" t="s">
        <v>4579</v>
      </c>
    </row>
    <row r="1892" spans="1:4" ht="13.5">
      <c r="A1892" s="509">
        <v>96170</v>
      </c>
      <c r="B1892" s="508" t="s">
        <v>4580</v>
      </c>
      <c r="C1892" s="508" t="s">
        <v>40</v>
      </c>
      <c r="D1892" s="510" t="s">
        <v>4581</v>
      </c>
    </row>
    <row r="1893" spans="1:4" ht="13.5">
      <c r="A1893" s="509">
        <v>96171</v>
      </c>
      <c r="B1893" s="508" t="s">
        <v>4582</v>
      </c>
      <c r="C1893" s="508" t="s">
        <v>40</v>
      </c>
      <c r="D1893" s="510" t="s">
        <v>4583</v>
      </c>
    </row>
    <row r="1894" spans="1:4" ht="13.5">
      <c r="A1894" s="509">
        <v>96172</v>
      </c>
      <c r="B1894" s="508" t="s">
        <v>4584</v>
      </c>
      <c r="C1894" s="508" t="s">
        <v>40</v>
      </c>
      <c r="D1894" s="510" t="s">
        <v>4585</v>
      </c>
    </row>
    <row r="1895" spans="1:4" ht="13.5">
      <c r="A1895" s="509">
        <v>96173</v>
      </c>
      <c r="B1895" s="508" t="s">
        <v>4586</v>
      </c>
      <c r="C1895" s="508" t="s">
        <v>40</v>
      </c>
      <c r="D1895" s="510" t="s">
        <v>4587</v>
      </c>
    </row>
    <row r="1896" spans="1:4" ht="13.5">
      <c r="A1896" s="509">
        <v>96174</v>
      </c>
      <c r="B1896" s="508" t="s">
        <v>4588</v>
      </c>
      <c r="C1896" s="508" t="s">
        <v>40</v>
      </c>
      <c r="D1896" s="510" t="s">
        <v>4589</v>
      </c>
    </row>
    <row r="1897" spans="1:4" ht="13.5">
      <c r="A1897" s="509">
        <v>96175</v>
      </c>
      <c r="B1897" s="508" t="s">
        <v>4590</v>
      </c>
      <c r="C1897" s="508" t="s">
        <v>40</v>
      </c>
      <c r="D1897" s="510" t="s">
        <v>4591</v>
      </c>
    </row>
    <row r="1898" spans="1:4" ht="13.5">
      <c r="A1898" s="509">
        <v>96176</v>
      </c>
      <c r="B1898" s="508" t="s">
        <v>4592</v>
      </c>
      <c r="C1898" s="508" t="s">
        <v>40</v>
      </c>
      <c r="D1898" s="510" t="s">
        <v>4593</v>
      </c>
    </row>
    <row r="1899" spans="1:4" ht="13.5">
      <c r="A1899" s="509">
        <v>96177</v>
      </c>
      <c r="B1899" s="508" t="s">
        <v>4594</v>
      </c>
      <c r="C1899" s="508" t="s">
        <v>40</v>
      </c>
      <c r="D1899" s="510" t="s">
        <v>4595</v>
      </c>
    </row>
    <row r="1900" spans="1:4" ht="13.5">
      <c r="A1900" s="509">
        <v>96178</v>
      </c>
      <c r="B1900" s="508" t="s">
        <v>4596</v>
      </c>
      <c r="C1900" s="508" t="s">
        <v>40</v>
      </c>
      <c r="D1900" s="510" t="s">
        <v>4597</v>
      </c>
    </row>
    <row r="1901" spans="1:4" ht="13.5">
      <c r="A1901" s="509">
        <v>96179</v>
      </c>
      <c r="B1901" s="508" t="s">
        <v>4598</v>
      </c>
      <c r="C1901" s="508" t="s">
        <v>40</v>
      </c>
      <c r="D1901" s="510" t="s">
        <v>4599</v>
      </c>
    </row>
    <row r="1902" spans="1:4" ht="13.5">
      <c r="A1902" s="509">
        <v>96180</v>
      </c>
      <c r="B1902" s="508" t="s">
        <v>4600</v>
      </c>
      <c r="C1902" s="508" t="s">
        <v>40</v>
      </c>
      <c r="D1902" s="510" t="s">
        <v>4601</v>
      </c>
    </row>
    <row r="1903" spans="1:4" ht="13.5">
      <c r="A1903" s="509">
        <v>96181</v>
      </c>
      <c r="B1903" s="508" t="s">
        <v>4602</v>
      </c>
      <c r="C1903" s="508" t="s">
        <v>40</v>
      </c>
      <c r="D1903" s="510" t="s">
        <v>4603</v>
      </c>
    </row>
    <row r="1904" spans="1:4" ht="13.5">
      <c r="A1904" s="509">
        <v>96182</v>
      </c>
      <c r="B1904" s="508" t="s">
        <v>4604</v>
      </c>
      <c r="C1904" s="508" t="s">
        <v>40</v>
      </c>
      <c r="D1904" s="510" t="s">
        <v>4605</v>
      </c>
    </row>
    <row r="1905" spans="1:4" ht="13.5">
      <c r="A1905" s="509">
        <v>96183</v>
      </c>
      <c r="B1905" s="508" t="s">
        <v>4606</v>
      </c>
      <c r="C1905" s="508" t="s">
        <v>40</v>
      </c>
      <c r="D1905" s="510" t="s">
        <v>4607</v>
      </c>
    </row>
    <row r="1906" spans="1:4" ht="13.5">
      <c r="A1906" s="509">
        <v>98228</v>
      </c>
      <c r="B1906" s="508" t="s">
        <v>4608</v>
      </c>
      <c r="C1906" s="508" t="s">
        <v>40</v>
      </c>
      <c r="D1906" s="510" t="s">
        <v>4609</v>
      </c>
    </row>
    <row r="1907" spans="1:4" ht="13.5">
      <c r="A1907" s="509">
        <v>98229</v>
      </c>
      <c r="B1907" s="508" t="s">
        <v>4610</v>
      </c>
      <c r="C1907" s="508" t="s">
        <v>40</v>
      </c>
      <c r="D1907" s="510" t="s">
        <v>4611</v>
      </c>
    </row>
    <row r="1908" spans="1:4" ht="13.5">
      <c r="A1908" s="509">
        <v>98230</v>
      </c>
      <c r="B1908" s="508" t="s">
        <v>4612</v>
      </c>
      <c r="C1908" s="508" t="s">
        <v>40</v>
      </c>
      <c r="D1908" s="510" t="s">
        <v>4613</v>
      </c>
    </row>
    <row r="1909" spans="1:4" ht="13.5">
      <c r="A1909" s="509">
        <v>83534</v>
      </c>
      <c r="B1909" s="508" t="s">
        <v>4614</v>
      </c>
      <c r="C1909" s="508" t="s">
        <v>39</v>
      </c>
      <c r="D1909" s="510" t="s">
        <v>4615</v>
      </c>
    </row>
    <row r="1910" spans="1:4" ht="13.5">
      <c r="A1910" s="509">
        <v>95240</v>
      </c>
      <c r="B1910" s="508" t="s">
        <v>4616</v>
      </c>
      <c r="C1910" s="508" t="s">
        <v>37</v>
      </c>
      <c r="D1910" s="510" t="s">
        <v>4617</v>
      </c>
    </row>
    <row r="1911" spans="1:4" ht="13.5">
      <c r="A1911" s="509">
        <v>95241</v>
      </c>
      <c r="B1911" s="508" t="s">
        <v>4618</v>
      </c>
      <c r="C1911" s="508" t="s">
        <v>37</v>
      </c>
      <c r="D1911" s="510" t="s">
        <v>4619</v>
      </c>
    </row>
    <row r="1912" spans="1:4" ht="13.5">
      <c r="A1912" s="509">
        <v>96616</v>
      </c>
      <c r="B1912" s="508" t="s">
        <v>4620</v>
      </c>
      <c r="C1912" s="508" t="s">
        <v>39</v>
      </c>
      <c r="D1912" s="510" t="s">
        <v>4621</v>
      </c>
    </row>
    <row r="1913" spans="1:4" ht="13.5">
      <c r="A1913" s="509">
        <v>96617</v>
      </c>
      <c r="B1913" s="508" t="s">
        <v>4622</v>
      </c>
      <c r="C1913" s="508" t="s">
        <v>37</v>
      </c>
      <c r="D1913" s="510" t="s">
        <v>4623</v>
      </c>
    </row>
    <row r="1914" spans="1:4" ht="13.5">
      <c r="A1914" s="509">
        <v>96619</v>
      </c>
      <c r="B1914" s="508" t="s">
        <v>4624</v>
      </c>
      <c r="C1914" s="508" t="s">
        <v>37</v>
      </c>
      <c r="D1914" s="510" t="s">
        <v>4625</v>
      </c>
    </row>
    <row r="1915" spans="1:4" ht="13.5">
      <c r="A1915" s="509">
        <v>96620</v>
      </c>
      <c r="B1915" s="508" t="s">
        <v>4626</v>
      </c>
      <c r="C1915" s="508" t="s">
        <v>39</v>
      </c>
      <c r="D1915" s="510" t="s">
        <v>4627</v>
      </c>
    </row>
    <row r="1916" spans="1:4" ht="13.5">
      <c r="A1916" s="509">
        <v>96621</v>
      </c>
      <c r="B1916" s="508" t="s">
        <v>4628</v>
      </c>
      <c r="C1916" s="508" t="s">
        <v>39</v>
      </c>
      <c r="D1916" s="510" t="s">
        <v>4629</v>
      </c>
    </row>
    <row r="1917" spans="1:4" ht="13.5">
      <c r="A1917" s="509">
        <v>96622</v>
      </c>
      <c r="B1917" s="508" t="s">
        <v>4630</v>
      </c>
      <c r="C1917" s="508" t="s">
        <v>39</v>
      </c>
      <c r="D1917" s="510" t="s">
        <v>4631</v>
      </c>
    </row>
    <row r="1918" spans="1:4" ht="13.5">
      <c r="A1918" s="509">
        <v>96623</v>
      </c>
      <c r="B1918" s="508" t="s">
        <v>4632</v>
      </c>
      <c r="C1918" s="508" t="s">
        <v>39</v>
      </c>
      <c r="D1918" s="510" t="s">
        <v>4633</v>
      </c>
    </row>
    <row r="1919" spans="1:4" ht="13.5">
      <c r="A1919" s="509">
        <v>96624</v>
      </c>
      <c r="B1919" s="508" t="s">
        <v>4634</v>
      </c>
      <c r="C1919" s="508" t="s">
        <v>39</v>
      </c>
      <c r="D1919" s="510" t="s">
        <v>4635</v>
      </c>
    </row>
    <row r="1920" spans="1:4" ht="13.5">
      <c r="A1920" s="509">
        <v>97082</v>
      </c>
      <c r="B1920" s="508" t="s">
        <v>4636</v>
      </c>
      <c r="C1920" s="508" t="s">
        <v>39</v>
      </c>
      <c r="D1920" s="510" t="s">
        <v>4637</v>
      </c>
    </row>
    <row r="1921" spans="1:4" ht="13.5">
      <c r="A1921" s="509">
        <v>97083</v>
      </c>
      <c r="B1921" s="508" t="s">
        <v>4638</v>
      </c>
      <c r="C1921" s="508" t="s">
        <v>37</v>
      </c>
      <c r="D1921" s="510" t="s">
        <v>1905</v>
      </c>
    </row>
    <row r="1922" spans="1:4" ht="13.5">
      <c r="A1922" s="509">
        <v>97084</v>
      </c>
      <c r="B1922" s="508" t="s">
        <v>4639</v>
      </c>
      <c r="C1922" s="508" t="s">
        <v>37</v>
      </c>
      <c r="D1922" s="510" t="s">
        <v>2715</v>
      </c>
    </row>
    <row r="1923" spans="1:4" ht="13.5">
      <c r="A1923" s="509">
        <v>97086</v>
      </c>
      <c r="B1923" s="508" t="s">
        <v>4640</v>
      </c>
      <c r="C1923" s="508" t="s">
        <v>37</v>
      </c>
      <c r="D1923" s="510" t="s">
        <v>4641</v>
      </c>
    </row>
    <row r="1924" spans="1:4" ht="13.5">
      <c r="A1924" s="509">
        <v>97094</v>
      </c>
      <c r="B1924" s="508" t="s">
        <v>4642</v>
      </c>
      <c r="C1924" s="508" t="s">
        <v>39</v>
      </c>
      <c r="D1924" s="510" t="s">
        <v>4643</v>
      </c>
    </row>
    <row r="1925" spans="1:4" ht="13.5">
      <c r="A1925" s="509">
        <v>97095</v>
      </c>
      <c r="B1925" s="508" t="s">
        <v>4644</v>
      </c>
      <c r="C1925" s="508" t="s">
        <v>39</v>
      </c>
      <c r="D1925" s="510" t="s">
        <v>4645</v>
      </c>
    </row>
    <row r="1926" spans="1:4" ht="13.5">
      <c r="A1926" s="509">
        <v>97096</v>
      </c>
      <c r="B1926" s="508" t="s">
        <v>4646</v>
      </c>
      <c r="C1926" s="508" t="s">
        <v>39</v>
      </c>
      <c r="D1926" s="510" t="s">
        <v>4647</v>
      </c>
    </row>
    <row r="1927" spans="1:4" ht="13.5">
      <c r="A1927" s="509">
        <v>90996</v>
      </c>
      <c r="B1927" s="508" t="s">
        <v>4648</v>
      </c>
      <c r="C1927" s="508" t="s">
        <v>37</v>
      </c>
      <c r="D1927" s="510" t="s">
        <v>2278</v>
      </c>
    </row>
    <row r="1928" spans="1:4" ht="13.5">
      <c r="A1928" s="509">
        <v>90997</v>
      </c>
      <c r="B1928" s="508" t="s">
        <v>4649</v>
      </c>
      <c r="C1928" s="508" t="s">
        <v>37</v>
      </c>
      <c r="D1928" s="510" t="s">
        <v>4650</v>
      </c>
    </row>
    <row r="1929" spans="1:4" ht="13.5">
      <c r="A1929" s="509">
        <v>90998</v>
      </c>
      <c r="B1929" s="508" t="s">
        <v>4651</v>
      </c>
      <c r="C1929" s="508" t="s">
        <v>37</v>
      </c>
      <c r="D1929" s="510" t="s">
        <v>4652</v>
      </c>
    </row>
    <row r="1930" spans="1:4" ht="13.5">
      <c r="A1930" s="509">
        <v>91000</v>
      </c>
      <c r="B1930" s="508" t="s">
        <v>4653</v>
      </c>
      <c r="C1930" s="508" t="s">
        <v>37</v>
      </c>
      <c r="D1930" s="510" t="s">
        <v>4654</v>
      </c>
    </row>
    <row r="1931" spans="1:4" ht="13.5">
      <c r="A1931" s="509">
        <v>91002</v>
      </c>
      <c r="B1931" s="508" t="s">
        <v>4655</v>
      </c>
      <c r="C1931" s="508" t="s">
        <v>37</v>
      </c>
      <c r="D1931" s="510" t="s">
        <v>4656</v>
      </c>
    </row>
    <row r="1932" spans="1:4" ht="13.5">
      <c r="A1932" s="509">
        <v>91003</v>
      </c>
      <c r="B1932" s="508" t="s">
        <v>4657</v>
      </c>
      <c r="C1932" s="508" t="s">
        <v>37</v>
      </c>
      <c r="D1932" s="510" t="s">
        <v>4658</v>
      </c>
    </row>
    <row r="1933" spans="1:4" ht="13.5">
      <c r="A1933" s="509">
        <v>91004</v>
      </c>
      <c r="B1933" s="508" t="s">
        <v>4659</v>
      </c>
      <c r="C1933" s="508" t="s">
        <v>37</v>
      </c>
      <c r="D1933" s="510" t="s">
        <v>4660</v>
      </c>
    </row>
    <row r="1934" spans="1:4" ht="13.5">
      <c r="A1934" s="509">
        <v>91005</v>
      </c>
      <c r="B1934" s="508" t="s">
        <v>4661</v>
      </c>
      <c r="C1934" s="508" t="s">
        <v>37</v>
      </c>
      <c r="D1934" s="510" t="s">
        <v>4662</v>
      </c>
    </row>
    <row r="1935" spans="1:4" ht="13.5">
      <c r="A1935" s="509">
        <v>91006</v>
      </c>
      <c r="B1935" s="508" t="s">
        <v>4663</v>
      </c>
      <c r="C1935" s="508" t="s">
        <v>37</v>
      </c>
      <c r="D1935" s="510" t="s">
        <v>4664</v>
      </c>
    </row>
    <row r="1936" spans="1:4" ht="13.5">
      <c r="A1936" s="509">
        <v>91007</v>
      </c>
      <c r="B1936" s="508" t="s">
        <v>4665</v>
      </c>
      <c r="C1936" s="508" t="s">
        <v>37</v>
      </c>
      <c r="D1936" s="510" t="s">
        <v>4666</v>
      </c>
    </row>
    <row r="1937" spans="1:4" ht="13.5">
      <c r="A1937" s="509">
        <v>91008</v>
      </c>
      <c r="B1937" s="508" t="s">
        <v>4667</v>
      </c>
      <c r="C1937" s="508" t="s">
        <v>37</v>
      </c>
      <c r="D1937" s="510" t="s">
        <v>4668</v>
      </c>
    </row>
    <row r="1938" spans="1:4" ht="13.5">
      <c r="A1938" s="509">
        <v>92263</v>
      </c>
      <c r="B1938" s="508" t="s">
        <v>4669</v>
      </c>
      <c r="C1938" s="508" t="s">
        <v>37</v>
      </c>
      <c r="D1938" s="510" t="s">
        <v>4670</v>
      </c>
    </row>
    <row r="1939" spans="1:4" ht="13.5">
      <c r="A1939" s="509">
        <v>92264</v>
      </c>
      <c r="B1939" s="508" t="s">
        <v>4671</v>
      </c>
      <c r="C1939" s="508" t="s">
        <v>37</v>
      </c>
      <c r="D1939" s="510" t="s">
        <v>4672</v>
      </c>
    </row>
    <row r="1940" spans="1:4" ht="13.5">
      <c r="A1940" s="509">
        <v>92265</v>
      </c>
      <c r="B1940" s="508" t="s">
        <v>4673</v>
      </c>
      <c r="C1940" s="508" t="s">
        <v>37</v>
      </c>
      <c r="D1940" s="510" t="s">
        <v>4674</v>
      </c>
    </row>
    <row r="1941" spans="1:4" ht="13.5">
      <c r="A1941" s="509">
        <v>92266</v>
      </c>
      <c r="B1941" s="508" t="s">
        <v>4675</v>
      </c>
      <c r="C1941" s="508" t="s">
        <v>37</v>
      </c>
      <c r="D1941" s="510" t="s">
        <v>4676</v>
      </c>
    </row>
    <row r="1942" spans="1:4" ht="13.5">
      <c r="A1942" s="509">
        <v>92267</v>
      </c>
      <c r="B1942" s="508" t="s">
        <v>4677</v>
      </c>
      <c r="C1942" s="508" t="s">
        <v>37</v>
      </c>
      <c r="D1942" s="510" t="s">
        <v>3204</v>
      </c>
    </row>
    <row r="1943" spans="1:4" ht="13.5">
      <c r="A1943" s="509">
        <v>92268</v>
      </c>
      <c r="B1943" s="508" t="s">
        <v>4678</v>
      </c>
      <c r="C1943" s="508" t="s">
        <v>37</v>
      </c>
      <c r="D1943" s="510" t="s">
        <v>4679</v>
      </c>
    </row>
    <row r="1944" spans="1:4" ht="13.5">
      <c r="A1944" s="509">
        <v>92269</v>
      </c>
      <c r="B1944" s="508" t="s">
        <v>4680</v>
      </c>
      <c r="C1944" s="508" t="s">
        <v>37</v>
      </c>
      <c r="D1944" s="510" t="s">
        <v>1530</v>
      </c>
    </row>
    <row r="1945" spans="1:4" ht="13.5">
      <c r="A1945" s="509">
        <v>92270</v>
      </c>
      <c r="B1945" s="508" t="s">
        <v>4681</v>
      </c>
      <c r="C1945" s="508" t="s">
        <v>37</v>
      </c>
      <c r="D1945" s="510" t="s">
        <v>4682</v>
      </c>
    </row>
    <row r="1946" spans="1:4" ht="13.5">
      <c r="A1946" s="509">
        <v>92271</v>
      </c>
      <c r="B1946" s="508" t="s">
        <v>4683</v>
      </c>
      <c r="C1946" s="508" t="s">
        <v>37</v>
      </c>
      <c r="D1946" s="510" t="s">
        <v>4684</v>
      </c>
    </row>
    <row r="1947" spans="1:4" ht="13.5">
      <c r="A1947" s="509">
        <v>92272</v>
      </c>
      <c r="B1947" s="508" t="s">
        <v>4685</v>
      </c>
      <c r="C1947" s="508" t="s">
        <v>40</v>
      </c>
      <c r="D1947" s="510" t="s">
        <v>4686</v>
      </c>
    </row>
    <row r="1948" spans="1:4" ht="13.5">
      <c r="A1948" s="509">
        <v>92273</v>
      </c>
      <c r="B1948" s="508" t="s">
        <v>4687</v>
      </c>
      <c r="C1948" s="508" t="s">
        <v>40</v>
      </c>
      <c r="D1948" s="510" t="s">
        <v>4688</v>
      </c>
    </row>
    <row r="1949" spans="1:4" ht="13.5">
      <c r="A1949" s="509">
        <v>92408</v>
      </c>
      <c r="B1949" s="508" t="s">
        <v>4689</v>
      </c>
      <c r="C1949" s="508" t="s">
        <v>37</v>
      </c>
      <c r="D1949" s="510" t="s">
        <v>4690</v>
      </c>
    </row>
    <row r="1950" spans="1:4" ht="13.5">
      <c r="A1950" s="509">
        <v>92409</v>
      </c>
      <c r="B1950" s="508" t="s">
        <v>4691</v>
      </c>
      <c r="C1950" s="508" t="s">
        <v>37</v>
      </c>
      <c r="D1950" s="510" t="s">
        <v>1902</v>
      </c>
    </row>
    <row r="1951" spans="1:4" ht="13.5">
      <c r="A1951" s="509">
        <v>92410</v>
      </c>
      <c r="B1951" s="508" t="s">
        <v>4692</v>
      </c>
      <c r="C1951" s="508" t="s">
        <v>37</v>
      </c>
      <c r="D1951" s="510" t="s">
        <v>4693</v>
      </c>
    </row>
    <row r="1952" spans="1:4" ht="13.5">
      <c r="A1952" s="509">
        <v>92411</v>
      </c>
      <c r="B1952" s="508" t="s">
        <v>4694</v>
      </c>
      <c r="C1952" s="508" t="s">
        <v>37</v>
      </c>
      <c r="D1952" s="510" t="s">
        <v>4695</v>
      </c>
    </row>
    <row r="1953" spans="1:4" ht="13.5">
      <c r="A1953" s="509">
        <v>92412</v>
      </c>
      <c r="B1953" s="508" t="s">
        <v>4696</v>
      </c>
      <c r="C1953" s="508" t="s">
        <v>37</v>
      </c>
      <c r="D1953" s="510" t="s">
        <v>4697</v>
      </c>
    </row>
    <row r="1954" spans="1:4" ht="13.5">
      <c r="A1954" s="509">
        <v>92413</v>
      </c>
      <c r="B1954" s="508" t="s">
        <v>4698</v>
      </c>
      <c r="C1954" s="508" t="s">
        <v>37</v>
      </c>
      <c r="D1954" s="510" t="s">
        <v>4699</v>
      </c>
    </row>
    <row r="1955" spans="1:4" ht="13.5">
      <c r="A1955" s="509">
        <v>92414</v>
      </c>
      <c r="B1955" s="508" t="s">
        <v>4700</v>
      </c>
      <c r="C1955" s="508" t="s">
        <v>37</v>
      </c>
      <c r="D1955" s="510" t="s">
        <v>4701</v>
      </c>
    </row>
    <row r="1956" spans="1:4" ht="13.5">
      <c r="A1956" s="509">
        <v>92415</v>
      </c>
      <c r="B1956" s="508" t="s">
        <v>4702</v>
      </c>
      <c r="C1956" s="508" t="s">
        <v>37</v>
      </c>
      <c r="D1956" s="510" t="s">
        <v>4703</v>
      </c>
    </row>
    <row r="1957" spans="1:4" ht="13.5">
      <c r="A1957" s="509">
        <v>92416</v>
      </c>
      <c r="B1957" s="508" t="s">
        <v>4704</v>
      </c>
      <c r="C1957" s="508" t="s">
        <v>37</v>
      </c>
      <c r="D1957" s="510" t="s">
        <v>4705</v>
      </c>
    </row>
    <row r="1958" spans="1:4" ht="13.5">
      <c r="A1958" s="509">
        <v>92417</v>
      </c>
      <c r="B1958" s="508" t="s">
        <v>4706</v>
      </c>
      <c r="C1958" s="508" t="s">
        <v>37</v>
      </c>
      <c r="D1958" s="510" t="s">
        <v>4707</v>
      </c>
    </row>
    <row r="1959" spans="1:4" ht="13.5">
      <c r="A1959" s="509">
        <v>92418</v>
      </c>
      <c r="B1959" s="508" t="s">
        <v>4708</v>
      </c>
      <c r="C1959" s="508" t="s">
        <v>37</v>
      </c>
      <c r="D1959" s="510" t="s">
        <v>4709</v>
      </c>
    </row>
    <row r="1960" spans="1:4" ht="13.5">
      <c r="A1960" s="509">
        <v>92419</v>
      </c>
      <c r="B1960" s="508" t="s">
        <v>4710</v>
      </c>
      <c r="C1960" s="508" t="s">
        <v>37</v>
      </c>
      <c r="D1960" s="510" t="s">
        <v>4711</v>
      </c>
    </row>
    <row r="1961" spans="1:4" ht="13.5">
      <c r="A1961" s="509">
        <v>92420</v>
      </c>
      <c r="B1961" s="508" t="s">
        <v>4712</v>
      </c>
      <c r="C1961" s="508" t="s">
        <v>37</v>
      </c>
      <c r="D1961" s="510" t="s">
        <v>4713</v>
      </c>
    </row>
    <row r="1962" spans="1:4" ht="13.5">
      <c r="A1962" s="509">
        <v>92421</v>
      </c>
      <c r="B1962" s="508" t="s">
        <v>4714</v>
      </c>
      <c r="C1962" s="508" t="s">
        <v>37</v>
      </c>
      <c r="D1962" s="510" t="s">
        <v>4715</v>
      </c>
    </row>
    <row r="1963" spans="1:4" ht="13.5">
      <c r="A1963" s="509">
        <v>92422</v>
      </c>
      <c r="B1963" s="508" t="s">
        <v>4716</v>
      </c>
      <c r="C1963" s="508" t="s">
        <v>37</v>
      </c>
      <c r="D1963" s="510" t="s">
        <v>4717</v>
      </c>
    </row>
    <row r="1964" spans="1:4" ht="13.5">
      <c r="A1964" s="509">
        <v>92423</v>
      </c>
      <c r="B1964" s="508" t="s">
        <v>4718</v>
      </c>
      <c r="C1964" s="508" t="s">
        <v>37</v>
      </c>
      <c r="D1964" s="510" t="s">
        <v>4719</v>
      </c>
    </row>
    <row r="1965" spans="1:4" ht="13.5">
      <c r="A1965" s="509">
        <v>92424</v>
      </c>
      <c r="B1965" s="508" t="s">
        <v>4720</v>
      </c>
      <c r="C1965" s="508" t="s">
        <v>37</v>
      </c>
      <c r="D1965" s="510" t="s">
        <v>4721</v>
      </c>
    </row>
    <row r="1966" spans="1:4" ht="13.5">
      <c r="A1966" s="509">
        <v>92425</v>
      </c>
      <c r="B1966" s="508" t="s">
        <v>4722</v>
      </c>
      <c r="C1966" s="508" t="s">
        <v>37</v>
      </c>
      <c r="D1966" s="510" t="s">
        <v>4723</v>
      </c>
    </row>
    <row r="1967" spans="1:4" ht="13.5">
      <c r="A1967" s="509">
        <v>92426</v>
      </c>
      <c r="B1967" s="508" t="s">
        <v>4724</v>
      </c>
      <c r="C1967" s="508" t="s">
        <v>37</v>
      </c>
      <c r="D1967" s="510" t="s">
        <v>4725</v>
      </c>
    </row>
    <row r="1968" spans="1:4" ht="13.5">
      <c r="A1968" s="509">
        <v>92427</v>
      </c>
      <c r="B1968" s="508" t="s">
        <v>4726</v>
      </c>
      <c r="C1968" s="508" t="s">
        <v>37</v>
      </c>
      <c r="D1968" s="510" t="s">
        <v>4727</v>
      </c>
    </row>
    <row r="1969" spans="1:4" ht="13.5">
      <c r="A1969" s="509">
        <v>92428</v>
      </c>
      <c r="B1969" s="508" t="s">
        <v>4728</v>
      </c>
      <c r="C1969" s="508" t="s">
        <v>37</v>
      </c>
      <c r="D1969" s="510" t="s">
        <v>4729</v>
      </c>
    </row>
    <row r="1970" spans="1:4" ht="13.5">
      <c r="A1970" s="509">
        <v>92429</v>
      </c>
      <c r="B1970" s="508" t="s">
        <v>4730</v>
      </c>
      <c r="C1970" s="508" t="s">
        <v>37</v>
      </c>
      <c r="D1970" s="510" t="s">
        <v>4731</v>
      </c>
    </row>
    <row r="1971" spans="1:4" ht="13.5">
      <c r="A1971" s="509">
        <v>92430</v>
      </c>
      <c r="B1971" s="508" t="s">
        <v>4732</v>
      </c>
      <c r="C1971" s="508" t="s">
        <v>37</v>
      </c>
      <c r="D1971" s="510" t="s">
        <v>3445</v>
      </c>
    </row>
    <row r="1972" spans="1:4" ht="13.5">
      <c r="A1972" s="509">
        <v>92431</v>
      </c>
      <c r="B1972" s="508" t="s">
        <v>4733</v>
      </c>
      <c r="C1972" s="508" t="s">
        <v>37</v>
      </c>
      <c r="D1972" s="510" t="s">
        <v>4734</v>
      </c>
    </row>
    <row r="1973" spans="1:4" ht="13.5">
      <c r="A1973" s="509">
        <v>92432</v>
      </c>
      <c r="B1973" s="508" t="s">
        <v>4735</v>
      </c>
      <c r="C1973" s="508" t="s">
        <v>37</v>
      </c>
      <c r="D1973" s="510" t="s">
        <v>4736</v>
      </c>
    </row>
    <row r="1974" spans="1:4" ht="13.5">
      <c r="A1974" s="509">
        <v>92433</v>
      </c>
      <c r="B1974" s="508" t="s">
        <v>4737</v>
      </c>
      <c r="C1974" s="508" t="s">
        <v>37</v>
      </c>
      <c r="D1974" s="510" t="s">
        <v>4738</v>
      </c>
    </row>
    <row r="1975" spans="1:4" ht="13.5">
      <c r="A1975" s="509">
        <v>92434</v>
      </c>
      <c r="B1975" s="508" t="s">
        <v>4739</v>
      </c>
      <c r="C1975" s="508" t="s">
        <v>37</v>
      </c>
      <c r="D1975" s="510" t="s">
        <v>4740</v>
      </c>
    </row>
    <row r="1976" spans="1:4" ht="13.5">
      <c r="A1976" s="509">
        <v>92435</v>
      </c>
      <c r="B1976" s="508" t="s">
        <v>4741</v>
      </c>
      <c r="C1976" s="508" t="s">
        <v>37</v>
      </c>
      <c r="D1976" s="510" t="s">
        <v>2435</v>
      </c>
    </row>
    <row r="1977" spans="1:4" ht="13.5">
      <c r="A1977" s="509">
        <v>92436</v>
      </c>
      <c r="B1977" s="508" t="s">
        <v>4742</v>
      </c>
      <c r="C1977" s="508" t="s">
        <v>37</v>
      </c>
      <c r="D1977" s="510" t="s">
        <v>4743</v>
      </c>
    </row>
    <row r="1978" spans="1:4" ht="13.5">
      <c r="A1978" s="509">
        <v>92437</v>
      </c>
      <c r="B1978" s="508" t="s">
        <v>4744</v>
      </c>
      <c r="C1978" s="508" t="s">
        <v>37</v>
      </c>
      <c r="D1978" s="510" t="s">
        <v>4745</v>
      </c>
    </row>
    <row r="1979" spans="1:4" ht="13.5">
      <c r="A1979" s="509">
        <v>92438</v>
      </c>
      <c r="B1979" s="508" t="s">
        <v>4746</v>
      </c>
      <c r="C1979" s="508" t="s">
        <v>37</v>
      </c>
      <c r="D1979" s="510" t="s">
        <v>4747</v>
      </c>
    </row>
    <row r="1980" spans="1:4" ht="13.5">
      <c r="A1980" s="509">
        <v>92439</v>
      </c>
      <c r="B1980" s="508" t="s">
        <v>4748</v>
      </c>
      <c r="C1980" s="508" t="s">
        <v>37</v>
      </c>
      <c r="D1980" s="510" t="s">
        <v>4749</v>
      </c>
    </row>
    <row r="1981" spans="1:4" ht="13.5">
      <c r="A1981" s="509">
        <v>92440</v>
      </c>
      <c r="B1981" s="508" t="s">
        <v>4750</v>
      </c>
      <c r="C1981" s="508" t="s">
        <v>37</v>
      </c>
      <c r="D1981" s="510" t="s">
        <v>4751</v>
      </c>
    </row>
    <row r="1982" spans="1:4" ht="13.5">
      <c r="A1982" s="509">
        <v>92441</v>
      </c>
      <c r="B1982" s="508" t="s">
        <v>4752</v>
      </c>
      <c r="C1982" s="508" t="s">
        <v>37</v>
      </c>
      <c r="D1982" s="510" t="s">
        <v>4753</v>
      </c>
    </row>
    <row r="1983" spans="1:4" ht="13.5">
      <c r="A1983" s="509">
        <v>92442</v>
      </c>
      <c r="B1983" s="508" t="s">
        <v>4754</v>
      </c>
      <c r="C1983" s="508" t="s">
        <v>37</v>
      </c>
      <c r="D1983" s="510" t="s">
        <v>4755</v>
      </c>
    </row>
    <row r="1984" spans="1:4" ht="13.5">
      <c r="A1984" s="509">
        <v>92443</v>
      </c>
      <c r="B1984" s="508" t="s">
        <v>4756</v>
      </c>
      <c r="C1984" s="508" t="s">
        <v>37</v>
      </c>
      <c r="D1984" s="510" t="s">
        <v>4757</v>
      </c>
    </row>
    <row r="1985" spans="1:4" ht="13.5">
      <c r="A1985" s="509">
        <v>92444</v>
      </c>
      <c r="B1985" s="508" t="s">
        <v>4758</v>
      </c>
      <c r="C1985" s="508" t="s">
        <v>37</v>
      </c>
      <c r="D1985" s="510" t="s">
        <v>2155</v>
      </c>
    </row>
    <row r="1986" spans="1:4" ht="13.5">
      <c r="A1986" s="509">
        <v>92445</v>
      </c>
      <c r="B1986" s="508" t="s">
        <v>4759</v>
      </c>
      <c r="C1986" s="508" t="s">
        <v>37</v>
      </c>
      <c r="D1986" s="510" t="s">
        <v>4760</v>
      </c>
    </row>
    <row r="1987" spans="1:4" ht="13.5">
      <c r="A1987" s="509">
        <v>92446</v>
      </c>
      <c r="B1987" s="508" t="s">
        <v>4761</v>
      </c>
      <c r="C1987" s="508" t="s">
        <v>37</v>
      </c>
      <c r="D1987" s="510" t="s">
        <v>4762</v>
      </c>
    </row>
    <row r="1988" spans="1:4" ht="13.5">
      <c r="A1988" s="509">
        <v>92447</v>
      </c>
      <c r="B1988" s="508" t="s">
        <v>4763</v>
      </c>
      <c r="C1988" s="508" t="s">
        <v>37</v>
      </c>
      <c r="D1988" s="510" t="s">
        <v>4764</v>
      </c>
    </row>
    <row r="1989" spans="1:4" ht="13.5">
      <c r="A1989" s="509">
        <v>92448</v>
      </c>
      <c r="B1989" s="508" t="s">
        <v>4765</v>
      </c>
      <c r="C1989" s="508" t="s">
        <v>37</v>
      </c>
      <c r="D1989" s="510" t="s">
        <v>4766</v>
      </c>
    </row>
    <row r="1990" spans="1:4" ht="13.5">
      <c r="A1990" s="509">
        <v>92449</v>
      </c>
      <c r="B1990" s="508" t="s">
        <v>4767</v>
      </c>
      <c r="C1990" s="508" t="s">
        <v>37</v>
      </c>
      <c r="D1990" s="510" t="s">
        <v>4768</v>
      </c>
    </row>
    <row r="1991" spans="1:4" ht="13.5">
      <c r="A1991" s="509">
        <v>92450</v>
      </c>
      <c r="B1991" s="508" t="s">
        <v>4769</v>
      </c>
      <c r="C1991" s="508" t="s">
        <v>37</v>
      </c>
      <c r="D1991" s="510" t="s">
        <v>4770</v>
      </c>
    </row>
    <row r="1992" spans="1:4" ht="13.5">
      <c r="A1992" s="509">
        <v>92451</v>
      </c>
      <c r="B1992" s="508" t="s">
        <v>4771</v>
      </c>
      <c r="C1992" s="508" t="s">
        <v>37</v>
      </c>
      <c r="D1992" s="510" t="s">
        <v>4772</v>
      </c>
    </row>
    <row r="1993" spans="1:4" ht="13.5">
      <c r="A1993" s="509">
        <v>92452</v>
      </c>
      <c r="B1993" s="508" t="s">
        <v>4773</v>
      </c>
      <c r="C1993" s="508" t="s">
        <v>37</v>
      </c>
      <c r="D1993" s="510" t="s">
        <v>4774</v>
      </c>
    </row>
    <row r="1994" spans="1:4" ht="13.5">
      <c r="A1994" s="509">
        <v>92453</v>
      </c>
      <c r="B1994" s="508" t="s">
        <v>4775</v>
      </c>
      <c r="C1994" s="508" t="s">
        <v>37</v>
      </c>
      <c r="D1994" s="510" t="s">
        <v>4776</v>
      </c>
    </row>
    <row r="1995" spans="1:4" ht="13.5">
      <c r="A1995" s="509">
        <v>92454</v>
      </c>
      <c r="B1995" s="508" t="s">
        <v>4777</v>
      </c>
      <c r="C1995" s="508" t="s">
        <v>37</v>
      </c>
      <c r="D1995" s="510" t="s">
        <v>4778</v>
      </c>
    </row>
    <row r="1996" spans="1:4" ht="13.5">
      <c r="A1996" s="509">
        <v>92455</v>
      </c>
      <c r="B1996" s="508" t="s">
        <v>4779</v>
      </c>
      <c r="C1996" s="508" t="s">
        <v>37</v>
      </c>
      <c r="D1996" s="510" t="s">
        <v>4780</v>
      </c>
    </row>
    <row r="1997" spans="1:4" ht="13.5">
      <c r="A1997" s="509">
        <v>92456</v>
      </c>
      <c r="B1997" s="508" t="s">
        <v>4781</v>
      </c>
      <c r="C1997" s="508" t="s">
        <v>37</v>
      </c>
      <c r="D1997" s="510" t="s">
        <v>4782</v>
      </c>
    </row>
    <row r="1998" spans="1:4" ht="13.5">
      <c r="A1998" s="509">
        <v>92457</v>
      </c>
      <c r="B1998" s="508" t="s">
        <v>4783</v>
      </c>
      <c r="C1998" s="508" t="s">
        <v>37</v>
      </c>
      <c r="D1998" s="510" t="s">
        <v>4784</v>
      </c>
    </row>
    <row r="1999" spans="1:4" ht="13.5">
      <c r="A1999" s="509">
        <v>92458</v>
      </c>
      <c r="B1999" s="508" t="s">
        <v>4785</v>
      </c>
      <c r="C1999" s="508" t="s">
        <v>37</v>
      </c>
      <c r="D1999" s="510" t="s">
        <v>4786</v>
      </c>
    </row>
    <row r="2000" spans="1:4" ht="13.5">
      <c r="A2000" s="509">
        <v>92459</v>
      </c>
      <c r="B2000" s="508" t="s">
        <v>4787</v>
      </c>
      <c r="C2000" s="508" t="s">
        <v>37</v>
      </c>
      <c r="D2000" s="510" t="s">
        <v>4788</v>
      </c>
    </row>
    <row r="2001" spans="1:4" ht="13.5">
      <c r="A2001" s="509">
        <v>92460</v>
      </c>
      <c r="B2001" s="508" t="s">
        <v>4789</v>
      </c>
      <c r="C2001" s="508" t="s">
        <v>37</v>
      </c>
      <c r="D2001" s="510" t="s">
        <v>4790</v>
      </c>
    </row>
    <row r="2002" spans="1:4" ht="13.5">
      <c r="A2002" s="509">
        <v>92461</v>
      </c>
      <c r="B2002" s="508" t="s">
        <v>4791</v>
      </c>
      <c r="C2002" s="508" t="s">
        <v>37</v>
      </c>
      <c r="D2002" s="510" t="s">
        <v>4792</v>
      </c>
    </row>
    <row r="2003" spans="1:4" ht="13.5">
      <c r="A2003" s="509">
        <v>92462</v>
      </c>
      <c r="B2003" s="508" t="s">
        <v>4793</v>
      </c>
      <c r="C2003" s="508" t="s">
        <v>37</v>
      </c>
      <c r="D2003" s="510" t="s">
        <v>4794</v>
      </c>
    </row>
    <row r="2004" spans="1:4" ht="13.5">
      <c r="A2004" s="509">
        <v>92463</v>
      </c>
      <c r="B2004" s="508" t="s">
        <v>4795</v>
      </c>
      <c r="C2004" s="508" t="s">
        <v>37</v>
      </c>
      <c r="D2004" s="510" t="s">
        <v>4796</v>
      </c>
    </row>
    <row r="2005" spans="1:4" ht="13.5">
      <c r="A2005" s="509">
        <v>92464</v>
      </c>
      <c r="B2005" s="508" t="s">
        <v>4797</v>
      </c>
      <c r="C2005" s="508" t="s">
        <v>37</v>
      </c>
      <c r="D2005" s="510" t="s">
        <v>4798</v>
      </c>
    </row>
    <row r="2006" spans="1:4" ht="13.5">
      <c r="A2006" s="509">
        <v>92465</v>
      </c>
      <c r="B2006" s="508" t="s">
        <v>4799</v>
      </c>
      <c r="C2006" s="508" t="s">
        <v>37</v>
      </c>
      <c r="D2006" s="510" t="s">
        <v>4800</v>
      </c>
    </row>
    <row r="2007" spans="1:4" ht="13.5">
      <c r="A2007" s="509">
        <v>92466</v>
      </c>
      <c r="B2007" s="508" t="s">
        <v>4801</v>
      </c>
      <c r="C2007" s="508" t="s">
        <v>37</v>
      </c>
      <c r="D2007" s="510" t="s">
        <v>4802</v>
      </c>
    </row>
    <row r="2008" spans="1:4" ht="13.5">
      <c r="A2008" s="509">
        <v>92467</v>
      </c>
      <c r="B2008" s="508" t="s">
        <v>4803</v>
      </c>
      <c r="C2008" s="508" t="s">
        <v>37</v>
      </c>
      <c r="D2008" s="510" t="s">
        <v>4804</v>
      </c>
    </row>
    <row r="2009" spans="1:4" ht="13.5">
      <c r="A2009" s="509">
        <v>92468</v>
      </c>
      <c r="B2009" s="508" t="s">
        <v>4805</v>
      </c>
      <c r="C2009" s="508" t="s">
        <v>37</v>
      </c>
      <c r="D2009" s="510" t="s">
        <v>4806</v>
      </c>
    </row>
    <row r="2010" spans="1:4" ht="13.5">
      <c r="A2010" s="509">
        <v>92469</v>
      </c>
      <c r="B2010" s="508" t="s">
        <v>4807</v>
      </c>
      <c r="C2010" s="508" t="s">
        <v>37</v>
      </c>
      <c r="D2010" s="510" t="s">
        <v>4808</v>
      </c>
    </row>
    <row r="2011" spans="1:4" ht="13.5">
      <c r="A2011" s="509">
        <v>92470</v>
      </c>
      <c r="B2011" s="508" t="s">
        <v>4809</v>
      </c>
      <c r="C2011" s="508" t="s">
        <v>37</v>
      </c>
      <c r="D2011" s="510" t="s">
        <v>4810</v>
      </c>
    </row>
    <row r="2012" spans="1:4" ht="13.5">
      <c r="A2012" s="509">
        <v>92471</v>
      </c>
      <c r="B2012" s="508" t="s">
        <v>4811</v>
      </c>
      <c r="C2012" s="508" t="s">
        <v>37</v>
      </c>
      <c r="D2012" s="510" t="s">
        <v>4812</v>
      </c>
    </row>
    <row r="2013" spans="1:4" ht="13.5">
      <c r="A2013" s="509">
        <v>92472</v>
      </c>
      <c r="B2013" s="508" t="s">
        <v>4813</v>
      </c>
      <c r="C2013" s="508" t="s">
        <v>37</v>
      </c>
      <c r="D2013" s="510" t="s">
        <v>4814</v>
      </c>
    </row>
    <row r="2014" spans="1:4" ht="13.5">
      <c r="A2014" s="509">
        <v>92473</v>
      </c>
      <c r="B2014" s="508" t="s">
        <v>4815</v>
      </c>
      <c r="C2014" s="508" t="s">
        <v>37</v>
      </c>
      <c r="D2014" s="510" t="s">
        <v>4816</v>
      </c>
    </row>
    <row r="2015" spans="1:4" ht="13.5">
      <c r="A2015" s="509">
        <v>92474</v>
      </c>
      <c r="B2015" s="508" t="s">
        <v>4817</v>
      </c>
      <c r="C2015" s="508" t="s">
        <v>37</v>
      </c>
      <c r="D2015" s="510" t="s">
        <v>4818</v>
      </c>
    </row>
    <row r="2016" spans="1:4" ht="13.5">
      <c r="A2016" s="509">
        <v>92475</v>
      </c>
      <c r="B2016" s="508" t="s">
        <v>4819</v>
      </c>
      <c r="C2016" s="508" t="s">
        <v>37</v>
      </c>
      <c r="D2016" s="510" t="s">
        <v>4820</v>
      </c>
    </row>
    <row r="2017" spans="1:4" ht="13.5">
      <c r="A2017" s="509">
        <v>92476</v>
      </c>
      <c r="B2017" s="508" t="s">
        <v>4821</v>
      </c>
      <c r="C2017" s="508" t="s">
        <v>37</v>
      </c>
      <c r="D2017" s="510" t="s">
        <v>4822</v>
      </c>
    </row>
    <row r="2018" spans="1:4" ht="13.5">
      <c r="A2018" s="509">
        <v>92477</v>
      </c>
      <c r="B2018" s="508" t="s">
        <v>4823</v>
      </c>
      <c r="C2018" s="508" t="s">
        <v>37</v>
      </c>
      <c r="D2018" s="510" t="s">
        <v>4824</v>
      </c>
    </row>
    <row r="2019" spans="1:4" ht="13.5">
      <c r="A2019" s="509">
        <v>92478</v>
      </c>
      <c r="B2019" s="508" t="s">
        <v>4825</v>
      </c>
      <c r="C2019" s="508" t="s">
        <v>37</v>
      </c>
      <c r="D2019" s="510" t="s">
        <v>4826</v>
      </c>
    </row>
    <row r="2020" spans="1:4" ht="13.5">
      <c r="A2020" s="509">
        <v>92479</v>
      </c>
      <c r="B2020" s="508" t="s">
        <v>4827</v>
      </c>
      <c r="C2020" s="508" t="s">
        <v>37</v>
      </c>
      <c r="D2020" s="510" t="s">
        <v>4828</v>
      </c>
    </row>
    <row r="2021" spans="1:4" ht="13.5">
      <c r="A2021" s="509">
        <v>92480</v>
      </c>
      <c r="B2021" s="508" t="s">
        <v>4829</v>
      </c>
      <c r="C2021" s="508" t="s">
        <v>37</v>
      </c>
      <c r="D2021" s="510" t="s">
        <v>4830</v>
      </c>
    </row>
    <row r="2022" spans="1:4" ht="13.5">
      <c r="A2022" s="509">
        <v>92481</v>
      </c>
      <c r="B2022" s="508" t="s">
        <v>4831</v>
      </c>
      <c r="C2022" s="508" t="s">
        <v>37</v>
      </c>
      <c r="D2022" s="510" t="s">
        <v>4832</v>
      </c>
    </row>
    <row r="2023" spans="1:4" ht="13.5">
      <c r="A2023" s="509">
        <v>92482</v>
      </c>
      <c r="B2023" s="508" t="s">
        <v>4833</v>
      </c>
      <c r="C2023" s="508" t="s">
        <v>37</v>
      </c>
      <c r="D2023" s="510" t="s">
        <v>4834</v>
      </c>
    </row>
    <row r="2024" spans="1:4" ht="13.5">
      <c r="A2024" s="509">
        <v>92483</v>
      </c>
      <c r="B2024" s="508" t="s">
        <v>4835</v>
      </c>
      <c r="C2024" s="508" t="s">
        <v>37</v>
      </c>
      <c r="D2024" s="510" t="s">
        <v>4836</v>
      </c>
    </row>
    <row r="2025" spans="1:4" ht="13.5">
      <c r="A2025" s="509">
        <v>92484</v>
      </c>
      <c r="B2025" s="508" t="s">
        <v>4837</v>
      </c>
      <c r="C2025" s="508" t="s">
        <v>37</v>
      </c>
      <c r="D2025" s="510" t="s">
        <v>4838</v>
      </c>
    </row>
    <row r="2026" spans="1:4" ht="13.5">
      <c r="A2026" s="509">
        <v>92485</v>
      </c>
      <c r="B2026" s="508" t="s">
        <v>4839</v>
      </c>
      <c r="C2026" s="508" t="s">
        <v>37</v>
      </c>
      <c r="D2026" s="510" t="s">
        <v>4840</v>
      </c>
    </row>
    <row r="2027" spans="1:4" ht="13.5">
      <c r="A2027" s="509">
        <v>92486</v>
      </c>
      <c r="B2027" s="508" t="s">
        <v>4841</v>
      </c>
      <c r="C2027" s="508" t="s">
        <v>37</v>
      </c>
      <c r="D2027" s="510" t="s">
        <v>4842</v>
      </c>
    </row>
    <row r="2028" spans="1:4" ht="13.5">
      <c r="A2028" s="509">
        <v>92487</v>
      </c>
      <c r="B2028" s="508" t="s">
        <v>4843</v>
      </c>
      <c r="C2028" s="508" t="s">
        <v>37</v>
      </c>
      <c r="D2028" s="510" t="s">
        <v>4844</v>
      </c>
    </row>
    <row r="2029" spans="1:4" ht="13.5">
      <c r="A2029" s="509">
        <v>92488</v>
      </c>
      <c r="B2029" s="508" t="s">
        <v>4845</v>
      </c>
      <c r="C2029" s="508" t="s">
        <v>37</v>
      </c>
      <c r="D2029" s="510" t="s">
        <v>4846</v>
      </c>
    </row>
    <row r="2030" spans="1:4" ht="13.5">
      <c r="A2030" s="509">
        <v>92489</v>
      </c>
      <c r="B2030" s="508" t="s">
        <v>4847</v>
      </c>
      <c r="C2030" s="508" t="s">
        <v>37</v>
      </c>
      <c r="D2030" s="510" t="s">
        <v>4848</v>
      </c>
    </row>
    <row r="2031" spans="1:4" ht="13.5">
      <c r="A2031" s="509">
        <v>92490</v>
      </c>
      <c r="B2031" s="508" t="s">
        <v>4849</v>
      </c>
      <c r="C2031" s="508" t="s">
        <v>37</v>
      </c>
      <c r="D2031" s="510" t="s">
        <v>4850</v>
      </c>
    </row>
    <row r="2032" spans="1:4" ht="13.5">
      <c r="A2032" s="509">
        <v>92491</v>
      </c>
      <c r="B2032" s="508" t="s">
        <v>4851</v>
      </c>
      <c r="C2032" s="508" t="s">
        <v>37</v>
      </c>
      <c r="D2032" s="510" t="s">
        <v>4852</v>
      </c>
    </row>
    <row r="2033" spans="1:4" ht="13.5">
      <c r="A2033" s="509">
        <v>92492</v>
      </c>
      <c r="B2033" s="508" t="s">
        <v>4853</v>
      </c>
      <c r="C2033" s="508" t="s">
        <v>37</v>
      </c>
      <c r="D2033" s="510" t="s">
        <v>4854</v>
      </c>
    </row>
    <row r="2034" spans="1:4" ht="13.5">
      <c r="A2034" s="509">
        <v>92493</v>
      </c>
      <c r="B2034" s="508" t="s">
        <v>4855</v>
      </c>
      <c r="C2034" s="508" t="s">
        <v>37</v>
      </c>
      <c r="D2034" s="510" t="s">
        <v>4856</v>
      </c>
    </row>
    <row r="2035" spans="1:4" ht="13.5">
      <c r="A2035" s="509">
        <v>92494</v>
      </c>
      <c r="B2035" s="508" t="s">
        <v>4857</v>
      </c>
      <c r="C2035" s="508" t="s">
        <v>37</v>
      </c>
      <c r="D2035" s="510" t="s">
        <v>4858</v>
      </c>
    </row>
    <row r="2036" spans="1:4" ht="13.5">
      <c r="A2036" s="509">
        <v>92495</v>
      </c>
      <c r="B2036" s="508" t="s">
        <v>4859</v>
      </c>
      <c r="C2036" s="508" t="s">
        <v>37</v>
      </c>
      <c r="D2036" s="510" t="s">
        <v>4816</v>
      </c>
    </row>
    <row r="2037" spans="1:4" ht="13.5">
      <c r="A2037" s="509">
        <v>92496</v>
      </c>
      <c r="B2037" s="508" t="s">
        <v>4860</v>
      </c>
      <c r="C2037" s="508" t="s">
        <v>37</v>
      </c>
      <c r="D2037" s="510" t="s">
        <v>4861</v>
      </c>
    </row>
    <row r="2038" spans="1:4" ht="13.5">
      <c r="A2038" s="509">
        <v>92497</v>
      </c>
      <c r="B2038" s="508" t="s">
        <v>4862</v>
      </c>
      <c r="C2038" s="508" t="s">
        <v>37</v>
      </c>
      <c r="D2038" s="510" t="s">
        <v>4863</v>
      </c>
    </row>
    <row r="2039" spans="1:4" ht="13.5">
      <c r="A2039" s="509">
        <v>92498</v>
      </c>
      <c r="B2039" s="508" t="s">
        <v>4864</v>
      </c>
      <c r="C2039" s="508" t="s">
        <v>37</v>
      </c>
      <c r="D2039" s="510" t="s">
        <v>3909</v>
      </c>
    </row>
    <row r="2040" spans="1:4" ht="13.5">
      <c r="A2040" s="509">
        <v>92499</v>
      </c>
      <c r="B2040" s="508" t="s">
        <v>4865</v>
      </c>
      <c r="C2040" s="508" t="s">
        <v>37</v>
      </c>
      <c r="D2040" s="510" t="s">
        <v>4866</v>
      </c>
    </row>
    <row r="2041" spans="1:4" ht="13.5">
      <c r="A2041" s="509">
        <v>92500</v>
      </c>
      <c r="B2041" s="508" t="s">
        <v>4867</v>
      </c>
      <c r="C2041" s="508" t="s">
        <v>37</v>
      </c>
      <c r="D2041" s="510" t="s">
        <v>4868</v>
      </c>
    </row>
    <row r="2042" spans="1:4" ht="13.5">
      <c r="A2042" s="509">
        <v>92501</v>
      </c>
      <c r="B2042" s="508" t="s">
        <v>4869</v>
      </c>
      <c r="C2042" s="508" t="s">
        <v>37</v>
      </c>
      <c r="D2042" s="510" t="s">
        <v>4870</v>
      </c>
    </row>
    <row r="2043" spans="1:4" ht="13.5">
      <c r="A2043" s="509">
        <v>92502</v>
      </c>
      <c r="B2043" s="508" t="s">
        <v>4871</v>
      </c>
      <c r="C2043" s="508" t="s">
        <v>37</v>
      </c>
      <c r="D2043" s="510" t="s">
        <v>1923</v>
      </c>
    </row>
    <row r="2044" spans="1:4" ht="13.5">
      <c r="A2044" s="509">
        <v>92503</v>
      </c>
      <c r="B2044" s="508" t="s">
        <v>4872</v>
      </c>
      <c r="C2044" s="508" t="s">
        <v>37</v>
      </c>
      <c r="D2044" s="510" t="s">
        <v>4873</v>
      </c>
    </row>
    <row r="2045" spans="1:4" ht="13.5">
      <c r="A2045" s="509">
        <v>92504</v>
      </c>
      <c r="B2045" s="508" t="s">
        <v>4874</v>
      </c>
      <c r="C2045" s="508" t="s">
        <v>37</v>
      </c>
      <c r="D2045" s="510" t="s">
        <v>4875</v>
      </c>
    </row>
    <row r="2046" spans="1:4" ht="13.5">
      <c r="A2046" s="509">
        <v>92505</v>
      </c>
      <c r="B2046" s="508" t="s">
        <v>4876</v>
      </c>
      <c r="C2046" s="508" t="s">
        <v>37</v>
      </c>
      <c r="D2046" s="510" t="s">
        <v>4877</v>
      </c>
    </row>
    <row r="2047" spans="1:4" ht="13.5">
      <c r="A2047" s="509">
        <v>92506</v>
      </c>
      <c r="B2047" s="508" t="s">
        <v>4878</v>
      </c>
      <c r="C2047" s="508" t="s">
        <v>37</v>
      </c>
      <c r="D2047" s="510" t="s">
        <v>4879</v>
      </c>
    </row>
    <row r="2048" spans="1:4" ht="13.5">
      <c r="A2048" s="509">
        <v>92507</v>
      </c>
      <c r="B2048" s="508" t="s">
        <v>4880</v>
      </c>
      <c r="C2048" s="508" t="s">
        <v>37</v>
      </c>
      <c r="D2048" s="510" t="s">
        <v>4881</v>
      </c>
    </row>
    <row r="2049" spans="1:4" ht="13.5">
      <c r="A2049" s="509">
        <v>92508</v>
      </c>
      <c r="B2049" s="508" t="s">
        <v>4882</v>
      </c>
      <c r="C2049" s="508" t="s">
        <v>37</v>
      </c>
      <c r="D2049" s="510" t="s">
        <v>4883</v>
      </c>
    </row>
    <row r="2050" spans="1:4" ht="13.5">
      <c r="A2050" s="509">
        <v>92509</v>
      </c>
      <c r="B2050" s="508" t="s">
        <v>4884</v>
      </c>
      <c r="C2050" s="508" t="s">
        <v>37</v>
      </c>
      <c r="D2050" s="510" t="s">
        <v>4885</v>
      </c>
    </row>
    <row r="2051" spans="1:4" ht="13.5">
      <c r="A2051" s="509">
        <v>92510</v>
      </c>
      <c r="B2051" s="508" t="s">
        <v>559</v>
      </c>
      <c r="C2051" s="508" t="s">
        <v>37</v>
      </c>
      <c r="D2051" s="510" t="s">
        <v>4886</v>
      </c>
    </row>
    <row r="2052" spans="1:4" ht="13.5">
      <c r="A2052" s="509">
        <v>92511</v>
      </c>
      <c r="B2052" s="508" t="s">
        <v>4887</v>
      </c>
      <c r="C2052" s="508" t="s">
        <v>37</v>
      </c>
      <c r="D2052" s="510" t="s">
        <v>4888</v>
      </c>
    </row>
    <row r="2053" spans="1:4" ht="13.5">
      <c r="A2053" s="509">
        <v>92512</v>
      </c>
      <c r="B2053" s="508" t="s">
        <v>4889</v>
      </c>
      <c r="C2053" s="508" t="s">
        <v>37</v>
      </c>
      <c r="D2053" s="510" t="s">
        <v>4890</v>
      </c>
    </row>
    <row r="2054" spans="1:4" ht="13.5">
      <c r="A2054" s="509">
        <v>92513</v>
      </c>
      <c r="B2054" s="508" t="s">
        <v>4891</v>
      </c>
      <c r="C2054" s="508" t="s">
        <v>37</v>
      </c>
      <c r="D2054" s="510" t="s">
        <v>4892</v>
      </c>
    </row>
    <row r="2055" spans="1:4" ht="13.5">
      <c r="A2055" s="509">
        <v>92514</v>
      </c>
      <c r="B2055" s="508" t="s">
        <v>4893</v>
      </c>
      <c r="C2055" s="508" t="s">
        <v>37</v>
      </c>
      <c r="D2055" s="510" t="s">
        <v>4894</v>
      </c>
    </row>
    <row r="2056" spans="1:4" ht="13.5">
      <c r="A2056" s="509">
        <v>92515</v>
      </c>
      <c r="B2056" s="508" t="s">
        <v>4895</v>
      </c>
      <c r="C2056" s="508" t="s">
        <v>37</v>
      </c>
      <c r="D2056" s="510" t="s">
        <v>4896</v>
      </c>
    </row>
    <row r="2057" spans="1:4" ht="13.5">
      <c r="A2057" s="509">
        <v>92516</v>
      </c>
      <c r="B2057" s="508" t="s">
        <v>4897</v>
      </c>
      <c r="C2057" s="508" t="s">
        <v>37</v>
      </c>
      <c r="D2057" s="510" t="s">
        <v>4898</v>
      </c>
    </row>
    <row r="2058" spans="1:4" ht="13.5">
      <c r="A2058" s="509">
        <v>92517</v>
      </c>
      <c r="B2058" s="508" t="s">
        <v>4899</v>
      </c>
      <c r="C2058" s="508" t="s">
        <v>37</v>
      </c>
      <c r="D2058" s="510" t="s">
        <v>4900</v>
      </c>
    </row>
    <row r="2059" spans="1:4" ht="13.5">
      <c r="A2059" s="509">
        <v>92518</v>
      </c>
      <c r="B2059" s="508" t="s">
        <v>4901</v>
      </c>
      <c r="C2059" s="508" t="s">
        <v>37</v>
      </c>
      <c r="D2059" s="510" t="s">
        <v>4902</v>
      </c>
    </row>
    <row r="2060" spans="1:4" ht="13.5">
      <c r="A2060" s="509">
        <v>92519</v>
      </c>
      <c r="B2060" s="508" t="s">
        <v>4903</v>
      </c>
      <c r="C2060" s="508" t="s">
        <v>37</v>
      </c>
      <c r="D2060" s="510" t="s">
        <v>4904</v>
      </c>
    </row>
    <row r="2061" spans="1:4" ht="13.5">
      <c r="A2061" s="509">
        <v>92520</v>
      </c>
      <c r="B2061" s="508" t="s">
        <v>4905</v>
      </c>
      <c r="C2061" s="508" t="s">
        <v>37</v>
      </c>
      <c r="D2061" s="510" t="s">
        <v>4906</v>
      </c>
    </row>
    <row r="2062" spans="1:4" ht="13.5">
      <c r="A2062" s="509">
        <v>92521</v>
      </c>
      <c r="B2062" s="508" t="s">
        <v>4907</v>
      </c>
      <c r="C2062" s="508" t="s">
        <v>37</v>
      </c>
      <c r="D2062" s="510" t="s">
        <v>4908</v>
      </c>
    </row>
    <row r="2063" spans="1:4" ht="13.5">
      <c r="A2063" s="509">
        <v>92522</v>
      </c>
      <c r="B2063" s="508" t="s">
        <v>4909</v>
      </c>
      <c r="C2063" s="508" t="s">
        <v>37</v>
      </c>
      <c r="D2063" s="510" t="s">
        <v>4910</v>
      </c>
    </row>
    <row r="2064" spans="1:4" ht="13.5">
      <c r="A2064" s="509">
        <v>92523</v>
      </c>
      <c r="B2064" s="508" t="s">
        <v>4911</v>
      </c>
      <c r="C2064" s="508" t="s">
        <v>37</v>
      </c>
      <c r="D2064" s="510" t="s">
        <v>4912</v>
      </c>
    </row>
    <row r="2065" spans="1:4" ht="13.5">
      <c r="A2065" s="509">
        <v>92524</v>
      </c>
      <c r="B2065" s="508" t="s">
        <v>4913</v>
      </c>
      <c r="C2065" s="508" t="s">
        <v>37</v>
      </c>
      <c r="D2065" s="510" t="s">
        <v>4914</v>
      </c>
    </row>
    <row r="2066" spans="1:4" ht="13.5">
      <c r="A2066" s="509">
        <v>92525</v>
      </c>
      <c r="B2066" s="508" t="s">
        <v>4915</v>
      </c>
      <c r="C2066" s="508" t="s">
        <v>37</v>
      </c>
      <c r="D2066" s="510" t="s">
        <v>4916</v>
      </c>
    </row>
    <row r="2067" spans="1:4" ht="13.5">
      <c r="A2067" s="509">
        <v>92526</v>
      </c>
      <c r="B2067" s="508" t="s">
        <v>4917</v>
      </c>
      <c r="C2067" s="508" t="s">
        <v>37</v>
      </c>
      <c r="D2067" s="510" t="s">
        <v>4918</v>
      </c>
    </row>
    <row r="2068" spans="1:4" ht="13.5">
      <c r="A2068" s="509">
        <v>92527</v>
      </c>
      <c r="B2068" s="508" t="s">
        <v>4919</v>
      </c>
      <c r="C2068" s="508" t="s">
        <v>37</v>
      </c>
      <c r="D2068" s="510" t="s">
        <v>4920</v>
      </c>
    </row>
    <row r="2069" spans="1:4" ht="13.5">
      <c r="A2069" s="509">
        <v>92528</v>
      </c>
      <c r="B2069" s="508" t="s">
        <v>4921</v>
      </c>
      <c r="C2069" s="508" t="s">
        <v>37</v>
      </c>
      <c r="D2069" s="510" t="s">
        <v>3108</v>
      </c>
    </row>
    <row r="2070" spans="1:4" ht="13.5">
      <c r="A2070" s="509">
        <v>92529</v>
      </c>
      <c r="B2070" s="508" t="s">
        <v>4922</v>
      </c>
      <c r="C2070" s="508" t="s">
        <v>37</v>
      </c>
      <c r="D2070" s="510" t="s">
        <v>4923</v>
      </c>
    </row>
    <row r="2071" spans="1:4" ht="13.5">
      <c r="A2071" s="509">
        <v>92530</v>
      </c>
      <c r="B2071" s="508" t="s">
        <v>4924</v>
      </c>
      <c r="C2071" s="508" t="s">
        <v>37</v>
      </c>
      <c r="D2071" s="510" t="s">
        <v>4925</v>
      </c>
    </row>
    <row r="2072" spans="1:4" ht="13.5">
      <c r="A2072" s="509">
        <v>92531</v>
      </c>
      <c r="B2072" s="508" t="s">
        <v>4926</v>
      </c>
      <c r="C2072" s="508" t="s">
        <v>37</v>
      </c>
      <c r="D2072" s="510" t="s">
        <v>4927</v>
      </c>
    </row>
    <row r="2073" spans="1:4" ht="13.5">
      <c r="A2073" s="509">
        <v>92532</v>
      </c>
      <c r="B2073" s="508" t="s">
        <v>4928</v>
      </c>
      <c r="C2073" s="508" t="s">
        <v>37</v>
      </c>
      <c r="D2073" s="510" t="s">
        <v>4929</v>
      </c>
    </row>
    <row r="2074" spans="1:4" ht="13.5">
      <c r="A2074" s="509">
        <v>92533</v>
      </c>
      <c r="B2074" s="508" t="s">
        <v>4930</v>
      </c>
      <c r="C2074" s="508" t="s">
        <v>37</v>
      </c>
      <c r="D2074" s="510" t="s">
        <v>2409</v>
      </c>
    </row>
    <row r="2075" spans="1:4" ht="13.5">
      <c r="A2075" s="509">
        <v>92534</v>
      </c>
      <c r="B2075" s="508" t="s">
        <v>4931</v>
      </c>
      <c r="C2075" s="508" t="s">
        <v>37</v>
      </c>
      <c r="D2075" s="510" t="s">
        <v>4932</v>
      </c>
    </row>
    <row r="2076" spans="1:4" ht="13.5">
      <c r="A2076" s="509">
        <v>92535</v>
      </c>
      <c r="B2076" s="508" t="s">
        <v>4933</v>
      </c>
      <c r="C2076" s="508" t="s">
        <v>37</v>
      </c>
      <c r="D2076" s="510" t="s">
        <v>4934</v>
      </c>
    </row>
    <row r="2077" spans="1:4" ht="13.5">
      <c r="A2077" s="509">
        <v>92536</v>
      </c>
      <c r="B2077" s="508" t="s">
        <v>4935</v>
      </c>
      <c r="C2077" s="508" t="s">
        <v>37</v>
      </c>
      <c r="D2077" s="510" t="s">
        <v>4936</v>
      </c>
    </row>
    <row r="2078" spans="1:4" ht="13.5">
      <c r="A2078" s="509">
        <v>92537</v>
      </c>
      <c r="B2078" s="508" t="s">
        <v>4937</v>
      </c>
      <c r="C2078" s="508" t="s">
        <v>37</v>
      </c>
      <c r="D2078" s="510" t="s">
        <v>4938</v>
      </c>
    </row>
    <row r="2079" spans="1:4" ht="13.5">
      <c r="A2079" s="509">
        <v>92538</v>
      </c>
      <c r="B2079" s="508" t="s">
        <v>4939</v>
      </c>
      <c r="C2079" s="508" t="s">
        <v>37</v>
      </c>
      <c r="D2079" s="510" t="s">
        <v>4940</v>
      </c>
    </row>
    <row r="2080" spans="1:4" ht="13.5">
      <c r="A2080" s="509">
        <v>95934</v>
      </c>
      <c r="B2080" s="508" t="s">
        <v>4941</v>
      </c>
      <c r="C2080" s="508" t="s">
        <v>37</v>
      </c>
      <c r="D2080" s="510" t="s">
        <v>4942</v>
      </c>
    </row>
    <row r="2081" spans="1:4" ht="13.5">
      <c r="A2081" s="509">
        <v>95935</v>
      </c>
      <c r="B2081" s="508" t="s">
        <v>4943</v>
      </c>
      <c r="C2081" s="508" t="s">
        <v>37</v>
      </c>
      <c r="D2081" s="510" t="s">
        <v>4944</v>
      </c>
    </row>
    <row r="2082" spans="1:4" ht="13.5">
      <c r="A2082" s="509">
        <v>95936</v>
      </c>
      <c r="B2082" s="508" t="s">
        <v>4945</v>
      </c>
      <c r="C2082" s="508" t="s">
        <v>37</v>
      </c>
      <c r="D2082" s="510" t="s">
        <v>4946</v>
      </c>
    </row>
    <row r="2083" spans="1:4" ht="13.5">
      <c r="A2083" s="509">
        <v>95937</v>
      </c>
      <c r="B2083" s="508" t="s">
        <v>4947</v>
      </c>
      <c r="C2083" s="508" t="s">
        <v>37</v>
      </c>
      <c r="D2083" s="510" t="s">
        <v>4948</v>
      </c>
    </row>
    <row r="2084" spans="1:4" ht="13.5">
      <c r="A2084" s="509">
        <v>95938</v>
      </c>
      <c r="B2084" s="508" t="s">
        <v>4949</v>
      </c>
      <c r="C2084" s="508" t="s">
        <v>37</v>
      </c>
      <c r="D2084" s="510" t="s">
        <v>4950</v>
      </c>
    </row>
    <row r="2085" spans="1:4" ht="13.5">
      <c r="A2085" s="509">
        <v>95939</v>
      </c>
      <c r="B2085" s="508" t="s">
        <v>4951</v>
      </c>
      <c r="C2085" s="508" t="s">
        <v>37</v>
      </c>
      <c r="D2085" s="510" t="s">
        <v>4952</v>
      </c>
    </row>
    <row r="2086" spans="1:4" ht="13.5">
      <c r="A2086" s="509">
        <v>95940</v>
      </c>
      <c r="B2086" s="508" t="s">
        <v>4953</v>
      </c>
      <c r="C2086" s="508" t="s">
        <v>37</v>
      </c>
      <c r="D2086" s="510" t="s">
        <v>4954</v>
      </c>
    </row>
    <row r="2087" spans="1:4" ht="13.5">
      <c r="A2087" s="509">
        <v>95941</v>
      </c>
      <c r="B2087" s="508" t="s">
        <v>4955</v>
      </c>
      <c r="C2087" s="508" t="s">
        <v>37</v>
      </c>
      <c r="D2087" s="510" t="s">
        <v>4956</v>
      </c>
    </row>
    <row r="2088" spans="1:4" ht="13.5">
      <c r="A2088" s="509">
        <v>95942</v>
      </c>
      <c r="B2088" s="508" t="s">
        <v>4957</v>
      </c>
      <c r="C2088" s="508" t="s">
        <v>37</v>
      </c>
      <c r="D2088" s="510" t="s">
        <v>4958</v>
      </c>
    </row>
    <row r="2089" spans="1:4" ht="13.5">
      <c r="A2089" s="509">
        <v>96252</v>
      </c>
      <c r="B2089" s="508" t="s">
        <v>4959</v>
      </c>
      <c r="C2089" s="508" t="s">
        <v>37</v>
      </c>
      <c r="D2089" s="510" t="s">
        <v>4960</v>
      </c>
    </row>
    <row r="2090" spans="1:4" ht="13.5">
      <c r="A2090" s="509">
        <v>96257</v>
      </c>
      <c r="B2090" s="508" t="s">
        <v>4961</v>
      </c>
      <c r="C2090" s="508" t="s">
        <v>37</v>
      </c>
      <c r="D2090" s="510" t="s">
        <v>4962</v>
      </c>
    </row>
    <row r="2091" spans="1:4" ht="13.5">
      <c r="A2091" s="509">
        <v>96258</v>
      </c>
      <c r="B2091" s="508" t="s">
        <v>4963</v>
      </c>
      <c r="C2091" s="508" t="s">
        <v>37</v>
      </c>
      <c r="D2091" s="510" t="s">
        <v>4964</v>
      </c>
    </row>
    <row r="2092" spans="1:4" ht="13.5">
      <c r="A2092" s="509">
        <v>96259</v>
      </c>
      <c r="B2092" s="508" t="s">
        <v>4965</v>
      </c>
      <c r="C2092" s="508" t="s">
        <v>37</v>
      </c>
      <c r="D2092" s="510" t="s">
        <v>4966</v>
      </c>
    </row>
    <row r="2093" spans="1:4" ht="13.5">
      <c r="A2093" s="509">
        <v>96529</v>
      </c>
      <c r="B2093" s="508" t="s">
        <v>4967</v>
      </c>
      <c r="C2093" s="508" t="s">
        <v>37</v>
      </c>
      <c r="D2093" s="510" t="s">
        <v>4968</v>
      </c>
    </row>
    <row r="2094" spans="1:4" ht="13.5">
      <c r="A2094" s="509">
        <v>96530</v>
      </c>
      <c r="B2094" s="508" t="s">
        <v>4969</v>
      </c>
      <c r="C2094" s="508" t="s">
        <v>37</v>
      </c>
      <c r="D2094" s="510" t="s">
        <v>4970</v>
      </c>
    </row>
    <row r="2095" spans="1:4" ht="13.5">
      <c r="A2095" s="509">
        <v>96531</v>
      </c>
      <c r="B2095" s="508" t="s">
        <v>4971</v>
      </c>
      <c r="C2095" s="508" t="s">
        <v>37</v>
      </c>
      <c r="D2095" s="510" t="s">
        <v>4972</v>
      </c>
    </row>
    <row r="2096" spans="1:4" ht="13.5">
      <c r="A2096" s="509">
        <v>96532</v>
      </c>
      <c r="B2096" s="508" t="s">
        <v>4973</v>
      </c>
      <c r="C2096" s="508" t="s">
        <v>37</v>
      </c>
      <c r="D2096" s="510" t="s">
        <v>4974</v>
      </c>
    </row>
    <row r="2097" spans="1:4" ht="13.5">
      <c r="A2097" s="509">
        <v>96533</v>
      </c>
      <c r="B2097" s="508" t="s">
        <v>4975</v>
      </c>
      <c r="C2097" s="508" t="s">
        <v>37</v>
      </c>
      <c r="D2097" s="510" t="s">
        <v>4976</v>
      </c>
    </row>
    <row r="2098" spans="1:4" ht="13.5">
      <c r="A2098" s="509">
        <v>96534</v>
      </c>
      <c r="B2098" s="508" t="s">
        <v>4977</v>
      </c>
      <c r="C2098" s="508" t="s">
        <v>37</v>
      </c>
      <c r="D2098" s="510" t="s">
        <v>4978</v>
      </c>
    </row>
    <row r="2099" spans="1:4" ht="13.5">
      <c r="A2099" s="509">
        <v>96535</v>
      </c>
      <c r="B2099" s="508" t="s">
        <v>4979</v>
      </c>
      <c r="C2099" s="508" t="s">
        <v>37</v>
      </c>
      <c r="D2099" s="510" t="s">
        <v>3557</v>
      </c>
    </row>
    <row r="2100" spans="1:4" ht="13.5">
      <c r="A2100" s="509">
        <v>96536</v>
      </c>
      <c r="B2100" s="508" t="s">
        <v>4980</v>
      </c>
      <c r="C2100" s="508" t="s">
        <v>37</v>
      </c>
      <c r="D2100" s="510" t="s">
        <v>4981</v>
      </c>
    </row>
    <row r="2101" spans="1:4" ht="13.5">
      <c r="A2101" s="509">
        <v>96537</v>
      </c>
      <c r="B2101" s="508" t="s">
        <v>4982</v>
      </c>
      <c r="C2101" s="508" t="s">
        <v>37</v>
      </c>
      <c r="D2101" s="510" t="s">
        <v>4983</v>
      </c>
    </row>
    <row r="2102" spans="1:4" ht="13.5">
      <c r="A2102" s="509">
        <v>96538</v>
      </c>
      <c r="B2102" s="508" t="s">
        <v>4984</v>
      </c>
      <c r="C2102" s="508" t="s">
        <v>37</v>
      </c>
      <c r="D2102" s="510" t="s">
        <v>4985</v>
      </c>
    </row>
    <row r="2103" spans="1:4" ht="13.5">
      <c r="A2103" s="509">
        <v>96539</v>
      </c>
      <c r="B2103" s="508" t="s">
        <v>4986</v>
      </c>
      <c r="C2103" s="508" t="s">
        <v>37</v>
      </c>
      <c r="D2103" s="510" t="s">
        <v>4987</v>
      </c>
    </row>
    <row r="2104" spans="1:4" ht="13.5">
      <c r="A2104" s="509">
        <v>96540</v>
      </c>
      <c r="B2104" s="508" t="s">
        <v>4988</v>
      </c>
      <c r="C2104" s="508" t="s">
        <v>37</v>
      </c>
      <c r="D2104" s="510" t="s">
        <v>4989</v>
      </c>
    </row>
    <row r="2105" spans="1:4" ht="13.5">
      <c r="A2105" s="509">
        <v>96541</v>
      </c>
      <c r="B2105" s="508" t="s">
        <v>4990</v>
      </c>
      <c r="C2105" s="508" t="s">
        <v>37</v>
      </c>
      <c r="D2105" s="510" t="s">
        <v>4991</v>
      </c>
    </row>
    <row r="2106" spans="1:4" ht="13.5">
      <c r="A2106" s="509">
        <v>96542</v>
      </c>
      <c r="B2106" s="508" t="s">
        <v>4992</v>
      </c>
      <c r="C2106" s="508" t="s">
        <v>37</v>
      </c>
      <c r="D2106" s="510" t="s">
        <v>4993</v>
      </c>
    </row>
    <row r="2107" spans="1:4" ht="13.5">
      <c r="A2107" s="509">
        <v>96543</v>
      </c>
      <c r="B2107" s="508" t="s">
        <v>4994</v>
      </c>
      <c r="C2107" s="508" t="s">
        <v>41</v>
      </c>
      <c r="D2107" s="510" t="s">
        <v>3196</v>
      </c>
    </row>
    <row r="2108" spans="1:4" ht="13.5">
      <c r="A2108" s="509">
        <v>97747</v>
      </c>
      <c r="B2108" s="508" t="s">
        <v>4995</v>
      </c>
      <c r="C2108" s="508" t="s">
        <v>37</v>
      </c>
      <c r="D2108" s="510" t="s">
        <v>4996</v>
      </c>
    </row>
    <row r="2109" spans="1:4" ht="13.5">
      <c r="A2109" s="508" t="s">
        <v>4997</v>
      </c>
      <c r="B2109" s="508" t="s">
        <v>4998</v>
      </c>
      <c r="C2109" s="508" t="s">
        <v>38</v>
      </c>
      <c r="D2109" s="510" t="s">
        <v>4999</v>
      </c>
    </row>
    <row r="2110" spans="1:4" ht="13.5">
      <c r="A2110" s="508" t="s">
        <v>5000</v>
      </c>
      <c r="B2110" s="508" t="s">
        <v>5001</v>
      </c>
      <c r="C2110" s="508" t="s">
        <v>38</v>
      </c>
      <c r="D2110" s="510" t="s">
        <v>5002</v>
      </c>
    </row>
    <row r="2111" spans="1:4" ht="13.5">
      <c r="A2111" s="508" t="s">
        <v>5003</v>
      </c>
      <c r="B2111" s="508" t="s">
        <v>5004</v>
      </c>
      <c r="C2111" s="508" t="s">
        <v>41</v>
      </c>
      <c r="D2111" s="510" t="s">
        <v>5005</v>
      </c>
    </row>
    <row r="2112" spans="1:4" ht="13.5">
      <c r="A2112" s="508" t="s">
        <v>5006</v>
      </c>
      <c r="B2112" s="508" t="s">
        <v>5007</v>
      </c>
      <c r="C2112" s="508" t="s">
        <v>40</v>
      </c>
      <c r="D2112" s="510" t="s">
        <v>5008</v>
      </c>
    </row>
    <row r="2113" spans="1:4" ht="13.5">
      <c r="A2113" s="508" t="s">
        <v>5009</v>
      </c>
      <c r="B2113" s="508" t="s">
        <v>5010</v>
      </c>
      <c r="C2113" s="508" t="s">
        <v>40</v>
      </c>
      <c r="D2113" s="510" t="s">
        <v>5011</v>
      </c>
    </row>
    <row r="2114" spans="1:4" ht="13.5">
      <c r="A2114" s="508" t="s">
        <v>5012</v>
      </c>
      <c r="B2114" s="508" t="s">
        <v>5013</v>
      </c>
      <c r="C2114" s="508" t="s">
        <v>40</v>
      </c>
      <c r="D2114" s="510" t="s">
        <v>5014</v>
      </c>
    </row>
    <row r="2115" spans="1:4" ht="13.5">
      <c r="A2115" s="508" t="s">
        <v>5015</v>
      </c>
      <c r="B2115" s="508" t="s">
        <v>5016</v>
      </c>
      <c r="C2115" s="508" t="s">
        <v>40</v>
      </c>
      <c r="D2115" s="510" t="s">
        <v>5017</v>
      </c>
    </row>
    <row r="2116" spans="1:4" ht="13.5">
      <c r="A2116" s="508" t="s">
        <v>5018</v>
      </c>
      <c r="B2116" s="508" t="s">
        <v>5019</v>
      </c>
      <c r="C2116" s="508" t="s">
        <v>40</v>
      </c>
      <c r="D2116" s="510" t="s">
        <v>5020</v>
      </c>
    </row>
    <row r="2117" spans="1:4" ht="13.5">
      <c r="A2117" s="508" t="s">
        <v>5021</v>
      </c>
      <c r="B2117" s="508" t="s">
        <v>5022</v>
      </c>
      <c r="C2117" s="508" t="s">
        <v>40</v>
      </c>
      <c r="D2117" s="510" t="s">
        <v>5023</v>
      </c>
    </row>
    <row r="2118" spans="1:4" ht="13.5">
      <c r="A2118" s="508" t="s">
        <v>5024</v>
      </c>
      <c r="B2118" s="508" t="s">
        <v>5025</v>
      </c>
      <c r="C2118" s="508" t="s">
        <v>40</v>
      </c>
      <c r="D2118" s="510" t="s">
        <v>5026</v>
      </c>
    </row>
    <row r="2119" spans="1:4" ht="13.5">
      <c r="A2119" s="508" t="s">
        <v>5027</v>
      </c>
      <c r="B2119" s="508" t="s">
        <v>5028</v>
      </c>
      <c r="C2119" s="508" t="s">
        <v>40</v>
      </c>
      <c r="D2119" s="510" t="s">
        <v>5029</v>
      </c>
    </row>
    <row r="2120" spans="1:4" ht="13.5">
      <c r="A2120" s="508" t="s">
        <v>5030</v>
      </c>
      <c r="B2120" s="508" t="s">
        <v>5031</v>
      </c>
      <c r="C2120" s="508" t="s">
        <v>40</v>
      </c>
      <c r="D2120" s="510" t="s">
        <v>5032</v>
      </c>
    </row>
    <row r="2121" spans="1:4" ht="13.5">
      <c r="A2121" s="508" t="s">
        <v>5033</v>
      </c>
      <c r="B2121" s="508" t="s">
        <v>5034</v>
      </c>
      <c r="C2121" s="508" t="s">
        <v>40</v>
      </c>
      <c r="D2121" s="510" t="s">
        <v>5035</v>
      </c>
    </row>
    <row r="2122" spans="1:4" ht="13.5">
      <c r="A2122" s="508" t="s">
        <v>5036</v>
      </c>
      <c r="B2122" s="508" t="s">
        <v>5037</v>
      </c>
      <c r="C2122" s="508" t="s">
        <v>40</v>
      </c>
      <c r="D2122" s="510" t="s">
        <v>5038</v>
      </c>
    </row>
    <row r="2123" spans="1:4" ht="13.5">
      <c r="A2123" s="508" t="s">
        <v>5039</v>
      </c>
      <c r="B2123" s="508" t="s">
        <v>5040</v>
      </c>
      <c r="C2123" s="508" t="s">
        <v>40</v>
      </c>
      <c r="D2123" s="510" t="s">
        <v>5041</v>
      </c>
    </row>
    <row r="2124" spans="1:4" ht="13.5">
      <c r="A2124" s="509">
        <v>85662</v>
      </c>
      <c r="B2124" s="508" t="s">
        <v>454</v>
      </c>
      <c r="C2124" s="508" t="s">
        <v>37</v>
      </c>
      <c r="D2124" s="510" t="s">
        <v>5042</v>
      </c>
    </row>
    <row r="2125" spans="1:4" ht="13.5">
      <c r="A2125" s="509">
        <v>89996</v>
      </c>
      <c r="B2125" s="508" t="s">
        <v>5043</v>
      </c>
      <c r="C2125" s="508" t="s">
        <v>41</v>
      </c>
      <c r="D2125" s="510" t="s">
        <v>5044</v>
      </c>
    </row>
    <row r="2126" spans="1:4" ht="13.5">
      <c r="A2126" s="509">
        <v>89997</v>
      </c>
      <c r="B2126" s="508" t="s">
        <v>5045</v>
      </c>
      <c r="C2126" s="508" t="s">
        <v>41</v>
      </c>
      <c r="D2126" s="510" t="s">
        <v>1151</v>
      </c>
    </row>
    <row r="2127" spans="1:4" ht="13.5">
      <c r="A2127" s="509">
        <v>89998</v>
      </c>
      <c r="B2127" s="508" t="s">
        <v>5046</v>
      </c>
      <c r="C2127" s="508" t="s">
        <v>41</v>
      </c>
      <c r="D2127" s="510" t="s">
        <v>5047</v>
      </c>
    </row>
    <row r="2128" spans="1:4" ht="13.5">
      <c r="A2128" s="509">
        <v>89999</v>
      </c>
      <c r="B2128" s="508" t="s">
        <v>5048</v>
      </c>
      <c r="C2128" s="508" t="s">
        <v>41</v>
      </c>
      <c r="D2128" s="510" t="s">
        <v>5049</v>
      </c>
    </row>
    <row r="2129" spans="1:4" ht="13.5">
      <c r="A2129" s="509">
        <v>90000</v>
      </c>
      <c r="B2129" s="508" t="s">
        <v>5050</v>
      </c>
      <c r="C2129" s="508" t="s">
        <v>41</v>
      </c>
      <c r="D2129" s="510" t="s">
        <v>5051</v>
      </c>
    </row>
    <row r="2130" spans="1:4" ht="13.5">
      <c r="A2130" s="509">
        <v>91593</v>
      </c>
      <c r="B2130" s="508" t="s">
        <v>5052</v>
      </c>
      <c r="C2130" s="508" t="s">
        <v>41</v>
      </c>
      <c r="D2130" s="510" t="s">
        <v>5005</v>
      </c>
    </row>
    <row r="2131" spans="1:4" ht="13.5">
      <c r="A2131" s="509">
        <v>91594</v>
      </c>
      <c r="B2131" s="508" t="s">
        <v>5053</v>
      </c>
      <c r="C2131" s="508" t="s">
        <v>41</v>
      </c>
      <c r="D2131" s="510" t="s">
        <v>5054</v>
      </c>
    </row>
    <row r="2132" spans="1:4" ht="13.5">
      <c r="A2132" s="509">
        <v>91595</v>
      </c>
      <c r="B2132" s="508" t="s">
        <v>5055</v>
      </c>
      <c r="C2132" s="508" t="s">
        <v>41</v>
      </c>
      <c r="D2132" s="510" t="s">
        <v>5056</v>
      </c>
    </row>
    <row r="2133" spans="1:4" ht="13.5">
      <c r="A2133" s="509">
        <v>91596</v>
      </c>
      <c r="B2133" s="508" t="s">
        <v>5057</v>
      </c>
      <c r="C2133" s="508" t="s">
        <v>41</v>
      </c>
      <c r="D2133" s="510" t="s">
        <v>5058</v>
      </c>
    </row>
    <row r="2134" spans="1:4" ht="13.5">
      <c r="A2134" s="509">
        <v>91597</v>
      </c>
      <c r="B2134" s="508" t="s">
        <v>5059</v>
      </c>
      <c r="C2134" s="508" t="s">
        <v>41</v>
      </c>
      <c r="D2134" s="510" t="s">
        <v>5060</v>
      </c>
    </row>
    <row r="2135" spans="1:4" ht="13.5">
      <c r="A2135" s="509">
        <v>91598</v>
      </c>
      <c r="B2135" s="508" t="s">
        <v>5061</v>
      </c>
      <c r="C2135" s="508" t="s">
        <v>41</v>
      </c>
      <c r="D2135" s="510" t="s">
        <v>5062</v>
      </c>
    </row>
    <row r="2136" spans="1:4" ht="13.5">
      <c r="A2136" s="509">
        <v>91599</v>
      </c>
      <c r="B2136" s="508" t="s">
        <v>5063</v>
      </c>
      <c r="C2136" s="508" t="s">
        <v>41</v>
      </c>
      <c r="D2136" s="510" t="s">
        <v>2604</v>
      </c>
    </row>
    <row r="2137" spans="1:4" ht="13.5">
      <c r="A2137" s="509">
        <v>91600</v>
      </c>
      <c r="B2137" s="508" t="s">
        <v>5064</v>
      </c>
      <c r="C2137" s="508" t="s">
        <v>41</v>
      </c>
      <c r="D2137" s="510" t="s">
        <v>5065</v>
      </c>
    </row>
    <row r="2138" spans="1:4" ht="13.5">
      <c r="A2138" s="509">
        <v>91601</v>
      </c>
      <c r="B2138" s="508" t="s">
        <v>5066</v>
      </c>
      <c r="C2138" s="508" t="s">
        <v>41</v>
      </c>
      <c r="D2138" s="510" t="s">
        <v>5067</v>
      </c>
    </row>
    <row r="2139" spans="1:4" ht="13.5">
      <c r="A2139" s="509">
        <v>91602</v>
      </c>
      <c r="B2139" s="508" t="s">
        <v>5068</v>
      </c>
      <c r="C2139" s="508" t="s">
        <v>41</v>
      </c>
      <c r="D2139" s="510" t="s">
        <v>5069</v>
      </c>
    </row>
    <row r="2140" spans="1:4" ht="13.5">
      <c r="A2140" s="509">
        <v>91603</v>
      </c>
      <c r="B2140" s="508" t="s">
        <v>5070</v>
      </c>
      <c r="C2140" s="508" t="s">
        <v>41</v>
      </c>
      <c r="D2140" s="510" t="s">
        <v>5071</v>
      </c>
    </row>
    <row r="2141" spans="1:4" ht="13.5">
      <c r="A2141" s="509">
        <v>92759</v>
      </c>
      <c r="B2141" s="508" t="s">
        <v>5072</v>
      </c>
      <c r="C2141" s="508" t="s">
        <v>41</v>
      </c>
      <c r="D2141" s="510" t="s">
        <v>5073</v>
      </c>
    </row>
    <row r="2142" spans="1:4" ht="13.5">
      <c r="A2142" s="509">
        <v>92760</v>
      </c>
      <c r="B2142" s="508" t="s">
        <v>5074</v>
      </c>
      <c r="C2142" s="508" t="s">
        <v>41</v>
      </c>
      <c r="D2142" s="510" t="s">
        <v>5075</v>
      </c>
    </row>
    <row r="2143" spans="1:4" ht="13.5">
      <c r="A2143" s="509">
        <v>92761</v>
      </c>
      <c r="B2143" s="508" t="s">
        <v>5076</v>
      </c>
      <c r="C2143" s="508" t="s">
        <v>41</v>
      </c>
      <c r="D2143" s="510" t="s">
        <v>5077</v>
      </c>
    </row>
    <row r="2144" spans="1:4" ht="13.5">
      <c r="A2144" s="509">
        <v>92762</v>
      </c>
      <c r="B2144" s="508" t="s">
        <v>5078</v>
      </c>
      <c r="C2144" s="508" t="s">
        <v>41</v>
      </c>
      <c r="D2144" s="510" t="s">
        <v>5079</v>
      </c>
    </row>
    <row r="2145" spans="1:4" ht="13.5">
      <c r="A2145" s="509">
        <v>92763</v>
      </c>
      <c r="B2145" s="508" t="s">
        <v>5080</v>
      </c>
      <c r="C2145" s="508" t="s">
        <v>41</v>
      </c>
      <c r="D2145" s="510" t="s">
        <v>5081</v>
      </c>
    </row>
    <row r="2146" spans="1:4" ht="13.5">
      <c r="A2146" s="509">
        <v>92764</v>
      </c>
      <c r="B2146" s="508" t="s">
        <v>5082</v>
      </c>
      <c r="C2146" s="508" t="s">
        <v>41</v>
      </c>
      <c r="D2146" s="510" t="s">
        <v>5083</v>
      </c>
    </row>
    <row r="2147" spans="1:4" ht="13.5">
      <c r="A2147" s="509">
        <v>92765</v>
      </c>
      <c r="B2147" s="508" t="s">
        <v>5084</v>
      </c>
      <c r="C2147" s="508" t="s">
        <v>41</v>
      </c>
      <c r="D2147" s="510" t="s">
        <v>5085</v>
      </c>
    </row>
    <row r="2148" spans="1:4" ht="13.5">
      <c r="A2148" s="509">
        <v>92766</v>
      </c>
      <c r="B2148" s="508" t="s">
        <v>5086</v>
      </c>
      <c r="C2148" s="508" t="s">
        <v>41</v>
      </c>
      <c r="D2148" s="510" t="s">
        <v>5087</v>
      </c>
    </row>
    <row r="2149" spans="1:4" ht="13.5">
      <c r="A2149" s="509">
        <v>92767</v>
      </c>
      <c r="B2149" s="508" t="s">
        <v>5088</v>
      </c>
      <c r="C2149" s="508" t="s">
        <v>41</v>
      </c>
      <c r="D2149" s="510" t="s">
        <v>5089</v>
      </c>
    </row>
    <row r="2150" spans="1:4" ht="13.5">
      <c r="A2150" s="509">
        <v>92768</v>
      </c>
      <c r="B2150" s="508" t="s">
        <v>5090</v>
      </c>
      <c r="C2150" s="508" t="s">
        <v>41</v>
      </c>
      <c r="D2150" s="510" t="s">
        <v>1789</v>
      </c>
    </row>
    <row r="2151" spans="1:4" ht="13.5">
      <c r="A2151" s="509">
        <v>92769</v>
      </c>
      <c r="B2151" s="508" t="s">
        <v>5091</v>
      </c>
      <c r="C2151" s="508" t="s">
        <v>41</v>
      </c>
      <c r="D2151" s="510" t="s">
        <v>2540</v>
      </c>
    </row>
    <row r="2152" spans="1:4" ht="13.5">
      <c r="A2152" s="509">
        <v>92770</v>
      </c>
      <c r="B2152" s="508" t="s">
        <v>5092</v>
      </c>
      <c r="C2152" s="508" t="s">
        <v>41</v>
      </c>
      <c r="D2152" s="510" t="s">
        <v>5093</v>
      </c>
    </row>
    <row r="2153" spans="1:4" ht="13.5">
      <c r="A2153" s="509">
        <v>92771</v>
      </c>
      <c r="B2153" s="508" t="s">
        <v>5094</v>
      </c>
      <c r="C2153" s="508" t="s">
        <v>41</v>
      </c>
      <c r="D2153" s="510" t="s">
        <v>5095</v>
      </c>
    </row>
    <row r="2154" spans="1:4" ht="13.5">
      <c r="A2154" s="509">
        <v>92772</v>
      </c>
      <c r="B2154" s="508" t="s">
        <v>5096</v>
      </c>
      <c r="C2154" s="508" t="s">
        <v>41</v>
      </c>
      <c r="D2154" s="510" t="s">
        <v>5097</v>
      </c>
    </row>
    <row r="2155" spans="1:4" ht="13.5">
      <c r="A2155" s="509">
        <v>92773</v>
      </c>
      <c r="B2155" s="508" t="s">
        <v>5098</v>
      </c>
      <c r="C2155" s="508" t="s">
        <v>41</v>
      </c>
      <c r="D2155" s="510" t="s">
        <v>1915</v>
      </c>
    </row>
    <row r="2156" spans="1:4" ht="13.5">
      <c r="A2156" s="509">
        <v>92774</v>
      </c>
      <c r="B2156" s="508" t="s">
        <v>5099</v>
      </c>
      <c r="C2156" s="508" t="s">
        <v>41</v>
      </c>
      <c r="D2156" s="510" t="s">
        <v>5100</v>
      </c>
    </row>
    <row r="2157" spans="1:4" ht="13.5">
      <c r="A2157" s="509">
        <v>92775</v>
      </c>
      <c r="B2157" s="508" t="s">
        <v>558</v>
      </c>
      <c r="C2157" s="508" t="s">
        <v>41</v>
      </c>
      <c r="D2157" s="510" t="s">
        <v>5101</v>
      </c>
    </row>
    <row r="2158" spans="1:4" ht="13.5">
      <c r="A2158" s="509">
        <v>92776</v>
      </c>
      <c r="B2158" s="508" t="s">
        <v>5102</v>
      </c>
      <c r="C2158" s="508" t="s">
        <v>41</v>
      </c>
      <c r="D2158" s="510" t="s">
        <v>1823</v>
      </c>
    </row>
    <row r="2159" spans="1:4" ht="13.5">
      <c r="A2159" s="509">
        <v>92777</v>
      </c>
      <c r="B2159" s="508" t="s">
        <v>5103</v>
      </c>
      <c r="C2159" s="508" t="s">
        <v>41</v>
      </c>
      <c r="D2159" s="510" t="s">
        <v>1260</v>
      </c>
    </row>
    <row r="2160" spans="1:4" ht="13.5">
      <c r="A2160" s="509">
        <v>92778</v>
      </c>
      <c r="B2160" s="508" t="s">
        <v>5104</v>
      </c>
      <c r="C2160" s="508" t="s">
        <v>41</v>
      </c>
      <c r="D2160" s="510" t="s">
        <v>5105</v>
      </c>
    </row>
    <row r="2161" spans="1:4" ht="13.5">
      <c r="A2161" s="509">
        <v>92779</v>
      </c>
      <c r="B2161" s="508" t="s">
        <v>5106</v>
      </c>
      <c r="C2161" s="508" t="s">
        <v>41</v>
      </c>
      <c r="D2161" s="510" t="s">
        <v>5107</v>
      </c>
    </row>
    <row r="2162" spans="1:4" ht="13.5">
      <c r="A2162" s="509">
        <v>92780</v>
      </c>
      <c r="B2162" s="508" t="s">
        <v>5108</v>
      </c>
      <c r="C2162" s="508" t="s">
        <v>41</v>
      </c>
      <c r="D2162" s="510" t="s">
        <v>5109</v>
      </c>
    </row>
    <row r="2163" spans="1:4" ht="13.5">
      <c r="A2163" s="509">
        <v>92781</v>
      </c>
      <c r="B2163" s="508" t="s">
        <v>5110</v>
      </c>
      <c r="C2163" s="508" t="s">
        <v>41</v>
      </c>
      <c r="D2163" s="510" t="s">
        <v>1170</v>
      </c>
    </row>
    <row r="2164" spans="1:4" ht="13.5">
      <c r="A2164" s="509">
        <v>92782</v>
      </c>
      <c r="B2164" s="508" t="s">
        <v>5111</v>
      </c>
      <c r="C2164" s="508" t="s">
        <v>41</v>
      </c>
      <c r="D2164" s="510" t="s">
        <v>5112</v>
      </c>
    </row>
    <row r="2165" spans="1:4" ht="13.5">
      <c r="A2165" s="509">
        <v>92783</v>
      </c>
      <c r="B2165" s="508" t="s">
        <v>5113</v>
      </c>
      <c r="C2165" s="508" t="s">
        <v>41</v>
      </c>
      <c r="D2165" s="510" t="s">
        <v>5114</v>
      </c>
    </row>
    <row r="2166" spans="1:4" ht="13.5">
      <c r="A2166" s="509">
        <v>92784</v>
      </c>
      <c r="B2166" s="508" t="s">
        <v>5115</v>
      </c>
      <c r="C2166" s="508" t="s">
        <v>41</v>
      </c>
      <c r="D2166" s="510" t="s">
        <v>5116</v>
      </c>
    </row>
    <row r="2167" spans="1:4" ht="13.5">
      <c r="A2167" s="509">
        <v>92785</v>
      </c>
      <c r="B2167" s="508" t="s">
        <v>5117</v>
      </c>
      <c r="C2167" s="508" t="s">
        <v>41</v>
      </c>
      <c r="D2167" s="510" t="s">
        <v>531</v>
      </c>
    </row>
    <row r="2168" spans="1:4" ht="13.5">
      <c r="A2168" s="509">
        <v>92786</v>
      </c>
      <c r="B2168" s="508" t="s">
        <v>5118</v>
      </c>
      <c r="C2168" s="508" t="s">
        <v>41</v>
      </c>
      <c r="D2168" s="510" t="s">
        <v>5119</v>
      </c>
    </row>
    <row r="2169" spans="1:4" ht="13.5">
      <c r="A2169" s="509">
        <v>92787</v>
      </c>
      <c r="B2169" s="508" t="s">
        <v>5120</v>
      </c>
      <c r="C2169" s="508" t="s">
        <v>41</v>
      </c>
      <c r="D2169" s="510" t="s">
        <v>5121</v>
      </c>
    </row>
    <row r="2170" spans="1:4" ht="13.5">
      <c r="A2170" s="509">
        <v>92788</v>
      </c>
      <c r="B2170" s="508" t="s">
        <v>5122</v>
      </c>
      <c r="C2170" s="508" t="s">
        <v>41</v>
      </c>
      <c r="D2170" s="510" t="s">
        <v>5123</v>
      </c>
    </row>
    <row r="2171" spans="1:4" ht="13.5">
      <c r="A2171" s="509">
        <v>92789</v>
      </c>
      <c r="B2171" s="508" t="s">
        <v>5124</v>
      </c>
      <c r="C2171" s="508" t="s">
        <v>41</v>
      </c>
      <c r="D2171" s="510" t="s">
        <v>5125</v>
      </c>
    </row>
    <row r="2172" spans="1:4" ht="13.5">
      <c r="A2172" s="509">
        <v>92790</v>
      </c>
      <c r="B2172" s="508" t="s">
        <v>5126</v>
      </c>
      <c r="C2172" s="508" t="s">
        <v>41</v>
      </c>
      <c r="D2172" s="510" t="s">
        <v>5127</v>
      </c>
    </row>
    <row r="2173" spans="1:4" ht="13.5">
      <c r="A2173" s="509">
        <v>92791</v>
      </c>
      <c r="B2173" s="508" t="s">
        <v>5128</v>
      </c>
      <c r="C2173" s="508" t="s">
        <v>41</v>
      </c>
      <c r="D2173" s="510" t="s">
        <v>5129</v>
      </c>
    </row>
    <row r="2174" spans="1:4" ht="13.5">
      <c r="A2174" s="509">
        <v>92792</v>
      </c>
      <c r="B2174" s="508" t="s">
        <v>5130</v>
      </c>
      <c r="C2174" s="508" t="s">
        <v>41</v>
      </c>
      <c r="D2174" s="510" t="s">
        <v>5131</v>
      </c>
    </row>
    <row r="2175" spans="1:4" ht="13.5">
      <c r="A2175" s="509">
        <v>92793</v>
      </c>
      <c r="B2175" s="508" t="s">
        <v>5132</v>
      </c>
      <c r="C2175" s="508" t="s">
        <v>41</v>
      </c>
      <c r="D2175" s="510" t="s">
        <v>5129</v>
      </c>
    </row>
    <row r="2176" spans="1:4" ht="13.5">
      <c r="A2176" s="509">
        <v>92794</v>
      </c>
      <c r="B2176" s="508" t="s">
        <v>5133</v>
      </c>
      <c r="C2176" s="508" t="s">
        <v>41</v>
      </c>
      <c r="D2176" s="510" t="s">
        <v>5134</v>
      </c>
    </row>
    <row r="2177" spans="1:4" ht="13.5">
      <c r="A2177" s="509">
        <v>92795</v>
      </c>
      <c r="B2177" s="508" t="s">
        <v>5135</v>
      </c>
      <c r="C2177" s="508" t="s">
        <v>41</v>
      </c>
      <c r="D2177" s="510" t="s">
        <v>990</v>
      </c>
    </row>
    <row r="2178" spans="1:4" ht="13.5">
      <c r="A2178" s="509">
        <v>92796</v>
      </c>
      <c r="B2178" s="508" t="s">
        <v>5136</v>
      </c>
      <c r="C2178" s="508" t="s">
        <v>41</v>
      </c>
      <c r="D2178" s="510" t="s">
        <v>5137</v>
      </c>
    </row>
    <row r="2179" spans="1:4" ht="13.5">
      <c r="A2179" s="509">
        <v>92797</v>
      </c>
      <c r="B2179" s="508" t="s">
        <v>5138</v>
      </c>
      <c r="C2179" s="508" t="s">
        <v>41</v>
      </c>
      <c r="D2179" s="510" t="s">
        <v>2076</v>
      </c>
    </row>
    <row r="2180" spans="1:4" ht="13.5">
      <c r="A2180" s="509">
        <v>92798</v>
      </c>
      <c r="B2180" s="508" t="s">
        <v>5139</v>
      </c>
      <c r="C2180" s="508" t="s">
        <v>41</v>
      </c>
      <c r="D2180" s="510" t="s">
        <v>5140</v>
      </c>
    </row>
    <row r="2181" spans="1:4" ht="13.5">
      <c r="A2181" s="509">
        <v>92799</v>
      </c>
      <c r="B2181" s="508" t="s">
        <v>5141</v>
      </c>
      <c r="C2181" s="508" t="s">
        <v>41</v>
      </c>
      <c r="D2181" s="510" t="s">
        <v>5054</v>
      </c>
    </row>
    <row r="2182" spans="1:4" ht="13.5">
      <c r="A2182" s="509">
        <v>92800</v>
      </c>
      <c r="B2182" s="508" t="s">
        <v>5142</v>
      </c>
      <c r="C2182" s="508" t="s">
        <v>41</v>
      </c>
      <c r="D2182" s="510" t="s">
        <v>5081</v>
      </c>
    </row>
    <row r="2183" spans="1:4" ht="13.5">
      <c r="A2183" s="509">
        <v>92801</v>
      </c>
      <c r="B2183" s="508" t="s">
        <v>5143</v>
      </c>
      <c r="C2183" s="508" t="s">
        <v>41</v>
      </c>
      <c r="D2183" s="510" t="s">
        <v>5144</v>
      </c>
    </row>
    <row r="2184" spans="1:4" ht="13.5">
      <c r="A2184" s="509">
        <v>92802</v>
      </c>
      <c r="B2184" s="508" t="s">
        <v>5145</v>
      </c>
      <c r="C2184" s="508" t="s">
        <v>41</v>
      </c>
      <c r="D2184" s="510" t="s">
        <v>5146</v>
      </c>
    </row>
    <row r="2185" spans="1:4" ht="13.5">
      <c r="A2185" s="509">
        <v>92803</v>
      </c>
      <c r="B2185" s="508" t="s">
        <v>5147</v>
      </c>
      <c r="C2185" s="508" t="s">
        <v>41</v>
      </c>
      <c r="D2185" s="510" t="s">
        <v>2885</v>
      </c>
    </row>
    <row r="2186" spans="1:4" ht="13.5">
      <c r="A2186" s="509">
        <v>92804</v>
      </c>
      <c r="B2186" s="508" t="s">
        <v>5148</v>
      </c>
      <c r="C2186" s="508" t="s">
        <v>41</v>
      </c>
      <c r="D2186" s="510" t="s">
        <v>2061</v>
      </c>
    </row>
    <row r="2187" spans="1:4" ht="13.5">
      <c r="A2187" s="509">
        <v>92805</v>
      </c>
      <c r="B2187" s="508" t="s">
        <v>5149</v>
      </c>
      <c r="C2187" s="508" t="s">
        <v>41</v>
      </c>
      <c r="D2187" s="510" t="s">
        <v>5150</v>
      </c>
    </row>
    <row r="2188" spans="1:4" ht="13.5">
      <c r="A2188" s="509">
        <v>92806</v>
      </c>
      <c r="B2188" s="508" t="s">
        <v>5151</v>
      </c>
      <c r="C2188" s="508" t="s">
        <v>41</v>
      </c>
      <c r="D2188" s="510" t="s">
        <v>2759</v>
      </c>
    </row>
    <row r="2189" spans="1:4" ht="13.5">
      <c r="A2189" s="509">
        <v>92875</v>
      </c>
      <c r="B2189" s="508" t="s">
        <v>5152</v>
      </c>
      <c r="C2189" s="508" t="s">
        <v>41</v>
      </c>
      <c r="D2189" s="510" t="s">
        <v>5087</v>
      </c>
    </row>
    <row r="2190" spans="1:4" ht="13.5">
      <c r="A2190" s="509">
        <v>92876</v>
      </c>
      <c r="B2190" s="508" t="s">
        <v>5153</v>
      </c>
      <c r="C2190" s="508" t="s">
        <v>41</v>
      </c>
      <c r="D2190" s="510" t="s">
        <v>1170</v>
      </c>
    </row>
    <row r="2191" spans="1:4" ht="13.5">
      <c r="A2191" s="509">
        <v>92877</v>
      </c>
      <c r="B2191" s="508" t="s">
        <v>5154</v>
      </c>
      <c r="C2191" s="508" t="s">
        <v>41</v>
      </c>
      <c r="D2191" s="510" t="s">
        <v>1853</v>
      </c>
    </row>
    <row r="2192" spans="1:4" ht="13.5">
      <c r="A2192" s="509">
        <v>92878</v>
      </c>
      <c r="B2192" s="508" t="s">
        <v>5155</v>
      </c>
      <c r="C2192" s="508" t="s">
        <v>41</v>
      </c>
      <c r="D2192" s="510" t="s">
        <v>5156</v>
      </c>
    </row>
    <row r="2193" spans="1:4" ht="13.5">
      <c r="A2193" s="509">
        <v>92879</v>
      </c>
      <c r="B2193" s="508" t="s">
        <v>5157</v>
      </c>
      <c r="C2193" s="508" t="s">
        <v>41</v>
      </c>
      <c r="D2193" s="510" t="s">
        <v>5158</v>
      </c>
    </row>
    <row r="2194" spans="1:4" ht="13.5">
      <c r="A2194" s="509">
        <v>92880</v>
      </c>
      <c r="B2194" s="508" t="s">
        <v>5159</v>
      </c>
      <c r="C2194" s="508" t="s">
        <v>41</v>
      </c>
      <c r="D2194" s="510" t="s">
        <v>5160</v>
      </c>
    </row>
    <row r="2195" spans="1:4" ht="13.5">
      <c r="A2195" s="509">
        <v>92881</v>
      </c>
      <c r="B2195" s="508" t="s">
        <v>5161</v>
      </c>
      <c r="C2195" s="508" t="s">
        <v>41</v>
      </c>
      <c r="D2195" s="510" t="s">
        <v>5156</v>
      </c>
    </row>
    <row r="2196" spans="1:4" ht="13.5">
      <c r="A2196" s="509">
        <v>92882</v>
      </c>
      <c r="B2196" s="508" t="s">
        <v>5162</v>
      </c>
      <c r="C2196" s="508" t="s">
        <v>41</v>
      </c>
      <c r="D2196" s="510" t="s">
        <v>5163</v>
      </c>
    </row>
    <row r="2197" spans="1:4" ht="13.5">
      <c r="A2197" s="509">
        <v>92883</v>
      </c>
      <c r="B2197" s="508" t="s">
        <v>5164</v>
      </c>
      <c r="C2197" s="508" t="s">
        <v>41</v>
      </c>
      <c r="D2197" s="510" t="s">
        <v>5165</v>
      </c>
    </row>
    <row r="2198" spans="1:4" ht="13.5">
      <c r="A2198" s="509">
        <v>92884</v>
      </c>
      <c r="B2198" s="508" t="s">
        <v>5166</v>
      </c>
      <c r="C2198" s="508" t="s">
        <v>41</v>
      </c>
      <c r="D2198" s="510" t="s">
        <v>5129</v>
      </c>
    </row>
    <row r="2199" spans="1:4" ht="13.5">
      <c r="A2199" s="509">
        <v>92885</v>
      </c>
      <c r="B2199" s="508" t="s">
        <v>5167</v>
      </c>
      <c r="C2199" s="508" t="s">
        <v>41</v>
      </c>
      <c r="D2199" s="510" t="s">
        <v>5168</v>
      </c>
    </row>
    <row r="2200" spans="1:4" ht="13.5">
      <c r="A2200" s="509">
        <v>92886</v>
      </c>
      <c r="B2200" s="508" t="s">
        <v>5169</v>
      </c>
      <c r="C2200" s="508" t="s">
        <v>41</v>
      </c>
      <c r="D2200" s="510" t="s">
        <v>5170</v>
      </c>
    </row>
    <row r="2201" spans="1:4" ht="13.5">
      <c r="A2201" s="509">
        <v>92887</v>
      </c>
      <c r="B2201" s="508" t="s">
        <v>5171</v>
      </c>
      <c r="C2201" s="508" t="s">
        <v>41</v>
      </c>
      <c r="D2201" s="510" t="s">
        <v>2480</v>
      </c>
    </row>
    <row r="2202" spans="1:4" ht="13.5">
      <c r="A2202" s="509">
        <v>92888</v>
      </c>
      <c r="B2202" s="508" t="s">
        <v>5172</v>
      </c>
      <c r="C2202" s="508" t="s">
        <v>41</v>
      </c>
      <c r="D2202" s="510" t="s">
        <v>5173</v>
      </c>
    </row>
    <row r="2203" spans="1:4" ht="13.5">
      <c r="A2203" s="509">
        <v>92915</v>
      </c>
      <c r="B2203" s="508" t="s">
        <v>5174</v>
      </c>
      <c r="C2203" s="508" t="s">
        <v>41</v>
      </c>
      <c r="D2203" s="510" t="s">
        <v>5175</v>
      </c>
    </row>
    <row r="2204" spans="1:4" ht="13.5">
      <c r="A2204" s="509">
        <v>92916</v>
      </c>
      <c r="B2204" s="508" t="s">
        <v>366</v>
      </c>
      <c r="C2204" s="508" t="s">
        <v>41</v>
      </c>
      <c r="D2204" s="510" t="s">
        <v>5176</v>
      </c>
    </row>
    <row r="2205" spans="1:4" ht="13.5">
      <c r="A2205" s="509">
        <v>92917</v>
      </c>
      <c r="B2205" s="508" t="s">
        <v>5177</v>
      </c>
      <c r="C2205" s="508" t="s">
        <v>41</v>
      </c>
      <c r="D2205" s="510" t="s">
        <v>3148</v>
      </c>
    </row>
    <row r="2206" spans="1:4" ht="13.5">
      <c r="A2206" s="509">
        <v>92919</v>
      </c>
      <c r="B2206" s="508" t="s">
        <v>5178</v>
      </c>
      <c r="C2206" s="508" t="s">
        <v>41</v>
      </c>
      <c r="D2206" s="510" t="s">
        <v>5179</v>
      </c>
    </row>
    <row r="2207" spans="1:4" ht="13.5">
      <c r="A2207" s="509">
        <v>92921</v>
      </c>
      <c r="B2207" s="508" t="s">
        <v>5180</v>
      </c>
      <c r="C2207" s="508" t="s">
        <v>41</v>
      </c>
      <c r="D2207" s="510" t="s">
        <v>5005</v>
      </c>
    </row>
    <row r="2208" spans="1:4" ht="13.5">
      <c r="A2208" s="509">
        <v>92922</v>
      </c>
      <c r="B2208" s="508" t="s">
        <v>5181</v>
      </c>
      <c r="C2208" s="508" t="s">
        <v>41</v>
      </c>
      <c r="D2208" s="510" t="s">
        <v>5182</v>
      </c>
    </row>
    <row r="2209" spans="1:4" ht="13.5">
      <c r="A2209" s="509">
        <v>92923</v>
      </c>
      <c r="B2209" s="508" t="s">
        <v>5183</v>
      </c>
      <c r="C2209" s="508" t="s">
        <v>41</v>
      </c>
      <c r="D2209" s="510" t="s">
        <v>5184</v>
      </c>
    </row>
    <row r="2210" spans="1:4" ht="13.5">
      <c r="A2210" s="509">
        <v>92924</v>
      </c>
      <c r="B2210" s="508" t="s">
        <v>5185</v>
      </c>
      <c r="C2210" s="508" t="s">
        <v>41</v>
      </c>
      <c r="D2210" s="510" t="s">
        <v>5186</v>
      </c>
    </row>
    <row r="2211" spans="1:4" ht="13.5">
      <c r="A2211" s="509">
        <v>95445</v>
      </c>
      <c r="B2211" s="508" t="s">
        <v>5187</v>
      </c>
      <c r="C2211" s="508" t="s">
        <v>41</v>
      </c>
      <c r="D2211" s="510" t="s">
        <v>5188</v>
      </c>
    </row>
    <row r="2212" spans="1:4" ht="13.5">
      <c r="A2212" s="509">
        <v>95446</v>
      </c>
      <c r="B2212" s="508" t="s">
        <v>5189</v>
      </c>
      <c r="C2212" s="508" t="s">
        <v>41</v>
      </c>
      <c r="D2212" s="510" t="s">
        <v>5190</v>
      </c>
    </row>
    <row r="2213" spans="1:4" ht="13.5">
      <c r="A2213" s="509">
        <v>95576</v>
      </c>
      <c r="B2213" s="508" t="s">
        <v>5191</v>
      </c>
      <c r="C2213" s="508" t="s">
        <v>41</v>
      </c>
      <c r="D2213" s="510" t="s">
        <v>5192</v>
      </c>
    </row>
    <row r="2214" spans="1:4" ht="13.5">
      <c r="A2214" s="509">
        <v>95577</v>
      </c>
      <c r="B2214" s="508" t="s">
        <v>5193</v>
      </c>
      <c r="C2214" s="508" t="s">
        <v>41</v>
      </c>
      <c r="D2214" s="510" t="s">
        <v>5194</v>
      </c>
    </row>
    <row r="2215" spans="1:4" ht="13.5">
      <c r="A2215" s="509">
        <v>95578</v>
      </c>
      <c r="B2215" s="508" t="s">
        <v>5195</v>
      </c>
      <c r="C2215" s="508" t="s">
        <v>41</v>
      </c>
      <c r="D2215" s="510" t="s">
        <v>5196</v>
      </c>
    </row>
    <row r="2216" spans="1:4" ht="13.5">
      <c r="A2216" s="509">
        <v>95579</v>
      </c>
      <c r="B2216" s="508" t="s">
        <v>5197</v>
      </c>
      <c r="C2216" s="508" t="s">
        <v>41</v>
      </c>
      <c r="D2216" s="510" t="s">
        <v>2840</v>
      </c>
    </row>
    <row r="2217" spans="1:4" ht="13.5">
      <c r="A2217" s="509">
        <v>95580</v>
      </c>
      <c r="B2217" s="508" t="s">
        <v>5198</v>
      </c>
      <c r="C2217" s="508" t="s">
        <v>41</v>
      </c>
      <c r="D2217" s="510" t="s">
        <v>2480</v>
      </c>
    </row>
    <row r="2218" spans="1:4" ht="13.5">
      <c r="A2218" s="509">
        <v>95581</v>
      </c>
      <c r="B2218" s="508" t="s">
        <v>5199</v>
      </c>
      <c r="C2218" s="508" t="s">
        <v>41</v>
      </c>
      <c r="D2218" s="510" t="s">
        <v>1252</v>
      </c>
    </row>
    <row r="2219" spans="1:4" ht="13.5">
      <c r="A2219" s="509">
        <v>95583</v>
      </c>
      <c r="B2219" s="508" t="s">
        <v>5200</v>
      </c>
      <c r="C2219" s="508" t="s">
        <v>41</v>
      </c>
      <c r="D2219" s="510" t="s">
        <v>5201</v>
      </c>
    </row>
    <row r="2220" spans="1:4" ht="13.5">
      <c r="A2220" s="509">
        <v>95584</v>
      </c>
      <c r="B2220" s="508" t="s">
        <v>5202</v>
      </c>
      <c r="C2220" s="508" t="s">
        <v>41</v>
      </c>
      <c r="D2220" s="510" t="s">
        <v>2038</v>
      </c>
    </row>
    <row r="2221" spans="1:4" ht="13.5">
      <c r="A2221" s="509">
        <v>95585</v>
      </c>
      <c r="B2221" s="508" t="s">
        <v>5203</v>
      </c>
      <c r="C2221" s="508" t="s">
        <v>41</v>
      </c>
      <c r="D2221" s="510" t="s">
        <v>5204</v>
      </c>
    </row>
    <row r="2222" spans="1:4" ht="13.5">
      <c r="A2222" s="509">
        <v>95586</v>
      </c>
      <c r="B2222" s="508" t="s">
        <v>5205</v>
      </c>
      <c r="C2222" s="508" t="s">
        <v>41</v>
      </c>
      <c r="D2222" s="510" t="s">
        <v>5206</v>
      </c>
    </row>
    <row r="2223" spans="1:4" ht="13.5">
      <c r="A2223" s="509">
        <v>95587</v>
      </c>
      <c r="B2223" s="508" t="s">
        <v>5207</v>
      </c>
      <c r="C2223" s="508" t="s">
        <v>41</v>
      </c>
      <c r="D2223" s="510" t="s">
        <v>3411</v>
      </c>
    </row>
    <row r="2224" spans="1:4" ht="13.5">
      <c r="A2224" s="509">
        <v>95588</v>
      </c>
      <c r="B2224" s="508" t="s">
        <v>5208</v>
      </c>
      <c r="C2224" s="508" t="s">
        <v>41</v>
      </c>
      <c r="D2224" s="510" t="s">
        <v>1252</v>
      </c>
    </row>
    <row r="2225" spans="1:4" ht="13.5">
      <c r="A2225" s="509">
        <v>95589</v>
      </c>
      <c r="B2225" s="508" t="s">
        <v>5209</v>
      </c>
      <c r="C2225" s="508" t="s">
        <v>41</v>
      </c>
      <c r="D2225" s="510" t="s">
        <v>5210</v>
      </c>
    </row>
    <row r="2226" spans="1:4" ht="13.5">
      <c r="A2226" s="509">
        <v>95590</v>
      </c>
      <c r="B2226" s="508" t="s">
        <v>5211</v>
      </c>
      <c r="C2226" s="508" t="s">
        <v>41</v>
      </c>
      <c r="D2226" s="510" t="s">
        <v>5071</v>
      </c>
    </row>
    <row r="2227" spans="1:4" ht="13.5">
      <c r="A2227" s="509">
        <v>95592</v>
      </c>
      <c r="B2227" s="508" t="s">
        <v>5212</v>
      </c>
      <c r="C2227" s="508" t="s">
        <v>41</v>
      </c>
      <c r="D2227" s="510" t="s">
        <v>5213</v>
      </c>
    </row>
    <row r="2228" spans="1:4" ht="13.5">
      <c r="A2228" s="509">
        <v>95593</v>
      </c>
      <c r="B2228" s="508" t="s">
        <v>5214</v>
      </c>
      <c r="C2228" s="508" t="s">
        <v>41</v>
      </c>
      <c r="D2228" s="510" t="s">
        <v>5215</v>
      </c>
    </row>
    <row r="2229" spans="1:4" ht="13.5">
      <c r="A2229" s="509">
        <v>95943</v>
      </c>
      <c r="B2229" s="508" t="s">
        <v>5216</v>
      </c>
      <c r="C2229" s="508" t="s">
        <v>41</v>
      </c>
      <c r="D2229" s="510" t="s">
        <v>5217</v>
      </c>
    </row>
    <row r="2230" spans="1:4" ht="13.5">
      <c r="A2230" s="509">
        <v>95944</v>
      </c>
      <c r="B2230" s="508" t="s">
        <v>5218</v>
      </c>
      <c r="C2230" s="508" t="s">
        <v>41</v>
      </c>
      <c r="D2230" s="510" t="s">
        <v>5219</v>
      </c>
    </row>
    <row r="2231" spans="1:4" ht="13.5">
      <c r="A2231" s="509">
        <v>95945</v>
      </c>
      <c r="B2231" s="508" t="s">
        <v>5220</v>
      </c>
      <c r="C2231" s="508" t="s">
        <v>41</v>
      </c>
      <c r="D2231" s="510" t="s">
        <v>5221</v>
      </c>
    </row>
    <row r="2232" spans="1:4" ht="13.5">
      <c r="A2232" s="509">
        <v>95946</v>
      </c>
      <c r="B2232" s="508" t="s">
        <v>5222</v>
      </c>
      <c r="C2232" s="508" t="s">
        <v>41</v>
      </c>
      <c r="D2232" s="510" t="s">
        <v>2540</v>
      </c>
    </row>
    <row r="2233" spans="1:4" ht="13.5">
      <c r="A2233" s="509">
        <v>95947</v>
      </c>
      <c r="B2233" s="508" t="s">
        <v>5223</v>
      </c>
      <c r="C2233" s="508" t="s">
        <v>41</v>
      </c>
      <c r="D2233" s="510" t="s">
        <v>5224</v>
      </c>
    </row>
    <row r="2234" spans="1:4" ht="13.5">
      <c r="A2234" s="509">
        <v>95948</v>
      </c>
      <c r="B2234" s="508" t="s">
        <v>5225</v>
      </c>
      <c r="C2234" s="508" t="s">
        <v>41</v>
      </c>
      <c r="D2234" s="510" t="s">
        <v>5085</v>
      </c>
    </row>
    <row r="2235" spans="1:4" ht="13.5">
      <c r="A2235" s="509">
        <v>96544</v>
      </c>
      <c r="B2235" s="508" t="s">
        <v>5226</v>
      </c>
      <c r="C2235" s="508" t="s">
        <v>41</v>
      </c>
      <c r="D2235" s="510" t="s">
        <v>5227</v>
      </c>
    </row>
    <row r="2236" spans="1:4" ht="13.5">
      <c r="A2236" s="509">
        <v>96545</v>
      </c>
      <c r="B2236" s="508" t="s">
        <v>5228</v>
      </c>
      <c r="C2236" s="508" t="s">
        <v>41</v>
      </c>
      <c r="D2236" s="510" t="s">
        <v>5229</v>
      </c>
    </row>
    <row r="2237" spans="1:4" ht="13.5">
      <c r="A2237" s="509">
        <v>96546</v>
      </c>
      <c r="B2237" s="508" t="s">
        <v>5230</v>
      </c>
      <c r="C2237" s="508" t="s">
        <v>41</v>
      </c>
      <c r="D2237" s="510" t="s">
        <v>5231</v>
      </c>
    </row>
    <row r="2238" spans="1:4" ht="13.5">
      <c r="A2238" s="509">
        <v>96547</v>
      </c>
      <c r="B2238" s="508" t="s">
        <v>5232</v>
      </c>
      <c r="C2238" s="508" t="s">
        <v>41</v>
      </c>
      <c r="D2238" s="510" t="s">
        <v>4559</v>
      </c>
    </row>
    <row r="2239" spans="1:4" ht="13.5">
      <c r="A2239" s="509">
        <v>96548</v>
      </c>
      <c r="B2239" s="508" t="s">
        <v>5233</v>
      </c>
      <c r="C2239" s="508" t="s">
        <v>41</v>
      </c>
      <c r="D2239" s="510" t="s">
        <v>5196</v>
      </c>
    </row>
    <row r="2240" spans="1:4" ht="13.5">
      <c r="A2240" s="509">
        <v>96549</v>
      </c>
      <c r="B2240" s="508" t="s">
        <v>5234</v>
      </c>
      <c r="C2240" s="508" t="s">
        <v>41</v>
      </c>
      <c r="D2240" s="510" t="s">
        <v>5235</v>
      </c>
    </row>
    <row r="2241" spans="1:4" ht="13.5">
      <c r="A2241" s="509">
        <v>96550</v>
      </c>
      <c r="B2241" s="508" t="s">
        <v>5236</v>
      </c>
      <c r="C2241" s="508" t="s">
        <v>41</v>
      </c>
      <c r="D2241" s="510" t="s">
        <v>5237</v>
      </c>
    </row>
    <row r="2242" spans="1:4" ht="13.5">
      <c r="A2242" s="509">
        <v>40780</v>
      </c>
      <c r="B2242" s="508" t="s">
        <v>5238</v>
      </c>
      <c r="C2242" s="508" t="s">
        <v>37</v>
      </c>
      <c r="D2242" s="510" t="s">
        <v>5239</v>
      </c>
    </row>
    <row r="2243" spans="1:4" ht="13.5">
      <c r="A2243" s="508" t="s">
        <v>5240</v>
      </c>
      <c r="B2243" s="508" t="s">
        <v>5241</v>
      </c>
      <c r="C2243" s="508" t="s">
        <v>39</v>
      </c>
      <c r="D2243" s="510" t="s">
        <v>5242</v>
      </c>
    </row>
    <row r="2244" spans="1:4" ht="13.5">
      <c r="A2244" s="509">
        <v>89993</v>
      </c>
      <c r="B2244" s="508" t="s">
        <v>5243</v>
      </c>
      <c r="C2244" s="508" t="s">
        <v>39</v>
      </c>
      <c r="D2244" s="510" t="s">
        <v>5244</v>
      </c>
    </row>
    <row r="2245" spans="1:4" ht="13.5">
      <c r="A2245" s="509">
        <v>89994</v>
      </c>
      <c r="B2245" s="508" t="s">
        <v>5245</v>
      </c>
      <c r="C2245" s="508" t="s">
        <v>39</v>
      </c>
      <c r="D2245" s="510" t="s">
        <v>5246</v>
      </c>
    </row>
    <row r="2246" spans="1:4" ht="13.5">
      <c r="A2246" s="509">
        <v>89995</v>
      </c>
      <c r="B2246" s="508" t="s">
        <v>5247</v>
      </c>
      <c r="C2246" s="508" t="s">
        <v>39</v>
      </c>
      <c r="D2246" s="510" t="s">
        <v>5248</v>
      </c>
    </row>
    <row r="2247" spans="1:4" ht="13.5">
      <c r="A2247" s="509">
        <v>90278</v>
      </c>
      <c r="B2247" s="508" t="s">
        <v>5249</v>
      </c>
      <c r="C2247" s="508" t="s">
        <v>39</v>
      </c>
      <c r="D2247" s="510" t="s">
        <v>5250</v>
      </c>
    </row>
    <row r="2248" spans="1:4" ht="13.5">
      <c r="A2248" s="509">
        <v>90279</v>
      </c>
      <c r="B2248" s="508" t="s">
        <v>5251</v>
      </c>
      <c r="C2248" s="508" t="s">
        <v>39</v>
      </c>
      <c r="D2248" s="510" t="s">
        <v>5252</v>
      </c>
    </row>
    <row r="2249" spans="1:4" ht="13.5">
      <c r="A2249" s="509">
        <v>90280</v>
      </c>
      <c r="B2249" s="508" t="s">
        <v>5253</v>
      </c>
      <c r="C2249" s="508" t="s">
        <v>39</v>
      </c>
      <c r="D2249" s="510" t="s">
        <v>5254</v>
      </c>
    </row>
    <row r="2250" spans="1:4" ht="13.5">
      <c r="A2250" s="509">
        <v>90281</v>
      </c>
      <c r="B2250" s="508" t="s">
        <v>5255</v>
      </c>
      <c r="C2250" s="508" t="s">
        <v>39</v>
      </c>
      <c r="D2250" s="510" t="s">
        <v>5256</v>
      </c>
    </row>
    <row r="2251" spans="1:4" ht="13.5">
      <c r="A2251" s="509">
        <v>90282</v>
      </c>
      <c r="B2251" s="508" t="s">
        <v>5257</v>
      </c>
      <c r="C2251" s="508" t="s">
        <v>39</v>
      </c>
      <c r="D2251" s="510" t="s">
        <v>5258</v>
      </c>
    </row>
    <row r="2252" spans="1:4" ht="13.5">
      <c r="A2252" s="509">
        <v>90283</v>
      </c>
      <c r="B2252" s="508" t="s">
        <v>5259</v>
      </c>
      <c r="C2252" s="508" t="s">
        <v>39</v>
      </c>
      <c r="D2252" s="510" t="s">
        <v>5260</v>
      </c>
    </row>
    <row r="2253" spans="1:4" ht="13.5">
      <c r="A2253" s="509">
        <v>90284</v>
      </c>
      <c r="B2253" s="508" t="s">
        <v>5261</v>
      </c>
      <c r="C2253" s="508" t="s">
        <v>39</v>
      </c>
      <c r="D2253" s="510" t="s">
        <v>5262</v>
      </c>
    </row>
    <row r="2254" spans="1:4" ht="13.5">
      <c r="A2254" s="509">
        <v>90285</v>
      </c>
      <c r="B2254" s="508" t="s">
        <v>5263</v>
      </c>
      <c r="C2254" s="508" t="s">
        <v>39</v>
      </c>
      <c r="D2254" s="510" t="s">
        <v>5264</v>
      </c>
    </row>
    <row r="2255" spans="1:4" ht="13.5">
      <c r="A2255" s="509">
        <v>90853</v>
      </c>
      <c r="B2255" s="508" t="s">
        <v>5265</v>
      </c>
      <c r="C2255" s="508" t="s">
        <v>39</v>
      </c>
      <c r="D2255" s="510" t="s">
        <v>5266</v>
      </c>
    </row>
    <row r="2256" spans="1:4" ht="13.5">
      <c r="A2256" s="509">
        <v>90854</v>
      </c>
      <c r="B2256" s="508" t="s">
        <v>5267</v>
      </c>
      <c r="C2256" s="508" t="s">
        <v>39</v>
      </c>
      <c r="D2256" s="510" t="s">
        <v>5268</v>
      </c>
    </row>
    <row r="2257" spans="1:4" ht="13.5">
      <c r="A2257" s="509">
        <v>90855</v>
      </c>
      <c r="B2257" s="508" t="s">
        <v>5269</v>
      </c>
      <c r="C2257" s="508" t="s">
        <v>39</v>
      </c>
      <c r="D2257" s="510" t="s">
        <v>5270</v>
      </c>
    </row>
    <row r="2258" spans="1:4" ht="13.5">
      <c r="A2258" s="509">
        <v>90856</v>
      </c>
      <c r="B2258" s="508" t="s">
        <v>5271</v>
      </c>
      <c r="C2258" s="508" t="s">
        <v>39</v>
      </c>
      <c r="D2258" s="510" t="s">
        <v>5272</v>
      </c>
    </row>
    <row r="2259" spans="1:4" ht="13.5">
      <c r="A2259" s="509">
        <v>90857</v>
      </c>
      <c r="B2259" s="508" t="s">
        <v>5273</v>
      </c>
      <c r="C2259" s="508" t="s">
        <v>39</v>
      </c>
      <c r="D2259" s="510" t="s">
        <v>5274</v>
      </c>
    </row>
    <row r="2260" spans="1:4" ht="13.5">
      <c r="A2260" s="509">
        <v>90858</v>
      </c>
      <c r="B2260" s="508" t="s">
        <v>5275</v>
      </c>
      <c r="C2260" s="508" t="s">
        <v>39</v>
      </c>
      <c r="D2260" s="510" t="s">
        <v>5276</v>
      </c>
    </row>
    <row r="2261" spans="1:4" ht="13.5">
      <c r="A2261" s="509">
        <v>90859</v>
      </c>
      <c r="B2261" s="508" t="s">
        <v>5277</v>
      </c>
      <c r="C2261" s="508" t="s">
        <v>39</v>
      </c>
      <c r="D2261" s="510" t="s">
        <v>5278</v>
      </c>
    </row>
    <row r="2262" spans="1:4" ht="13.5">
      <c r="A2262" s="509">
        <v>90860</v>
      </c>
      <c r="B2262" s="508" t="s">
        <v>5279</v>
      </c>
      <c r="C2262" s="508" t="s">
        <v>39</v>
      </c>
      <c r="D2262" s="510" t="s">
        <v>5280</v>
      </c>
    </row>
    <row r="2263" spans="1:4" ht="13.5">
      <c r="A2263" s="509">
        <v>90861</v>
      </c>
      <c r="B2263" s="508" t="s">
        <v>5281</v>
      </c>
      <c r="C2263" s="508" t="s">
        <v>39</v>
      </c>
      <c r="D2263" s="510" t="s">
        <v>5282</v>
      </c>
    </row>
    <row r="2264" spans="1:4" ht="13.5">
      <c r="A2264" s="509">
        <v>90862</v>
      </c>
      <c r="B2264" s="508" t="s">
        <v>5283</v>
      </c>
      <c r="C2264" s="508" t="s">
        <v>39</v>
      </c>
      <c r="D2264" s="510" t="s">
        <v>5284</v>
      </c>
    </row>
    <row r="2265" spans="1:4" ht="13.5">
      <c r="A2265" s="509">
        <v>92718</v>
      </c>
      <c r="B2265" s="508" t="s">
        <v>5285</v>
      </c>
      <c r="C2265" s="508" t="s">
        <v>39</v>
      </c>
      <c r="D2265" s="510" t="s">
        <v>5286</v>
      </c>
    </row>
    <row r="2266" spans="1:4" ht="13.5">
      <c r="A2266" s="509">
        <v>92719</v>
      </c>
      <c r="B2266" s="508" t="s">
        <v>5287</v>
      </c>
      <c r="C2266" s="508" t="s">
        <v>39</v>
      </c>
      <c r="D2266" s="510" t="s">
        <v>5288</v>
      </c>
    </row>
    <row r="2267" spans="1:4" ht="13.5">
      <c r="A2267" s="509">
        <v>92720</v>
      </c>
      <c r="B2267" s="508" t="s">
        <v>5289</v>
      </c>
      <c r="C2267" s="508" t="s">
        <v>39</v>
      </c>
      <c r="D2267" s="510" t="s">
        <v>5290</v>
      </c>
    </row>
    <row r="2268" spans="1:4" ht="13.5">
      <c r="A2268" s="509">
        <v>92721</v>
      </c>
      <c r="B2268" s="508" t="s">
        <v>5291</v>
      </c>
      <c r="C2268" s="508" t="s">
        <v>39</v>
      </c>
      <c r="D2268" s="510" t="s">
        <v>5292</v>
      </c>
    </row>
    <row r="2269" spans="1:4" ht="13.5">
      <c r="A2269" s="509">
        <v>92722</v>
      </c>
      <c r="B2269" s="508" t="s">
        <v>5293</v>
      </c>
      <c r="C2269" s="508" t="s">
        <v>39</v>
      </c>
      <c r="D2269" s="510" t="s">
        <v>5294</v>
      </c>
    </row>
    <row r="2270" spans="1:4" ht="13.5">
      <c r="A2270" s="509">
        <v>92723</v>
      </c>
      <c r="B2270" s="508" t="s">
        <v>5295</v>
      </c>
      <c r="C2270" s="508" t="s">
        <v>39</v>
      </c>
      <c r="D2270" s="510" t="s">
        <v>5296</v>
      </c>
    </row>
    <row r="2271" spans="1:4" ht="13.5">
      <c r="A2271" s="509">
        <v>92724</v>
      </c>
      <c r="B2271" s="508" t="s">
        <v>5297</v>
      </c>
      <c r="C2271" s="508" t="s">
        <v>39</v>
      </c>
      <c r="D2271" s="510" t="s">
        <v>5298</v>
      </c>
    </row>
    <row r="2272" spans="1:4" ht="13.5">
      <c r="A2272" s="509">
        <v>92725</v>
      </c>
      <c r="B2272" s="508" t="s">
        <v>5299</v>
      </c>
      <c r="C2272" s="508" t="s">
        <v>39</v>
      </c>
      <c r="D2272" s="510" t="s">
        <v>5300</v>
      </c>
    </row>
    <row r="2273" spans="1:4" ht="13.5">
      <c r="A2273" s="509">
        <v>92726</v>
      </c>
      <c r="B2273" s="508" t="s">
        <v>560</v>
      </c>
      <c r="C2273" s="508" t="s">
        <v>39</v>
      </c>
      <c r="D2273" s="510" t="s">
        <v>5301</v>
      </c>
    </row>
    <row r="2274" spans="1:4" ht="13.5">
      <c r="A2274" s="509">
        <v>92727</v>
      </c>
      <c r="B2274" s="508" t="s">
        <v>5302</v>
      </c>
      <c r="C2274" s="508" t="s">
        <v>39</v>
      </c>
      <c r="D2274" s="510" t="s">
        <v>5303</v>
      </c>
    </row>
    <row r="2275" spans="1:4" ht="13.5">
      <c r="A2275" s="509">
        <v>92728</v>
      </c>
      <c r="B2275" s="508" t="s">
        <v>5304</v>
      </c>
      <c r="C2275" s="508" t="s">
        <v>39</v>
      </c>
      <c r="D2275" s="510" t="s">
        <v>5305</v>
      </c>
    </row>
    <row r="2276" spans="1:4" ht="13.5">
      <c r="A2276" s="509">
        <v>92729</v>
      </c>
      <c r="B2276" s="508" t="s">
        <v>5306</v>
      </c>
      <c r="C2276" s="508" t="s">
        <v>39</v>
      </c>
      <c r="D2276" s="510" t="s">
        <v>5307</v>
      </c>
    </row>
    <row r="2277" spans="1:4" ht="13.5">
      <c r="A2277" s="509">
        <v>92730</v>
      </c>
      <c r="B2277" s="508" t="s">
        <v>5308</v>
      </c>
      <c r="C2277" s="508" t="s">
        <v>39</v>
      </c>
      <c r="D2277" s="510" t="s">
        <v>5309</v>
      </c>
    </row>
    <row r="2278" spans="1:4" ht="13.5">
      <c r="A2278" s="509">
        <v>92731</v>
      </c>
      <c r="B2278" s="508" t="s">
        <v>5310</v>
      </c>
      <c r="C2278" s="508" t="s">
        <v>39</v>
      </c>
      <c r="D2278" s="510" t="s">
        <v>5311</v>
      </c>
    </row>
    <row r="2279" spans="1:4" ht="13.5">
      <c r="A2279" s="509">
        <v>92732</v>
      </c>
      <c r="B2279" s="508" t="s">
        <v>5312</v>
      </c>
      <c r="C2279" s="508" t="s">
        <v>39</v>
      </c>
      <c r="D2279" s="510" t="s">
        <v>5313</v>
      </c>
    </row>
    <row r="2280" spans="1:4" ht="13.5">
      <c r="A2280" s="509">
        <v>92733</v>
      </c>
      <c r="B2280" s="508" t="s">
        <v>5314</v>
      </c>
      <c r="C2280" s="508" t="s">
        <v>39</v>
      </c>
      <c r="D2280" s="510" t="s">
        <v>5315</v>
      </c>
    </row>
    <row r="2281" spans="1:4" ht="13.5">
      <c r="A2281" s="509">
        <v>92734</v>
      </c>
      <c r="B2281" s="508" t="s">
        <v>5316</v>
      </c>
      <c r="C2281" s="508" t="s">
        <v>39</v>
      </c>
      <c r="D2281" s="510" t="s">
        <v>5317</v>
      </c>
    </row>
    <row r="2282" spans="1:4" ht="13.5">
      <c r="A2282" s="509">
        <v>92735</v>
      </c>
      <c r="B2282" s="508" t="s">
        <v>5318</v>
      </c>
      <c r="C2282" s="508" t="s">
        <v>39</v>
      </c>
      <c r="D2282" s="510" t="s">
        <v>5319</v>
      </c>
    </row>
    <row r="2283" spans="1:4" ht="13.5">
      <c r="A2283" s="509">
        <v>92736</v>
      </c>
      <c r="B2283" s="508" t="s">
        <v>5320</v>
      </c>
      <c r="C2283" s="508" t="s">
        <v>39</v>
      </c>
      <c r="D2283" s="510" t="s">
        <v>5321</v>
      </c>
    </row>
    <row r="2284" spans="1:4" ht="13.5">
      <c r="A2284" s="509">
        <v>92739</v>
      </c>
      <c r="B2284" s="508" t="s">
        <v>5322</v>
      </c>
      <c r="C2284" s="508" t="s">
        <v>39</v>
      </c>
      <c r="D2284" s="510" t="s">
        <v>5323</v>
      </c>
    </row>
    <row r="2285" spans="1:4" ht="13.5">
      <c r="A2285" s="509">
        <v>92740</v>
      </c>
      <c r="B2285" s="508" t="s">
        <v>5324</v>
      </c>
      <c r="C2285" s="508" t="s">
        <v>39</v>
      </c>
      <c r="D2285" s="510" t="s">
        <v>5325</v>
      </c>
    </row>
    <row r="2286" spans="1:4" ht="13.5">
      <c r="A2286" s="509">
        <v>92741</v>
      </c>
      <c r="B2286" s="508" t="s">
        <v>5326</v>
      </c>
      <c r="C2286" s="508" t="s">
        <v>39</v>
      </c>
      <c r="D2286" s="510" t="s">
        <v>5327</v>
      </c>
    </row>
    <row r="2287" spans="1:4" ht="13.5">
      <c r="A2287" s="509">
        <v>92742</v>
      </c>
      <c r="B2287" s="508" t="s">
        <v>5328</v>
      </c>
      <c r="C2287" s="508" t="s">
        <v>39</v>
      </c>
      <c r="D2287" s="510" t="s">
        <v>5329</v>
      </c>
    </row>
    <row r="2288" spans="1:4" ht="13.5">
      <c r="A2288" s="509">
        <v>92873</v>
      </c>
      <c r="B2288" s="508" t="s">
        <v>5330</v>
      </c>
      <c r="C2288" s="508" t="s">
        <v>39</v>
      </c>
      <c r="D2288" s="510" t="s">
        <v>5331</v>
      </c>
    </row>
    <row r="2289" spans="1:4" ht="13.5">
      <c r="A2289" s="509">
        <v>92874</v>
      </c>
      <c r="B2289" s="508" t="s">
        <v>5332</v>
      </c>
      <c r="C2289" s="508" t="s">
        <v>39</v>
      </c>
      <c r="D2289" s="510" t="s">
        <v>5333</v>
      </c>
    </row>
    <row r="2290" spans="1:4" ht="13.5">
      <c r="A2290" s="509">
        <v>94962</v>
      </c>
      <c r="B2290" s="508" t="s">
        <v>5334</v>
      </c>
      <c r="C2290" s="508" t="s">
        <v>39</v>
      </c>
      <c r="D2290" s="510" t="s">
        <v>5335</v>
      </c>
    </row>
    <row r="2291" spans="1:4" ht="13.5">
      <c r="A2291" s="509">
        <v>94963</v>
      </c>
      <c r="B2291" s="508" t="s">
        <v>5336</v>
      </c>
      <c r="C2291" s="508" t="s">
        <v>39</v>
      </c>
      <c r="D2291" s="510" t="s">
        <v>5337</v>
      </c>
    </row>
    <row r="2292" spans="1:4" ht="13.5">
      <c r="A2292" s="509">
        <v>94964</v>
      </c>
      <c r="B2292" s="508" t="s">
        <v>5338</v>
      </c>
      <c r="C2292" s="508" t="s">
        <v>39</v>
      </c>
      <c r="D2292" s="510" t="s">
        <v>5339</v>
      </c>
    </row>
    <row r="2293" spans="1:4" ht="13.5">
      <c r="A2293" s="509">
        <v>94965</v>
      </c>
      <c r="B2293" s="508" t="s">
        <v>5340</v>
      </c>
      <c r="C2293" s="508" t="s">
        <v>39</v>
      </c>
      <c r="D2293" s="510" t="s">
        <v>5341</v>
      </c>
    </row>
    <row r="2294" spans="1:4" ht="13.5">
      <c r="A2294" s="509">
        <v>94966</v>
      </c>
      <c r="B2294" s="508" t="s">
        <v>5342</v>
      </c>
      <c r="C2294" s="508" t="s">
        <v>39</v>
      </c>
      <c r="D2294" s="510" t="s">
        <v>5343</v>
      </c>
    </row>
    <row r="2295" spans="1:4" ht="13.5">
      <c r="A2295" s="509">
        <v>94967</v>
      </c>
      <c r="B2295" s="508" t="s">
        <v>5344</v>
      </c>
      <c r="C2295" s="508" t="s">
        <v>39</v>
      </c>
      <c r="D2295" s="510" t="s">
        <v>5345</v>
      </c>
    </row>
    <row r="2296" spans="1:4" ht="13.5">
      <c r="A2296" s="509">
        <v>94968</v>
      </c>
      <c r="B2296" s="508" t="s">
        <v>5346</v>
      </c>
      <c r="C2296" s="508" t="s">
        <v>39</v>
      </c>
      <c r="D2296" s="510" t="s">
        <v>5347</v>
      </c>
    </row>
    <row r="2297" spans="1:4" ht="13.5">
      <c r="A2297" s="509">
        <v>94969</v>
      </c>
      <c r="B2297" s="508" t="s">
        <v>5348</v>
      </c>
      <c r="C2297" s="508" t="s">
        <v>39</v>
      </c>
      <c r="D2297" s="510" t="s">
        <v>5349</v>
      </c>
    </row>
    <row r="2298" spans="1:4" ht="13.5">
      <c r="A2298" s="509">
        <v>94970</v>
      </c>
      <c r="B2298" s="508" t="s">
        <v>5350</v>
      </c>
      <c r="C2298" s="508" t="s">
        <v>39</v>
      </c>
      <c r="D2298" s="510" t="s">
        <v>5351</v>
      </c>
    </row>
    <row r="2299" spans="1:4" ht="13.5">
      <c r="A2299" s="509">
        <v>94971</v>
      </c>
      <c r="B2299" s="508" t="s">
        <v>5352</v>
      </c>
      <c r="C2299" s="508" t="s">
        <v>39</v>
      </c>
      <c r="D2299" s="510" t="s">
        <v>5353</v>
      </c>
    </row>
    <row r="2300" spans="1:4" ht="13.5">
      <c r="A2300" s="509">
        <v>94972</v>
      </c>
      <c r="B2300" s="508" t="s">
        <v>5354</v>
      </c>
      <c r="C2300" s="508" t="s">
        <v>39</v>
      </c>
      <c r="D2300" s="510" t="s">
        <v>5355</v>
      </c>
    </row>
    <row r="2301" spans="1:4" ht="13.5">
      <c r="A2301" s="509">
        <v>94973</v>
      </c>
      <c r="B2301" s="508" t="s">
        <v>5356</v>
      </c>
      <c r="C2301" s="508" t="s">
        <v>39</v>
      </c>
      <c r="D2301" s="510" t="s">
        <v>5357</v>
      </c>
    </row>
    <row r="2302" spans="1:4" ht="13.5">
      <c r="A2302" s="509">
        <v>94974</v>
      </c>
      <c r="B2302" s="508" t="s">
        <v>5358</v>
      </c>
      <c r="C2302" s="508" t="s">
        <v>39</v>
      </c>
      <c r="D2302" s="510" t="s">
        <v>5359</v>
      </c>
    </row>
    <row r="2303" spans="1:4" ht="13.5">
      <c r="A2303" s="509">
        <v>94975</v>
      </c>
      <c r="B2303" s="508" t="s">
        <v>5360</v>
      </c>
      <c r="C2303" s="508" t="s">
        <v>39</v>
      </c>
      <c r="D2303" s="510" t="s">
        <v>5361</v>
      </c>
    </row>
    <row r="2304" spans="1:4" ht="13.5">
      <c r="A2304" s="509">
        <v>96555</v>
      </c>
      <c r="B2304" s="508" t="s">
        <v>5362</v>
      </c>
      <c r="C2304" s="508" t="s">
        <v>39</v>
      </c>
      <c r="D2304" s="510" t="s">
        <v>5363</v>
      </c>
    </row>
    <row r="2305" spans="1:4" ht="13.5">
      <c r="A2305" s="509">
        <v>96556</v>
      </c>
      <c r="B2305" s="508" t="s">
        <v>5364</v>
      </c>
      <c r="C2305" s="508" t="s">
        <v>39</v>
      </c>
      <c r="D2305" s="510" t="s">
        <v>5365</v>
      </c>
    </row>
    <row r="2306" spans="1:4" ht="13.5">
      <c r="A2306" s="509">
        <v>96557</v>
      </c>
      <c r="B2306" s="508" t="s">
        <v>5366</v>
      </c>
      <c r="C2306" s="508" t="s">
        <v>39</v>
      </c>
      <c r="D2306" s="510" t="s">
        <v>5367</v>
      </c>
    </row>
    <row r="2307" spans="1:4" ht="13.5">
      <c r="A2307" s="509">
        <v>96558</v>
      </c>
      <c r="B2307" s="508" t="s">
        <v>5368</v>
      </c>
      <c r="C2307" s="508" t="s">
        <v>39</v>
      </c>
      <c r="D2307" s="510" t="s">
        <v>5369</v>
      </c>
    </row>
    <row r="2308" spans="1:4" ht="13.5">
      <c r="A2308" s="508" t="s">
        <v>5370</v>
      </c>
      <c r="B2308" s="508" t="s">
        <v>5371</v>
      </c>
      <c r="C2308" s="508" t="s">
        <v>37</v>
      </c>
      <c r="D2308" s="510" t="s">
        <v>5372</v>
      </c>
    </row>
    <row r="2309" spans="1:4" ht="13.5">
      <c r="A2309" s="508" t="s">
        <v>5373</v>
      </c>
      <c r="B2309" s="508" t="s">
        <v>5374</v>
      </c>
      <c r="C2309" s="508" t="s">
        <v>37</v>
      </c>
      <c r="D2309" s="510" t="s">
        <v>5375</v>
      </c>
    </row>
    <row r="2310" spans="1:4" ht="13.5">
      <c r="A2310" s="508" t="s">
        <v>5376</v>
      </c>
      <c r="B2310" s="508" t="s">
        <v>5377</v>
      </c>
      <c r="C2310" s="508" t="s">
        <v>37</v>
      </c>
      <c r="D2310" s="510" t="s">
        <v>5378</v>
      </c>
    </row>
    <row r="2311" spans="1:4" ht="13.5">
      <c r="A2311" s="508" t="s">
        <v>5379</v>
      </c>
      <c r="B2311" s="508" t="s">
        <v>5380</v>
      </c>
      <c r="C2311" s="508" t="s">
        <v>37</v>
      </c>
      <c r="D2311" s="510" t="s">
        <v>5381</v>
      </c>
    </row>
    <row r="2312" spans="1:4" ht="13.5">
      <c r="A2312" s="508" t="s">
        <v>5382</v>
      </c>
      <c r="B2312" s="508" t="s">
        <v>5383</v>
      </c>
      <c r="C2312" s="508" t="s">
        <v>37</v>
      </c>
      <c r="D2312" s="510" t="s">
        <v>5384</v>
      </c>
    </row>
    <row r="2313" spans="1:4" ht="13.5">
      <c r="A2313" s="508" t="s">
        <v>5385</v>
      </c>
      <c r="B2313" s="508" t="s">
        <v>5386</v>
      </c>
      <c r="C2313" s="508" t="s">
        <v>37</v>
      </c>
      <c r="D2313" s="510" t="s">
        <v>5387</v>
      </c>
    </row>
    <row r="2314" spans="1:4" ht="13.5">
      <c r="A2314" s="508" t="s">
        <v>5388</v>
      </c>
      <c r="B2314" s="508" t="s">
        <v>5389</v>
      </c>
      <c r="C2314" s="508" t="s">
        <v>39</v>
      </c>
      <c r="D2314" s="510" t="s">
        <v>5390</v>
      </c>
    </row>
    <row r="2315" spans="1:4" ht="13.5">
      <c r="A2315" s="508" t="s">
        <v>5391</v>
      </c>
      <c r="B2315" s="508" t="s">
        <v>5392</v>
      </c>
      <c r="C2315" s="508" t="s">
        <v>39</v>
      </c>
      <c r="D2315" s="510" t="s">
        <v>5393</v>
      </c>
    </row>
    <row r="2316" spans="1:4" ht="13.5">
      <c r="A2316" s="508" t="s">
        <v>5394</v>
      </c>
      <c r="B2316" s="508" t="s">
        <v>5395</v>
      </c>
      <c r="C2316" s="508" t="s">
        <v>37</v>
      </c>
      <c r="D2316" s="510" t="s">
        <v>5396</v>
      </c>
    </row>
    <row r="2317" spans="1:4" ht="13.5">
      <c r="A2317" s="509">
        <v>83518</v>
      </c>
      <c r="B2317" s="508" t="s">
        <v>5397</v>
      </c>
      <c r="C2317" s="508" t="s">
        <v>39</v>
      </c>
      <c r="D2317" s="510" t="s">
        <v>5398</v>
      </c>
    </row>
    <row r="2318" spans="1:4" ht="13.5">
      <c r="A2318" s="509">
        <v>95467</v>
      </c>
      <c r="B2318" s="508" t="s">
        <v>5399</v>
      </c>
      <c r="C2318" s="508" t="s">
        <v>39</v>
      </c>
      <c r="D2318" s="510" t="s">
        <v>5400</v>
      </c>
    </row>
    <row r="2319" spans="1:4" ht="13.5">
      <c r="A2319" s="509">
        <v>68328</v>
      </c>
      <c r="B2319" s="508" t="s">
        <v>5401</v>
      </c>
      <c r="C2319" s="508" t="s">
        <v>37</v>
      </c>
      <c r="D2319" s="510" t="s">
        <v>2757</v>
      </c>
    </row>
    <row r="2320" spans="1:4" ht="13.5">
      <c r="A2320" s="508" t="s">
        <v>5402</v>
      </c>
      <c r="B2320" s="508" t="s">
        <v>5403</v>
      </c>
      <c r="C2320" s="508" t="s">
        <v>40</v>
      </c>
      <c r="D2320" s="510" t="s">
        <v>5404</v>
      </c>
    </row>
    <row r="2321" spans="1:4" ht="13.5">
      <c r="A2321" s="509">
        <v>79471</v>
      </c>
      <c r="B2321" s="508" t="s">
        <v>5405</v>
      </c>
      <c r="C2321" s="508" t="s">
        <v>41</v>
      </c>
      <c r="D2321" s="510" t="s">
        <v>5406</v>
      </c>
    </row>
    <row r="2322" spans="1:4" ht="13.5">
      <c r="A2322" s="509">
        <v>98576</v>
      </c>
      <c r="B2322" s="508" t="s">
        <v>5407</v>
      </c>
      <c r="C2322" s="508" t="s">
        <v>40</v>
      </c>
      <c r="D2322" s="510" t="s">
        <v>5408</v>
      </c>
    </row>
    <row r="2323" spans="1:4" ht="13.5">
      <c r="A2323" s="509">
        <v>93182</v>
      </c>
      <c r="B2323" s="508" t="s">
        <v>760</v>
      </c>
      <c r="C2323" s="508" t="s">
        <v>40</v>
      </c>
      <c r="D2323" s="510" t="s">
        <v>3938</v>
      </c>
    </row>
    <row r="2324" spans="1:4" ht="13.5">
      <c r="A2324" s="509">
        <v>93183</v>
      </c>
      <c r="B2324" s="508" t="s">
        <v>5409</v>
      </c>
      <c r="C2324" s="508" t="s">
        <v>40</v>
      </c>
      <c r="D2324" s="510" t="s">
        <v>4894</v>
      </c>
    </row>
    <row r="2325" spans="1:4" ht="13.5">
      <c r="A2325" s="509">
        <v>93184</v>
      </c>
      <c r="B2325" s="508" t="s">
        <v>5410</v>
      </c>
      <c r="C2325" s="508" t="s">
        <v>40</v>
      </c>
      <c r="D2325" s="510" t="s">
        <v>5411</v>
      </c>
    </row>
    <row r="2326" spans="1:4" ht="13.5">
      <c r="A2326" s="509">
        <v>93185</v>
      </c>
      <c r="B2326" s="508" t="s">
        <v>5412</v>
      </c>
      <c r="C2326" s="508" t="s">
        <v>40</v>
      </c>
      <c r="D2326" s="510" t="s">
        <v>3965</v>
      </c>
    </row>
    <row r="2327" spans="1:4" ht="13.5">
      <c r="A2327" s="509">
        <v>93186</v>
      </c>
      <c r="B2327" s="508" t="s">
        <v>5413</v>
      </c>
      <c r="C2327" s="508" t="s">
        <v>40</v>
      </c>
      <c r="D2327" s="510" t="s">
        <v>5414</v>
      </c>
    </row>
    <row r="2328" spans="1:4" ht="13.5">
      <c r="A2328" s="509">
        <v>93187</v>
      </c>
      <c r="B2328" s="508" t="s">
        <v>5415</v>
      </c>
      <c r="C2328" s="508" t="s">
        <v>40</v>
      </c>
      <c r="D2328" s="510" t="s">
        <v>5416</v>
      </c>
    </row>
    <row r="2329" spans="1:4" ht="13.5">
      <c r="A2329" s="509">
        <v>93188</v>
      </c>
      <c r="B2329" s="508" t="s">
        <v>5417</v>
      </c>
      <c r="C2329" s="508" t="s">
        <v>40</v>
      </c>
      <c r="D2329" s="510" t="s">
        <v>5418</v>
      </c>
    </row>
    <row r="2330" spans="1:4" ht="13.5">
      <c r="A2330" s="509">
        <v>93189</v>
      </c>
      <c r="B2330" s="508" t="s">
        <v>5419</v>
      </c>
      <c r="C2330" s="508" t="s">
        <v>40</v>
      </c>
      <c r="D2330" s="510" t="s">
        <v>5420</v>
      </c>
    </row>
    <row r="2331" spans="1:4" ht="13.5">
      <c r="A2331" s="509">
        <v>93190</v>
      </c>
      <c r="B2331" s="508" t="s">
        <v>5421</v>
      </c>
      <c r="C2331" s="508" t="s">
        <v>40</v>
      </c>
      <c r="D2331" s="510" t="s">
        <v>5422</v>
      </c>
    </row>
    <row r="2332" spans="1:4" ht="13.5">
      <c r="A2332" s="509">
        <v>93191</v>
      </c>
      <c r="B2332" s="508" t="s">
        <v>5423</v>
      </c>
      <c r="C2332" s="508" t="s">
        <v>40</v>
      </c>
      <c r="D2332" s="510" t="s">
        <v>5424</v>
      </c>
    </row>
    <row r="2333" spans="1:4" ht="13.5">
      <c r="A2333" s="509">
        <v>93192</v>
      </c>
      <c r="B2333" s="508" t="s">
        <v>5425</v>
      </c>
      <c r="C2333" s="508" t="s">
        <v>40</v>
      </c>
      <c r="D2333" s="510" t="s">
        <v>5426</v>
      </c>
    </row>
    <row r="2334" spans="1:4" ht="13.5">
      <c r="A2334" s="509">
        <v>93193</v>
      </c>
      <c r="B2334" s="508" t="s">
        <v>5427</v>
      </c>
      <c r="C2334" s="508" t="s">
        <v>40</v>
      </c>
      <c r="D2334" s="510" t="s">
        <v>5428</v>
      </c>
    </row>
    <row r="2335" spans="1:4" ht="13.5">
      <c r="A2335" s="509">
        <v>93194</v>
      </c>
      <c r="B2335" s="508" t="s">
        <v>5429</v>
      </c>
      <c r="C2335" s="508" t="s">
        <v>40</v>
      </c>
      <c r="D2335" s="510" t="s">
        <v>3190</v>
      </c>
    </row>
    <row r="2336" spans="1:4" ht="13.5">
      <c r="A2336" s="509">
        <v>93195</v>
      </c>
      <c r="B2336" s="508" t="s">
        <v>5430</v>
      </c>
      <c r="C2336" s="508" t="s">
        <v>40</v>
      </c>
      <c r="D2336" s="510" t="s">
        <v>5431</v>
      </c>
    </row>
    <row r="2337" spans="1:4" ht="13.5">
      <c r="A2337" s="509">
        <v>93196</v>
      </c>
      <c r="B2337" s="508" t="s">
        <v>5432</v>
      </c>
      <c r="C2337" s="508" t="s">
        <v>40</v>
      </c>
      <c r="D2337" s="510" t="s">
        <v>5433</v>
      </c>
    </row>
    <row r="2338" spans="1:4" ht="13.5">
      <c r="A2338" s="509">
        <v>93197</v>
      </c>
      <c r="B2338" s="508" t="s">
        <v>5434</v>
      </c>
      <c r="C2338" s="508" t="s">
        <v>40</v>
      </c>
      <c r="D2338" s="510" t="s">
        <v>5435</v>
      </c>
    </row>
    <row r="2339" spans="1:4" ht="13.5">
      <c r="A2339" s="509">
        <v>93198</v>
      </c>
      <c r="B2339" s="508" t="s">
        <v>5436</v>
      </c>
      <c r="C2339" s="508" t="s">
        <v>40</v>
      </c>
      <c r="D2339" s="510" t="s">
        <v>5437</v>
      </c>
    </row>
    <row r="2340" spans="1:4" ht="13.5">
      <c r="A2340" s="509">
        <v>93199</v>
      </c>
      <c r="B2340" s="508" t="s">
        <v>5438</v>
      </c>
      <c r="C2340" s="508" t="s">
        <v>40</v>
      </c>
      <c r="D2340" s="510" t="s">
        <v>5439</v>
      </c>
    </row>
    <row r="2341" spans="1:4" ht="13.5">
      <c r="A2341" s="509">
        <v>93200</v>
      </c>
      <c r="B2341" s="508" t="s">
        <v>5440</v>
      </c>
      <c r="C2341" s="508" t="s">
        <v>40</v>
      </c>
      <c r="D2341" s="510" t="s">
        <v>2595</v>
      </c>
    </row>
    <row r="2342" spans="1:4" ht="13.5">
      <c r="A2342" s="509">
        <v>93201</v>
      </c>
      <c r="B2342" s="508" t="s">
        <v>5441</v>
      </c>
      <c r="C2342" s="508" t="s">
        <v>40</v>
      </c>
      <c r="D2342" s="510" t="s">
        <v>1433</v>
      </c>
    </row>
    <row r="2343" spans="1:4" ht="13.5">
      <c r="A2343" s="509">
        <v>93202</v>
      </c>
      <c r="B2343" s="508" t="s">
        <v>5442</v>
      </c>
      <c r="C2343" s="508" t="s">
        <v>40</v>
      </c>
      <c r="D2343" s="510" t="s">
        <v>5443</v>
      </c>
    </row>
    <row r="2344" spans="1:4" ht="13.5">
      <c r="A2344" s="509">
        <v>93203</v>
      </c>
      <c r="B2344" s="508" t="s">
        <v>5444</v>
      </c>
      <c r="C2344" s="508" t="s">
        <v>40</v>
      </c>
      <c r="D2344" s="510" t="s">
        <v>5445</v>
      </c>
    </row>
    <row r="2345" spans="1:4" ht="13.5">
      <c r="A2345" s="509">
        <v>93204</v>
      </c>
      <c r="B2345" s="508" t="s">
        <v>5446</v>
      </c>
      <c r="C2345" s="508" t="s">
        <v>40</v>
      </c>
      <c r="D2345" s="510" t="s">
        <v>5447</v>
      </c>
    </row>
    <row r="2346" spans="1:4" ht="13.5">
      <c r="A2346" s="509">
        <v>93205</v>
      </c>
      <c r="B2346" s="508" t="s">
        <v>5448</v>
      </c>
      <c r="C2346" s="508" t="s">
        <v>40</v>
      </c>
      <c r="D2346" s="510" t="s">
        <v>5449</v>
      </c>
    </row>
    <row r="2347" spans="1:4" ht="13.5">
      <c r="A2347" s="509">
        <v>71623</v>
      </c>
      <c r="B2347" s="508" t="s">
        <v>5450</v>
      </c>
      <c r="C2347" s="508" t="s">
        <v>40</v>
      </c>
      <c r="D2347" s="510" t="s">
        <v>5451</v>
      </c>
    </row>
    <row r="2348" spans="1:4" ht="13.5">
      <c r="A2348" s="508" t="s">
        <v>5452</v>
      </c>
      <c r="B2348" s="508" t="s">
        <v>5453</v>
      </c>
      <c r="C2348" s="508" t="s">
        <v>38</v>
      </c>
      <c r="D2348" s="510" t="s">
        <v>4656</v>
      </c>
    </row>
    <row r="2349" spans="1:4" ht="13.5">
      <c r="A2349" s="509">
        <v>83513</v>
      </c>
      <c r="B2349" s="508" t="s">
        <v>5454</v>
      </c>
      <c r="C2349" s="508" t="s">
        <v>41</v>
      </c>
      <c r="D2349" s="510" t="s">
        <v>5062</v>
      </c>
    </row>
    <row r="2350" spans="1:4" ht="13.5">
      <c r="A2350" s="509">
        <v>83514</v>
      </c>
      <c r="B2350" s="508" t="s">
        <v>5455</v>
      </c>
      <c r="C2350" s="508" t="s">
        <v>41</v>
      </c>
      <c r="D2350" s="510" t="s">
        <v>5083</v>
      </c>
    </row>
    <row r="2351" spans="1:4" ht="13.5">
      <c r="A2351" s="509">
        <v>84153</v>
      </c>
      <c r="B2351" s="508" t="s">
        <v>5456</v>
      </c>
      <c r="C2351" s="508" t="s">
        <v>41</v>
      </c>
      <c r="D2351" s="510" t="s">
        <v>5457</v>
      </c>
    </row>
    <row r="2352" spans="1:4" ht="13.5">
      <c r="A2352" s="509">
        <v>84154</v>
      </c>
      <c r="B2352" s="508" t="s">
        <v>5458</v>
      </c>
      <c r="C2352" s="508" t="s">
        <v>5459</v>
      </c>
      <c r="D2352" s="510" t="s">
        <v>5460</v>
      </c>
    </row>
    <row r="2353" spans="1:4" ht="13.5">
      <c r="A2353" s="509">
        <v>85233</v>
      </c>
      <c r="B2353" s="508" t="s">
        <v>5461</v>
      </c>
      <c r="C2353" s="508" t="s">
        <v>39</v>
      </c>
      <c r="D2353" s="510" t="s">
        <v>5462</v>
      </c>
    </row>
    <row r="2354" spans="1:4" ht="13.5">
      <c r="A2354" s="509">
        <v>95952</v>
      </c>
      <c r="B2354" s="508" t="s">
        <v>5463</v>
      </c>
      <c r="C2354" s="508" t="s">
        <v>39</v>
      </c>
      <c r="D2354" s="510" t="s">
        <v>5464</v>
      </c>
    </row>
    <row r="2355" spans="1:4" ht="13.5">
      <c r="A2355" s="509">
        <v>95953</v>
      </c>
      <c r="B2355" s="508" t="s">
        <v>5465</v>
      </c>
      <c r="C2355" s="508" t="s">
        <v>39</v>
      </c>
      <c r="D2355" s="510" t="s">
        <v>5466</v>
      </c>
    </row>
    <row r="2356" spans="1:4" ht="13.5">
      <c r="A2356" s="509">
        <v>95954</v>
      </c>
      <c r="B2356" s="508" t="s">
        <v>5467</v>
      </c>
      <c r="C2356" s="508" t="s">
        <v>39</v>
      </c>
      <c r="D2356" s="510" t="s">
        <v>5468</v>
      </c>
    </row>
    <row r="2357" spans="1:4" ht="13.5">
      <c r="A2357" s="509">
        <v>95955</v>
      </c>
      <c r="B2357" s="508" t="s">
        <v>5469</v>
      </c>
      <c r="C2357" s="508" t="s">
        <v>39</v>
      </c>
      <c r="D2357" s="510" t="s">
        <v>5470</v>
      </c>
    </row>
    <row r="2358" spans="1:4" ht="13.5">
      <c r="A2358" s="509">
        <v>95956</v>
      </c>
      <c r="B2358" s="508" t="s">
        <v>5471</v>
      </c>
      <c r="C2358" s="508" t="s">
        <v>39</v>
      </c>
      <c r="D2358" s="510" t="s">
        <v>5472</v>
      </c>
    </row>
    <row r="2359" spans="1:4" ht="13.5">
      <c r="A2359" s="509">
        <v>95957</v>
      </c>
      <c r="B2359" s="508" t="s">
        <v>5473</v>
      </c>
      <c r="C2359" s="508" t="s">
        <v>39</v>
      </c>
      <c r="D2359" s="510" t="s">
        <v>5474</v>
      </c>
    </row>
    <row r="2360" spans="1:4" ht="13.5">
      <c r="A2360" s="509">
        <v>95969</v>
      </c>
      <c r="B2360" s="508" t="s">
        <v>5475</v>
      </c>
      <c r="C2360" s="508" t="s">
        <v>39</v>
      </c>
      <c r="D2360" s="510" t="s">
        <v>5476</v>
      </c>
    </row>
    <row r="2361" spans="1:4" ht="13.5">
      <c r="A2361" s="509">
        <v>97733</v>
      </c>
      <c r="B2361" s="508" t="s">
        <v>5477</v>
      </c>
      <c r="C2361" s="508" t="s">
        <v>39</v>
      </c>
      <c r="D2361" s="510" t="s">
        <v>5478</v>
      </c>
    </row>
    <row r="2362" spans="1:4" ht="13.5">
      <c r="A2362" s="509">
        <v>97734</v>
      </c>
      <c r="B2362" s="508" t="s">
        <v>5479</v>
      </c>
      <c r="C2362" s="508" t="s">
        <v>39</v>
      </c>
      <c r="D2362" s="510" t="s">
        <v>5480</v>
      </c>
    </row>
    <row r="2363" spans="1:4" ht="13.5">
      <c r="A2363" s="509">
        <v>97735</v>
      </c>
      <c r="B2363" s="508" t="s">
        <v>5481</v>
      </c>
      <c r="C2363" s="508" t="s">
        <v>39</v>
      </c>
      <c r="D2363" s="510" t="s">
        <v>5482</v>
      </c>
    </row>
    <row r="2364" spans="1:4" ht="13.5">
      <c r="A2364" s="509">
        <v>97736</v>
      </c>
      <c r="B2364" s="508" t="s">
        <v>5483</v>
      </c>
      <c r="C2364" s="508" t="s">
        <v>39</v>
      </c>
      <c r="D2364" s="510" t="s">
        <v>5484</v>
      </c>
    </row>
    <row r="2365" spans="1:4" ht="13.5">
      <c r="A2365" s="509">
        <v>97737</v>
      </c>
      <c r="B2365" s="508" t="s">
        <v>5485</v>
      </c>
      <c r="C2365" s="508" t="s">
        <v>39</v>
      </c>
      <c r="D2365" s="510" t="s">
        <v>5486</v>
      </c>
    </row>
    <row r="2366" spans="1:4" ht="13.5">
      <c r="A2366" s="509">
        <v>97738</v>
      </c>
      <c r="B2366" s="508" t="s">
        <v>5487</v>
      </c>
      <c r="C2366" s="508" t="s">
        <v>39</v>
      </c>
      <c r="D2366" s="510" t="s">
        <v>5488</v>
      </c>
    </row>
    <row r="2367" spans="1:4" ht="13.5">
      <c r="A2367" s="509">
        <v>97739</v>
      </c>
      <c r="B2367" s="508" t="s">
        <v>5489</v>
      </c>
      <c r="C2367" s="508" t="s">
        <v>39</v>
      </c>
      <c r="D2367" s="510" t="s">
        <v>5490</v>
      </c>
    </row>
    <row r="2368" spans="1:4" ht="13.5">
      <c r="A2368" s="509">
        <v>97740</v>
      </c>
      <c r="B2368" s="508" t="s">
        <v>5491</v>
      </c>
      <c r="C2368" s="508" t="s">
        <v>39</v>
      </c>
      <c r="D2368" s="510" t="s">
        <v>5492</v>
      </c>
    </row>
    <row r="2369" spans="1:4" ht="13.5">
      <c r="A2369" s="509">
        <v>98615</v>
      </c>
      <c r="B2369" s="508" t="s">
        <v>5493</v>
      </c>
      <c r="C2369" s="508" t="s">
        <v>37</v>
      </c>
      <c r="D2369" s="510" t="s">
        <v>5494</v>
      </c>
    </row>
    <row r="2370" spans="1:4" ht="13.5">
      <c r="A2370" s="509">
        <v>98616</v>
      </c>
      <c r="B2370" s="508" t="s">
        <v>5495</v>
      </c>
      <c r="C2370" s="508" t="s">
        <v>37</v>
      </c>
      <c r="D2370" s="510" t="s">
        <v>5496</v>
      </c>
    </row>
    <row r="2371" spans="1:4" ht="13.5">
      <c r="A2371" s="509">
        <v>98617</v>
      </c>
      <c r="B2371" s="508" t="s">
        <v>5497</v>
      </c>
      <c r="C2371" s="508" t="s">
        <v>37</v>
      </c>
      <c r="D2371" s="510" t="s">
        <v>5498</v>
      </c>
    </row>
    <row r="2372" spans="1:4" ht="13.5">
      <c r="A2372" s="509">
        <v>98618</v>
      </c>
      <c r="B2372" s="508" t="s">
        <v>5499</v>
      </c>
      <c r="C2372" s="508" t="s">
        <v>37</v>
      </c>
      <c r="D2372" s="510" t="s">
        <v>5500</v>
      </c>
    </row>
    <row r="2373" spans="1:4" ht="13.5">
      <c r="A2373" s="509">
        <v>98619</v>
      </c>
      <c r="B2373" s="508" t="s">
        <v>5501</v>
      </c>
      <c r="C2373" s="508" t="s">
        <v>37</v>
      </c>
      <c r="D2373" s="510" t="s">
        <v>5502</v>
      </c>
    </row>
    <row r="2374" spans="1:4" ht="13.5">
      <c r="A2374" s="509">
        <v>98620</v>
      </c>
      <c r="B2374" s="508" t="s">
        <v>5503</v>
      </c>
      <c r="C2374" s="508" t="s">
        <v>37</v>
      </c>
      <c r="D2374" s="510" t="s">
        <v>5504</v>
      </c>
    </row>
    <row r="2375" spans="1:4" ht="13.5">
      <c r="A2375" s="509">
        <v>98621</v>
      </c>
      <c r="B2375" s="508" t="s">
        <v>5505</v>
      </c>
      <c r="C2375" s="508" t="s">
        <v>37</v>
      </c>
      <c r="D2375" s="510" t="s">
        <v>5506</v>
      </c>
    </row>
    <row r="2376" spans="1:4" ht="13.5">
      <c r="A2376" s="509">
        <v>98622</v>
      </c>
      <c r="B2376" s="508" t="s">
        <v>5507</v>
      </c>
      <c r="C2376" s="508" t="s">
        <v>37</v>
      </c>
      <c r="D2376" s="510" t="s">
        <v>5508</v>
      </c>
    </row>
    <row r="2377" spans="1:4" ht="13.5">
      <c r="A2377" s="509">
        <v>98623</v>
      </c>
      <c r="B2377" s="508" t="s">
        <v>5509</v>
      </c>
      <c r="C2377" s="508" t="s">
        <v>37</v>
      </c>
      <c r="D2377" s="510" t="s">
        <v>5510</v>
      </c>
    </row>
    <row r="2378" spans="1:4" ht="13.5">
      <c r="A2378" s="509">
        <v>98624</v>
      </c>
      <c r="B2378" s="508" t="s">
        <v>5511</v>
      </c>
      <c r="C2378" s="508" t="s">
        <v>37</v>
      </c>
      <c r="D2378" s="510" t="s">
        <v>5512</v>
      </c>
    </row>
    <row r="2379" spans="1:4" ht="13.5">
      <c r="A2379" s="509">
        <v>98625</v>
      </c>
      <c r="B2379" s="508" t="s">
        <v>5513</v>
      </c>
      <c r="C2379" s="508" t="s">
        <v>37</v>
      </c>
      <c r="D2379" s="510" t="s">
        <v>2330</v>
      </c>
    </row>
    <row r="2380" spans="1:4" ht="13.5">
      <c r="A2380" s="509">
        <v>98626</v>
      </c>
      <c r="B2380" s="508" t="s">
        <v>5514</v>
      </c>
      <c r="C2380" s="508" t="s">
        <v>37</v>
      </c>
      <c r="D2380" s="510" t="s">
        <v>5515</v>
      </c>
    </row>
    <row r="2381" spans="1:4" ht="13.5">
      <c r="A2381" s="509">
        <v>98655</v>
      </c>
      <c r="B2381" s="508" t="s">
        <v>5516</v>
      </c>
      <c r="C2381" s="508" t="s">
        <v>40</v>
      </c>
      <c r="D2381" s="510" t="s">
        <v>5517</v>
      </c>
    </row>
    <row r="2382" spans="1:4" ht="13.5">
      <c r="A2382" s="509">
        <v>98656</v>
      </c>
      <c r="B2382" s="508" t="s">
        <v>5518</v>
      </c>
      <c r="C2382" s="508" t="s">
        <v>40</v>
      </c>
      <c r="D2382" s="510" t="s">
        <v>5519</v>
      </c>
    </row>
    <row r="2383" spans="1:4" ht="13.5">
      <c r="A2383" s="509">
        <v>98657</v>
      </c>
      <c r="B2383" s="508" t="s">
        <v>5520</v>
      </c>
      <c r="C2383" s="508" t="s">
        <v>40</v>
      </c>
      <c r="D2383" s="510" t="s">
        <v>5521</v>
      </c>
    </row>
    <row r="2384" spans="1:4" ht="13.5">
      <c r="A2384" s="509">
        <v>98658</v>
      </c>
      <c r="B2384" s="508" t="s">
        <v>5522</v>
      </c>
      <c r="C2384" s="508" t="s">
        <v>40</v>
      </c>
      <c r="D2384" s="510" t="s">
        <v>5523</v>
      </c>
    </row>
    <row r="2385" spans="1:4" ht="13.5">
      <c r="A2385" s="509">
        <v>98659</v>
      </c>
      <c r="B2385" s="508" t="s">
        <v>5524</v>
      </c>
      <c r="C2385" s="508" t="s">
        <v>40</v>
      </c>
      <c r="D2385" s="510" t="s">
        <v>5525</v>
      </c>
    </row>
    <row r="2386" spans="1:4" ht="13.5">
      <c r="A2386" s="509">
        <v>98560</v>
      </c>
      <c r="B2386" s="508" t="s">
        <v>5526</v>
      </c>
      <c r="C2386" s="508" t="s">
        <v>37</v>
      </c>
      <c r="D2386" s="510" t="s">
        <v>5527</v>
      </c>
    </row>
    <row r="2387" spans="1:4" ht="13.5">
      <c r="A2387" s="509">
        <v>98561</v>
      </c>
      <c r="B2387" s="508" t="s">
        <v>5528</v>
      </c>
      <c r="C2387" s="508" t="s">
        <v>37</v>
      </c>
      <c r="D2387" s="510" t="s">
        <v>1907</v>
      </c>
    </row>
    <row r="2388" spans="1:4" ht="13.5">
      <c r="A2388" s="509">
        <v>98562</v>
      </c>
      <c r="B2388" s="508" t="s">
        <v>5529</v>
      </c>
      <c r="C2388" s="508" t="s">
        <v>37</v>
      </c>
      <c r="D2388" s="510" t="s">
        <v>1956</v>
      </c>
    </row>
    <row r="2389" spans="1:4" ht="13.5">
      <c r="A2389" s="509">
        <v>83735</v>
      </c>
      <c r="B2389" s="508" t="s">
        <v>5530</v>
      </c>
      <c r="C2389" s="508" t="s">
        <v>37</v>
      </c>
      <c r="D2389" s="510" t="s">
        <v>5531</v>
      </c>
    </row>
    <row r="2390" spans="1:4" ht="13.5">
      <c r="A2390" s="509">
        <v>98555</v>
      </c>
      <c r="B2390" s="508" t="s">
        <v>5532</v>
      </c>
      <c r="C2390" s="508" t="s">
        <v>37</v>
      </c>
      <c r="D2390" s="510" t="s">
        <v>5533</v>
      </c>
    </row>
    <row r="2391" spans="1:4" ht="13.5">
      <c r="A2391" s="509">
        <v>98556</v>
      </c>
      <c r="B2391" s="508" t="s">
        <v>5534</v>
      </c>
      <c r="C2391" s="508" t="s">
        <v>37</v>
      </c>
      <c r="D2391" s="510" t="s">
        <v>5535</v>
      </c>
    </row>
    <row r="2392" spans="1:4" ht="13.5">
      <c r="A2392" s="509">
        <v>98558</v>
      </c>
      <c r="B2392" s="508" t="s">
        <v>5536</v>
      </c>
      <c r="C2392" s="508" t="s">
        <v>38</v>
      </c>
      <c r="D2392" s="510" t="s">
        <v>2540</v>
      </c>
    </row>
    <row r="2393" spans="1:4" ht="13.5">
      <c r="A2393" s="509">
        <v>98559</v>
      </c>
      <c r="B2393" s="508" t="s">
        <v>5537</v>
      </c>
      <c r="C2393" s="508" t="s">
        <v>40</v>
      </c>
      <c r="D2393" s="510" t="s">
        <v>986</v>
      </c>
    </row>
    <row r="2394" spans="1:4" ht="13.5">
      <c r="A2394" s="509">
        <v>68053</v>
      </c>
      <c r="B2394" s="508" t="s">
        <v>5538</v>
      </c>
      <c r="C2394" s="508" t="s">
        <v>37</v>
      </c>
      <c r="D2394" s="510" t="s">
        <v>5156</v>
      </c>
    </row>
    <row r="2395" spans="1:4" ht="13.5">
      <c r="A2395" s="508" t="s">
        <v>5539</v>
      </c>
      <c r="B2395" s="508" t="s">
        <v>5540</v>
      </c>
      <c r="C2395" s="508" t="s">
        <v>37</v>
      </c>
      <c r="D2395" s="510" t="s">
        <v>5541</v>
      </c>
    </row>
    <row r="2396" spans="1:4" ht="13.5">
      <c r="A2396" s="509">
        <v>98546</v>
      </c>
      <c r="B2396" s="508" t="s">
        <v>5542</v>
      </c>
      <c r="C2396" s="508" t="s">
        <v>37</v>
      </c>
      <c r="D2396" s="510" t="s">
        <v>5543</v>
      </c>
    </row>
    <row r="2397" spans="1:4" ht="13.5">
      <c r="A2397" s="509">
        <v>98547</v>
      </c>
      <c r="B2397" s="508" t="s">
        <v>5544</v>
      </c>
      <c r="C2397" s="508" t="s">
        <v>37</v>
      </c>
      <c r="D2397" s="510" t="s">
        <v>5545</v>
      </c>
    </row>
    <row r="2398" spans="1:4" ht="13.5">
      <c r="A2398" s="508" t="s">
        <v>5546</v>
      </c>
      <c r="B2398" s="508" t="s">
        <v>5547</v>
      </c>
      <c r="C2398" s="508" t="s">
        <v>37</v>
      </c>
      <c r="D2398" s="510" t="s">
        <v>5548</v>
      </c>
    </row>
    <row r="2399" spans="1:4" ht="13.5">
      <c r="A2399" s="508" t="s">
        <v>5549</v>
      </c>
      <c r="B2399" s="508" t="s">
        <v>5550</v>
      </c>
      <c r="C2399" s="508" t="s">
        <v>37</v>
      </c>
      <c r="D2399" s="510" t="s">
        <v>5551</v>
      </c>
    </row>
    <row r="2400" spans="1:4" ht="13.5">
      <c r="A2400" s="508" t="s">
        <v>5552</v>
      </c>
      <c r="B2400" s="508" t="s">
        <v>5553</v>
      </c>
      <c r="C2400" s="508" t="s">
        <v>37</v>
      </c>
      <c r="D2400" s="510" t="s">
        <v>5554</v>
      </c>
    </row>
    <row r="2401" spans="1:4" ht="13.5">
      <c r="A2401" s="509">
        <v>98557</v>
      </c>
      <c r="B2401" s="508" t="s">
        <v>5555</v>
      </c>
      <c r="C2401" s="508" t="s">
        <v>37</v>
      </c>
      <c r="D2401" s="510" t="s">
        <v>5556</v>
      </c>
    </row>
    <row r="2402" spans="1:4" ht="13.5">
      <c r="A2402" s="508" t="s">
        <v>5557</v>
      </c>
      <c r="B2402" s="508" t="s">
        <v>5558</v>
      </c>
      <c r="C2402" s="508" t="s">
        <v>37</v>
      </c>
      <c r="D2402" s="510" t="s">
        <v>2215</v>
      </c>
    </row>
    <row r="2403" spans="1:4" ht="13.5">
      <c r="A2403" s="508" t="s">
        <v>5559</v>
      </c>
      <c r="B2403" s="508" t="s">
        <v>5560</v>
      </c>
      <c r="C2403" s="508" t="s">
        <v>37</v>
      </c>
      <c r="D2403" s="510" t="s">
        <v>4904</v>
      </c>
    </row>
    <row r="2404" spans="1:4" ht="13.5">
      <c r="A2404" s="509">
        <v>72124</v>
      </c>
      <c r="B2404" s="508" t="s">
        <v>5561</v>
      </c>
      <c r="C2404" s="508" t="s">
        <v>5459</v>
      </c>
      <c r="D2404" s="510" t="s">
        <v>5562</v>
      </c>
    </row>
    <row r="2405" spans="1:4" ht="13.5">
      <c r="A2405" s="508" t="s">
        <v>5563</v>
      </c>
      <c r="B2405" s="508" t="s">
        <v>5564</v>
      </c>
      <c r="C2405" s="508" t="s">
        <v>40</v>
      </c>
      <c r="D2405" s="510" t="s">
        <v>5565</v>
      </c>
    </row>
    <row r="2406" spans="1:4" ht="13.5">
      <c r="A2406" s="508" t="s">
        <v>5566</v>
      </c>
      <c r="B2406" s="508" t="s">
        <v>5567</v>
      </c>
      <c r="C2406" s="508" t="s">
        <v>37</v>
      </c>
      <c r="D2406" s="510" t="s">
        <v>5568</v>
      </c>
    </row>
    <row r="2407" spans="1:4" ht="13.5">
      <c r="A2407" s="509">
        <v>98563</v>
      </c>
      <c r="B2407" s="508" t="s">
        <v>5569</v>
      </c>
      <c r="C2407" s="508" t="s">
        <v>37</v>
      </c>
      <c r="D2407" s="510" t="s">
        <v>5570</v>
      </c>
    </row>
    <row r="2408" spans="1:4" ht="13.5">
      <c r="A2408" s="509">
        <v>98564</v>
      </c>
      <c r="B2408" s="508" t="s">
        <v>5571</v>
      </c>
      <c r="C2408" s="508" t="s">
        <v>37</v>
      </c>
      <c r="D2408" s="510" t="s">
        <v>5572</v>
      </c>
    </row>
    <row r="2409" spans="1:4" ht="13.5">
      <c r="A2409" s="509">
        <v>98565</v>
      </c>
      <c r="B2409" s="508" t="s">
        <v>5573</v>
      </c>
      <c r="C2409" s="508" t="s">
        <v>37</v>
      </c>
      <c r="D2409" s="510" t="s">
        <v>5574</v>
      </c>
    </row>
    <row r="2410" spans="1:4" ht="13.5">
      <c r="A2410" s="509">
        <v>98566</v>
      </c>
      <c r="B2410" s="508" t="s">
        <v>5575</v>
      </c>
      <c r="C2410" s="508" t="s">
        <v>37</v>
      </c>
      <c r="D2410" s="510" t="s">
        <v>5576</v>
      </c>
    </row>
    <row r="2411" spans="1:4" ht="13.5">
      <c r="A2411" s="509">
        <v>98567</v>
      </c>
      <c r="B2411" s="508" t="s">
        <v>5577</v>
      </c>
      <c r="C2411" s="508" t="s">
        <v>37</v>
      </c>
      <c r="D2411" s="510" t="s">
        <v>5578</v>
      </c>
    </row>
    <row r="2412" spans="1:4" ht="13.5">
      <c r="A2412" s="509">
        <v>98568</v>
      </c>
      <c r="B2412" s="508" t="s">
        <v>5579</v>
      </c>
      <c r="C2412" s="508" t="s">
        <v>37</v>
      </c>
      <c r="D2412" s="510" t="s">
        <v>5580</v>
      </c>
    </row>
    <row r="2413" spans="1:4" ht="13.5">
      <c r="A2413" s="509">
        <v>98569</v>
      </c>
      <c r="B2413" s="508" t="s">
        <v>5581</v>
      </c>
      <c r="C2413" s="508" t="s">
        <v>37</v>
      </c>
      <c r="D2413" s="510" t="s">
        <v>5582</v>
      </c>
    </row>
    <row r="2414" spans="1:4" ht="13.5">
      <c r="A2414" s="509">
        <v>98570</v>
      </c>
      <c r="B2414" s="508" t="s">
        <v>5583</v>
      </c>
      <c r="C2414" s="508" t="s">
        <v>37</v>
      </c>
      <c r="D2414" s="510" t="s">
        <v>5584</v>
      </c>
    </row>
    <row r="2415" spans="1:4" ht="13.5">
      <c r="A2415" s="509">
        <v>98571</v>
      </c>
      <c r="B2415" s="508" t="s">
        <v>5585</v>
      </c>
      <c r="C2415" s="508" t="s">
        <v>37</v>
      </c>
      <c r="D2415" s="510" t="s">
        <v>5586</v>
      </c>
    </row>
    <row r="2416" spans="1:4" ht="13.5">
      <c r="A2416" s="509">
        <v>98572</v>
      </c>
      <c r="B2416" s="508" t="s">
        <v>5587</v>
      </c>
      <c r="C2416" s="508" t="s">
        <v>37</v>
      </c>
      <c r="D2416" s="510" t="s">
        <v>5588</v>
      </c>
    </row>
    <row r="2417" spans="1:4" ht="13.5">
      <c r="A2417" s="509">
        <v>98573</v>
      </c>
      <c r="B2417" s="508" t="s">
        <v>5589</v>
      </c>
      <c r="C2417" s="508" t="s">
        <v>37</v>
      </c>
      <c r="D2417" s="510" t="s">
        <v>5590</v>
      </c>
    </row>
    <row r="2418" spans="1:4" ht="13.5">
      <c r="A2418" s="508" t="s">
        <v>5591</v>
      </c>
      <c r="B2418" s="508" t="s">
        <v>5592</v>
      </c>
      <c r="C2418" s="508" t="s">
        <v>40</v>
      </c>
      <c r="D2418" s="510" t="s">
        <v>5593</v>
      </c>
    </row>
    <row r="2419" spans="1:4" ht="13.5">
      <c r="A2419" s="508" t="s">
        <v>5594</v>
      </c>
      <c r="B2419" s="508" t="s">
        <v>5595</v>
      </c>
      <c r="C2419" s="508" t="s">
        <v>40</v>
      </c>
      <c r="D2419" s="510" t="s">
        <v>2047</v>
      </c>
    </row>
    <row r="2420" spans="1:4" ht="13.5">
      <c r="A2420" s="509">
        <v>91831</v>
      </c>
      <c r="B2420" s="508" t="s">
        <v>5596</v>
      </c>
      <c r="C2420" s="508" t="s">
        <v>40</v>
      </c>
      <c r="D2420" s="510" t="s">
        <v>5085</v>
      </c>
    </row>
    <row r="2421" spans="1:4" ht="13.5">
      <c r="A2421" s="509">
        <v>91834</v>
      </c>
      <c r="B2421" s="508" t="s">
        <v>5597</v>
      </c>
      <c r="C2421" s="508" t="s">
        <v>40</v>
      </c>
      <c r="D2421" s="510" t="s">
        <v>2248</v>
      </c>
    </row>
    <row r="2422" spans="1:4" ht="13.5">
      <c r="A2422" s="509">
        <v>91836</v>
      </c>
      <c r="B2422" s="508" t="s">
        <v>5598</v>
      </c>
      <c r="C2422" s="508" t="s">
        <v>40</v>
      </c>
      <c r="D2422" s="510" t="s">
        <v>1182</v>
      </c>
    </row>
    <row r="2423" spans="1:4" ht="13.5">
      <c r="A2423" s="509">
        <v>91842</v>
      </c>
      <c r="B2423" s="508" t="s">
        <v>5599</v>
      </c>
      <c r="C2423" s="508" t="s">
        <v>40</v>
      </c>
      <c r="D2423" s="510" t="s">
        <v>2643</v>
      </c>
    </row>
    <row r="2424" spans="1:4" ht="13.5">
      <c r="A2424" s="509">
        <v>91844</v>
      </c>
      <c r="B2424" s="508" t="s">
        <v>5600</v>
      </c>
      <c r="C2424" s="508" t="s">
        <v>40</v>
      </c>
      <c r="D2424" s="510" t="s">
        <v>3055</v>
      </c>
    </row>
    <row r="2425" spans="1:4" ht="13.5">
      <c r="A2425" s="509">
        <v>91846</v>
      </c>
      <c r="B2425" s="508" t="s">
        <v>5601</v>
      </c>
      <c r="C2425" s="508" t="s">
        <v>40</v>
      </c>
      <c r="D2425" s="510" t="s">
        <v>5602</v>
      </c>
    </row>
    <row r="2426" spans="1:4" ht="13.5">
      <c r="A2426" s="509">
        <v>91852</v>
      </c>
      <c r="B2426" s="508" t="s">
        <v>5603</v>
      </c>
      <c r="C2426" s="508" t="s">
        <v>40</v>
      </c>
      <c r="D2426" s="510" t="s">
        <v>5604</v>
      </c>
    </row>
    <row r="2427" spans="1:4" ht="13.5">
      <c r="A2427" s="509">
        <v>91854</v>
      </c>
      <c r="B2427" s="508" t="s">
        <v>5605</v>
      </c>
      <c r="C2427" s="508" t="s">
        <v>40</v>
      </c>
      <c r="D2427" s="510" t="s">
        <v>4557</v>
      </c>
    </row>
    <row r="2428" spans="1:4" ht="13.5">
      <c r="A2428" s="509">
        <v>91856</v>
      </c>
      <c r="B2428" s="508" t="s">
        <v>5606</v>
      </c>
      <c r="C2428" s="508" t="s">
        <v>40</v>
      </c>
      <c r="D2428" s="510" t="s">
        <v>5607</v>
      </c>
    </row>
    <row r="2429" spans="1:4" ht="13.5">
      <c r="A2429" s="509">
        <v>91862</v>
      </c>
      <c r="B2429" s="508" t="s">
        <v>5608</v>
      </c>
      <c r="C2429" s="508" t="s">
        <v>40</v>
      </c>
      <c r="D2429" s="510" t="s">
        <v>5237</v>
      </c>
    </row>
    <row r="2430" spans="1:4" ht="13.5">
      <c r="A2430" s="509">
        <v>91863</v>
      </c>
      <c r="B2430" s="508" t="s">
        <v>5609</v>
      </c>
      <c r="C2430" s="508" t="s">
        <v>40</v>
      </c>
      <c r="D2430" s="510" t="s">
        <v>5610</v>
      </c>
    </row>
    <row r="2431" spans="1:4" ht="13.5">
      <c r="A2431" s="509">
        <v>91864</v>
      </c>
      <c r="B2431" s="508" t="s">
        <v>5611</v>
      </c>
      <c r="C2431" s="508" t="s">
        <v>40</v>
      </c>
      <c r="D2431" s="510" t="s">
        <v>5612</v>
      </c>
    </row>
    <row r="2432" spans="1:4" ht="13.5">
      <c r="A2432" s="509">
        <v>91865</v>
      </c>
      <c r="B2432" s="508" t="s">
        <v>5613</v>
      </c>
      <c r="C2432" s="508" t="s">
        <v>40</v>
      </c>
      <c r="D2432" s="510" t="s">
        <v>1158</v>
      </c>
    </row>
    <row r="2433" spans="1:4" ht="13.5">
      <c r="A2433" s="509">
        <v>91866</v>
      </c>
      <c r="B2433" s="508" t="s">
        <v>5614</v>
      </c>
      <c r="C2433" s="508" t="s">
        <v>40</v>
      </c>
      <c r="D2433" s="510" t="s">
        <v>5615</v>
      </c>
    </row>
    <row r="2434" spans="1:4" ht="13.5">
      <c r="A2434" s="509">
        <v>91867</v>
      </c>
      <c r="B2434" s="508" t="s">
        <v>5616</v>
      </c>
      <c r="C2434" s="508" t="s">
        <v>40</v>
      </c>
      <c r="D2434" s="510" t="s">
        <v>5144</v>
      </c>
    </row>
    <row r="2435" spans="1:4" ht="13.5">
      <c r="A2435" s="509">
        <v>91868</v>
      </c>
      <c r="B2435" s="508" t="s">
        <v>5617</v>
      </c>
      <c r="C2435" s="508" t="s">
        <v>40</v>
      </c>
      <c r="D2435" s="510" t="s">
        <v>1256</v>
      </c>
    </row>
    <row r="2436" spans="1:4" ht="13.5">
      <c r="A2436" s="509">
        <v>91869</v>
      </c>
      <c r="B2436" s="508" t="s">
        <v>5618</v>
      </c>
      <c r="C2436" s="508" t="s">
        <v>40</v>
      </c>
      <c r="D2436" s="510" t="s">
        <v>5619</v>
      </c>
    </row>
    <row r="2437" spans="1:4" ht="13.5">
      <c r="A2437" s="509">
        <v>91870</v>
      </c>
      <c r="B2437" s="508" t="s">
        <v>5620</v>
      </c>
      <c r="C2437" s="508" t="s">
        <v>40</v>
      </c>
      <c r="D2437" s="510" t="s">
        <v>994</v>
      </c>
    </row>
    <row r="2438" spans="1:4" ht="13.5">
      <c r="A2438" s="509">
        <v>91871</v>
      </c>
      <c r="B2438" s="508" t="s">
        <v>5621</v>
      </c>
      <c r="C2438" s="508" t="s">
        <v>40</v>
      </c>
      <c r="D2438" s="510" t="s">
        <v>5622</v>
      </c>
    </row>
    <row r="2439" spans="1:4" ht="13.5">
      <c r="A2439" s="509">
        <v>91872</v>
      </c>
      <c r="B2439" s="508" t="s">
        <v>5623</v>
      </c>
      <c r="C2439" s="508" t="s">
        <v>40</v>
      </c>
      <c r="D2439" s="510" t="s">
        <v>3341</v>
      </c>
    </row>
    <row r="2440" spans="1:4" ht="13.5">
      <c r="A2440" s="509">
        <v>91873</v>
      </c>
      <c r="B2440" s="508" t="s">
        <v>5624</v>
      </c>
      <c r="C2440" s="508" t="s">
        <v>40</v>
      </c>
      <c r="D2440" s="510" t="s">
        <v>5219</v>
      </c>
    </row>
    <row r="2441" spans="1:4" ht="13.5">
      <c r="A2441" s="509">
        <v>93008</v>
      </c>
      <c r="B2441" s="508" t="s">
        <v>5625</v>
      </c>
      <c r="C2441" s="508" t="s">
        <v>40</v>
      </c>
      <c r="D2441" s="510" t="s">
        <v>5626</v>
      </c>
    </row>
    <row r="2442" spans="1:4" ht="13.5">
      <c r="A2442" s="509">
        <v>93009</v>
      </c>
      <c r="B2442" s="508" t="s">
        <v>5627</v>
      </c>
      <c r="C2442" s="508" t="s">
        <v>40</v>
      </c>
      <c r="D2442" s="510" t="s">
        <v>5628</v>
      </c>
    </row>
    <row r="2443" spans="1:4" ht="13.5">
      <c r="A2443" s="509">
        <v>93010</v>
      </c>
      <c r="B2443" s="508" t="s">
        <v>5629</v>
      </c>
      <c r="C2443" s="508" t="s">
        <v>40</v>
      </c>
      <c r="D2443" s="510" t="s">
        <v>5630</v>
      </c>
    </row>
    <row r="2444" spans="1:4" ht="13.5">
      <c r="A2444" s="509">
        <v>93011</v>
      </c>
      <c r="B2444" s="508" t="s">
        <v>5631</v>
      </c>
      <c r="C2444" s="508" t="s">
        <v>40</v>
      </c>
      <c r="D2444" s="510" t="s">
        <v>5632</v>
      </c>
    </row>
    <row r="2445" spans="1:4" ht="13.5">
      <c r="A2445" s="509">
        <v>93012</v>
      </c>
      <c r="B2445" s="508" t="s">
        <v>5633</v>
      </c>
      <c r="C2445" s="508" t="s">
        <v>40</v>
      </c>
      <c r="D2445" s="510" t="s">
        <v>5634</v>
      </c>
    </row>
    <row r="2446" spans="1:4" ht="13.5">
      <c r="A2446" s="509">
        <v>95726</v>
      </c>
      <c r="B2446" s="508" t="s">
        <v>5635</v>
      </c>
      <c r="C2446" s="508" t="s">
        <v>40</v>
      </c>
      <c r="D2446" s="510" t="s">
        <v>5636</v>
      </c>
    </row>
    <row r="2447" spans="1:4" ht="13.5">
      <c r="A2447" s="509">
        <v>95727</v>
      </c>
      <c r="B2447" s="508" t="s">
        <v>5637</v>
      </c>
      <c r="C2447" s="508" t="s">
        <v>40</v>
      </c>
      <c r="D2447" s="510" t="s">
        <v>5638</v>
      </c>
    </row>
    <row r="2448" spans="1:4" ht="13.5">
      <c r="A2448" s="509">
        <v>95728</v>
      </c>
      <c r="B2448" s="508" t="s">
        <v>5639</v>
      </c>
      <c r="C2448" s="508" t="s">
        <v>40</v>
      </c>
      <c r="D2448" s="510" t="s">
        <v>1740</v>
      </c>
    </row>
    <row r="2449" spans="1:4" ht="13.5">
      <c r="A2449" s="509">
        <v>95729</v>
      </c>
      <c r="B2449" s="508" t="s">
        <v>5640</v>
      </c>
      <c r="C2449" s="508" t="s">
        <v>40</v>
      </c>
      <c r="D2449" s="510" t="s">
        <v>5235</v>
      </c>
    </row>
    <row r="2450" spans="1:4" ht="13.5">
      <c r="A2450" s="509">
        <v>95730</v>
      </c>
      <c r="B2450" s="508" t="s">
        <v>5641</v>
      </c>
      <c r="C2450" s="508" t="s">
        <v>40</v>
      </c>
      <c r="D2450" s="510" t="s">
        <v>5146</v>
      </c>
    </row>
    <row r="2451" spans="1:4" ht="13.5">
      <c r="A2451" s="509">
        <v>95731</v>
      </c>
      <c r="B2451" s="508" t="s">
        <v>5642</v>
      </c>
      <c r="C2451" s="508" t="s">
        <v>40</v>
      </c>
      <c r="D2451" s="510" t="s">
        <v>5643</v>
      </c>
    </row>
    <row r="2452" spans="1:4" ht="13.5">
      <c r="A2452" s="509">
        <v>95732</v>
      </c>
      <c r="B2452" s="508" t="s">
        <v>5644</v>
      </c>
      <c r="C2452" s="508" t="s">
        <v>38</v>
      </c>
      <c r="D2452" s="510" t="s">
        <v>1186</v>
      </c>
    </row>
    <row r="2453" spans="1:4" ht="13.5">
      <c r="A2453" s="509">
        <v>95745</v>
      </c>
      <c r="B2453" s="508" t="s">
        <v>5645</v>
      </c>
      <c r="C2453" s="508" t="s">
        <v>40</v>
      </c>
      <c r="D2453" s="510" t="s">
        <v>5646</v>
      </c>
    </row>
    <row r="2454" spans="1:4" ht="13.5">
      <c r="A2454" s="509">
        <v>95746</v>
      </c>
      <c r="B2454" s="508" t="s">
        <v>5647</v>
      </c>
      <c r="C2454" s="508" t="s">
        <v>40</v>
      </c>
      <c r="D2454" s="510" t="s">
        <v>2092</v>
      </c>
    </row>
    <row r="2455" spans="1:4" ht="13.5">
      <c r="A2455" s="509">
        <v>95747</v>
      </c>
      <c r="B2455" s="508" t="s">
        <v>5648</v>
      </c>
      <c r="C2455" s="508" t="s">
        <v>40</v>
      </c>
      <c r="D2455" s="510" t="s">
        <v>5649</v>
      </c>
    </row>
    <row r="2456" spans="1:4" ht="13.5">
      <c r="A2456" s="509">
        <v>95748</v>
      </c>
      <c r="B2456" s="508" t="s">
        <v>5650</v>
      </c>
      <c r="C2456" s="508" t="s">
        <v>40</v>
      </c>
      <c r="D2456" s="510" t="s">
        <v>5651</v>
      </c>
    </row>
    <row r="2457" spans="1:4" ht="13.5">
      <c r="A2457" s="509">
        <v>95749</v>
      </c>
      <c r="B2457" s="508" t="s">
        <v>5652</v>
      </c>
      <c r="C2457" s="508" t="s">
        <v>40</v>
      </c>
      <c r="D2457" s="510" t="s">
        <v>5653</v>
      </c>
    </row>
    <row r="2458" spans="1:4" ht="13.5">
      <c r="A2458" s="509">
        <v>95750</v>
      </c>
      <c r="B2458" s="508" t="s">
        <v>5654</v>
      </c>
      <c r="C2458" s="508" t="s">
        <v>40</v>
      </c>
      <c r="D2458" s="510" t="s">
        <v>5655</v>
      </c>
    </row>
    <row r="2459" spans="1:4" ht="13.5">
      <c r="A2459" s="509">
        <v>95751</v>
      </c>
      <c r="B2459" s="508" t="s">
        <v>5656</v>
      </c>
      <c r="C2459" s="508" t="s">
        <v>40</v>
      </c>
      <c r="D2459" s="510" t="s">
        <v>5657</v>
      </c>
    </row>
    <row r="2460" spans="1:4" ht="13.5">
      <c r="A2460" s="509">
        <v>95752</v>
      </c>
      <c r="B2460" s="508" t="s">
        <v>5658</v>
      </c>
      <c r="C2460" s="508" t="s">
        <v>40</v>
      </c>
      <c r="D2460" s="510" t="s">
        <v>5659</v>
      </c>
    </row>
    <row r="2461" spans="1:4" ht="13.5">
      <c r="A2461" s="509">
        <v>72259</v>
      </c>
      <c r="B2461" s="508" t="s">
        <v>5660</v>
      </c>
      <c r="C2461" s="508" t="s">
        <v>38</v>
      </c>
      <c r="D2461" s="510" t="s">
        <v>5661</v>
      </c>
    </row>
    <row r="2462" spans="1:4" ht="13.5">
      <c r="A2462" s="509">
        <v>72260</v>
      </c>
      <c r="B2462" s="508" t="s">
        <v>5662</v>
      </c>
      <c r="C2462" s="508" t="s">
        <v>38</v>
      </c>
      <c r="D2462" s="510" t="s">
        <v>5663</v>
      </c>
    </row>
    <row r="2463" spans="1:4" ht="13.5">
      <c r="A2463" s="509">
        <v>72261</v>
      </c>
      <c r="B2463" s="508" t="s">
        <v>5664</v>
      </c>
      <c r="C2463" s="508" t="s">
        <v>38</v>
      </c>
      <c r="D2463" s="510" t="s">
        <v>5665</v>
      </c>
    </row>
    <row r="2464" spans="1:4" ht="13.5">
      <c r="A2464" s="509">
        <v>72262</v>
      </c>
      <c r="B2464" s="508" t="s">
        <v>5666</v>
      </c>
      <c r="C2464" s="508" t="s">
        <v>38</v>
      </c>
      <c r="D2464" s="510" t="s">
        <v>5667</v>
      </c>
    </row>
    <row r="2465" spans="1:4" ht="13.5">
      <c r="A2465" s="509">
        <v>72263</v>
      </c>
      <c r="B2465" s="508" t="s">
        <v>5668</v>
      </c>
      <c r="C2465" s="508" t="s">
        <v>38</v>
      </c>
      <c r="D2465" s="510" t="s">
        <v>5669</v>
      </c>
    </row>
    <row r="2466" spans="1:4" ht="13.5">
      <c r="A2466" s="509">
        <v>72264</v>
      </c>
      <c r="B2466" s="508" t="s">
        <v>5670</v>
      </c>
      <c r="C2466" s="508" t="s">
        <v>38</v>
      </c>
      <c r="D2466" s="510" t="s">
        <v>5671</v>
      </c>
    </row>
    <row r="2467" spans="1:4" ht="13.5">
      <c r="A2467" s="509">
        <v>72265</v>
      </c>
      <c r="B2467" s="508" t="s">
        <v>5672</v>
      </c>
      <c r="C2467" s="508" t="s">
        <v>38</v>
      </c>
      <c r="D2467" s="510" t="s">
        <v>5673</v>
      </c>
    </row>
    <row r="2468" spans="1:4" ht="13.5">
      <c r="A2468" s="509">
        <v>72266</v>
      </c>
      <c r="B2468" s="508" t="s">
        <v>5674</v>
      </c>
      <c r="C2468" s="508" t="s">
        <v>38</v>
      </c>
      <c r="D2468" s="510" t="s">
        <v>5675</v>
      </c>
    </row>
    <row r="2469" spans="1:4" ht="13.5">
      <c r="A2469" s="509">
        <v>72267</v>
      </c>
      <c r="B2469" s="508" t="s">
        <v>5676</v>
      </c>
      <c r="C2469" s="508" t="s">
        <v>38</v>
      </c>
      <c r="D2469" s="510" t="s">
        <v>5677</v>
      </c>
    </row>
    <row r="2470" spans="1:4" ht="13.5">
      <c r="A2470" s="509">
        <v>72268</v>
      </c>
      <c r="B2470" s="508" t="s">
        <v>5678</v>
      </c>
      <c r="C2470" s="508" t="s">
        <v>38</v>
      </c>
      <c r="D2470" s="510" t="s">
        <v>5679</v>
      </c>
    </row>
    <row r="2471" spans="1:4" ht="13.5">
      <c r="A2471" s="509">
        <v>72269</v>
      </c>
      <c r="B2471" s="508" t="s">
        <v>5680</v>
      </c>
      <c r="C2471" s="508" t="s">
        <v>38</v>
      </c>
      <c r="D2471" s="510" t="s">
        <v>5681</v>
      </c>
    </row>
    <row r="2472" spans="1:4" ht="13.5">
      <c r="A2472" s="509">
        <v>72270</v>
      </c>
      <c r="B2472" s="508" t="s">
        <v>5682</v>
      </c>
      <c r="C2472" s="508" t="s">
        <v>38</v>
      </c>
      <c r="D2472" s="510" t="s">
        <v>5683</v>
      </c>
    </row>
    <row r="2473" spans="1:4" ht="13.5">
      <c r="A2473" s="509">
        <v>72271</v>
      </c>
      <c r="B2473" s="508" t="s">
        <v>5684</v>
      </c>
      <c r="C2473" s="508" t="s">
        <v>38</v>
      </c>
      <c r="D2473" s="510" t="s">
        <v>5685</v>
      </c>
    </row>
    <row r="2474" spans="1:4" ht="13.5">
      <c r="A2474" s="509">
        <v>72272</v>
      </c>
      <c r="B2474" s="508" t="s">
        <v>5686</v>
      </c>
      <c r="C2474" s="508" t="s">
        <v>38</v>
      </c>
      <c r="D2474" s="510" t="s">
        <v>5687</v>
      </c>
    </row>
    <row r="2475" spans="1:4" ht="13.5">
      <c r="A2475" s="508" t="s">
        <v>5688</v>
      </c>
      <c r="B2475" s="508" t="s">
        <v>5689</v>
      </c>
      <c r="C2475" s="508" t="s">
        <v>38</v>
      </c>
      <c r="D2475" s="510" t="s">
        <v>2602</v>
      </c>
    </row>
    <row r="2476" spans="1:4" ht="13.5">
      <c r="A2476" s="508" t="s">
        <v>5690</v>
      </c>
      <c r="B2476" s="508" t="s">
        <v>5691</v>
      </c>
      <c r="C2476" s="508" t="s">
        <v>38</v>
      </c>
      <c r="D2476" s="510" t="s">
        <v>5692</v>
      </c>
    </row>
    <row r="2477" spans="1:4" ht="13.5">
      <c r="A2477" s="508" t="s">
        <v>5693</v>
      </c>
      <c r="B2477" s="508" t="s">
        <v>5694</v>
      </c>
      <c r="C2477" s="508" t="s">
        <v>38</v>
      </c>
      <c r="D2477" s="510" t="s">
        <v>5695</v>
      </c>
    </row>
    <row r="2478" spans="1:4" ht="13.5">
      <c r="A2478" s="508" t="s">
        <v>5696</v>
      </c>
      <c r="B2478" s="508" t="s">
        <v>5697</v>
      </c>
      <c r="C2478" s="508" t="s">
        <v>38</v>
      </c>
      <c r="D2478" s="510" t="s">
        <v>5698</v>
      </c>
    </row>
    <row r="2479" spans="1:4" ht="13.5">
      <c r="A2479" s="509">
        <v>83377</v>
      </c>
      <c r="B2479" s="508" t="s">
        <v>5699</v>
      </c>
      <c r="C2479" s="508" t="s">
        <v>38</v>
      </c>
      <c r="D2479" s="510" t="s">
        <v>5700</v>
      </c>
    </row>
    <row r="2480" spans="1:4" ht="13.5">
      <c r="A2480" s="509">
        <v>91874</v>
      </c>
      <c r="B2480" s="508" t="s">
        <v>5701</v>
      </c>
      <c r="C2480" s="508" t="s">
        <v>38</v>
      </c>
      <c r="D2480" s="510" t="s">
        <v>1950</v>
      </c>
    </row>
    <row r="2481" spans="1:4" ht="13.5">
      <c r="A2481" s="509">
        <v>91875</v>
      </c>
      <c r="B2481" s="508" t="s">
        <v>5702</v>
      </c>
      <c r="C2481" s="508" t="s">
        <v>38</v>
      </c>
      <c r="D2481" s="510" t="s">
        <v>5703</v>
      </c>
    </row>
    <row r="2482" spans="1:4" ht="13.5">
      <c r="A2482" s="509">
        <v>91876</v>
      </c>
      <c r="B2482" s="508" t="s">
        <v>5704</v>
      </c>
      <c r="C2482" s="508" t="s">
        <v>38</v>
      </c>
      <c r="D2482" s="510" t="s">
        <v>5705</v>
      </c>
    </row>
    <row r="2483" spans="1:4" ht="13.5">
      <c r="A2483" s="509">
        <v>91877</v>
      </c>
      <c r="B2483" s="508" t="s">
        <v>5706</v>
      </c>
      <c r="C2483" s="508" t="s">
        <v>38</v>
      </c>
      <c r="D2483" s="510" t="s">
        <v>5707</v>
      </c>
    </row>
    <row r="2484" spans="1:4" ht="13.5">
      <c r="A2484" s="509">
        <v>91878</v>
      </c>
      <c r="B2484" s="508" t="s">
        <v>5708</v>
      </c>
      <c r="C2484" s="508" t="s">
        <v>38</v>
      </c>
      <c r="D2484" s="510" t="s">
        <v>5709</v>
      </c>
    </row>
    <row r="2485" spans="1:4" ht="13.5">
      <c r="A2485" s="509">
        <v>91879</v>
      </c>
      <c r="B2485" s="508" t="s">
        <v>5710</v>
      </c>
      <c r="C2485" s="508" t="s">
        <v>38</v>
      </c>
      <c r="D2485" s="510" t="s">
        <v>5711</v>
      </c>
    </row>
    <row r="2486" spans="1:4" ht="13.5">
      <c r="A2486" s="509">
        <v>91880</v>
      </c>
      <c r="B2486" s="508" t="s">
        <v>5712</v>
      </c>
      <c r="C2486" s="508" t="s">
        <v>38</v>
      </c>
      <c r="D2486" s="510" t="s">
        <v>994</v>
      </c>
    </row>
    <row r="2487" spans="1:4" ht="13.5">
      <c r="A2487" s="509">
        <v>91881</v>
      </c>
      <c r="B2487" s="508" t="s">
        <v>5713</v>
      </c>
      <c r="C2487" s="508" t="s">
        <v>38</v>
      </c>
      <c r="D2487" s="510" t="s">
        <v>5714</v>
      </c>
    </row>
    <row r="2488" spans="1:4" ht="13.5">
      <c r="A2488" s="509">
        <v>91882</v>
      </c>
      <c r="B2488" s="508" t="s">
        <v>5715</v>
      </c>
      <c r="C2488" s="508" t="s">
        <v>38</v>
      </c>
      <c r="D2488" s="510" t="s">
        <v>5604</v>
      </c>
    </row>
    <row r="2489" spans="1:4" ht="13.5">
      <c r="A2489" s="509">
        <v>91884</v>
      </c>
      <c r="B2489" s="508" t="s">
        <v>5716</v>
      </c>
      <c r="C2489" s="508" t="s">
        <v>38</v>
      </c>
      <c r="D2489" s="510" t="s">
        <v>5717</v>
      </c>
    </row>
    <row r="2490" spans="1:4" ht="13.5">
      <c r="A2490" s="509">
        <v>91885</v>
      </c>
      <c r="B2490" s="508" t="s">
        <v>5718</v>
      </c>
      <c r="C2490" s="508" t="s">
        <v>38</v>
      </c>
      <c r="D2490" s="510" t="s">
        <v>2540</v>
      </c>
    </row>
    <row r="2491" spans="1:4" ht="13.5">
      <c r="A2491" s="509">
        <v>91886</v>
      </c>
      <c r="B2491" s="508" t="s">
        <v>5719</v>
      </c>
      <c r="C2491" s="508" t="s">
        <v>38</v>
      </c>
      <c r="D2491" s="510" t="s">
        <v>998</v>
      </c>
    </row>
    <row r="2492" spans="1:4" ht="13.5">
      <c r="A2492" s="509">
        <v>91887</v>
      </c>
      <c r="B2492" s="508" t="s">
        <v>5720</v>
      </c>
      <c r="C2492" s="508" t="s">
        <v>38</v>
      </c>
      <c r="D2492" s="510" t="s">
        <v>2403</v>
      </c>
    </row>
    <row r="2493" spans="1:4" ht="13.5">
      <c r="A2493" s="509">
        <v>91889</v>
      </c>
      <c r="B2493" s="508" t="s">
        <v>5721</v>
      </c>
      <c r="C2493" s="508" t="s">
        <v>38</v>
      </c>
      <c r="D2493" s="510" t="s">
        <v>4557</v>
      </c>
    </row>
    <row r="2494" spans="1:4" ht="13.5">
      <c r="A2494" s="509">
        <v>91890</v>
      </c>
      <c r="B2494" s="508" t="s">
        <v>5722</v>
      </c>
      <c r="C2494" s="508" t="s">
        <v>38</v>
      </c>
      <c r="D2494" s="510" t="s">
        <v>5723</v>
      </c>
    </row>
    <row r="2495" spans="1:4" ht="13.5">
      <c r="A2495" s="509">
        <v>91892</v>
      </c>
      <c r="B2495" s="508" t="s">
        <v>5724</v>
      </c>
      <c r="C2495" s="508" t="s">
        <v>38</v>
      </c>
      <c r="D2495" s="510" t="s">
        <v>5725</v>
      </c>
    </row>
    <row r="2496" spans="1:4" ht="13.5">
      <c r="A2496" s="509">
        <v>91893</v>
      </c>
      <c r="B2496" s="508" t="s">
        <v>5726</v>
      </c>
      <c r="C2496" s="508" t="s">
        <v>38</v>
      </c>
      <c r="D2496" s="510" t="s">
        <v>3952</v>
      </c>
    </row>
    <row r="2497" spans="1:4" ht="13.5">
      <c r="A2497" s="509">
        <v>91896</v>
      </c>
      <c r="B2497" s="508" t="s">
        <v>5727</v>
      </c>
      <c r="C2497" s="508" t="s">
        <v>38</v>
      </c>
      <c r="D2497" s="510" t="s">
        <v>5728</v>
      </c>
    </row>
    <row r="2498" spans="1:4" ht="13.5">
      <c r="A2498" s="509">
        <v>91898</v>
      </c>
      <c r="B2498" s="508" t="s">
        <v>5729</v>
      </c>
      <c r="C2498" s="508" t="s">
        <v>38</v>
      </c>
      <c r="D2498" s="510" t="s">
        <v>5730</v>
      </c>
    </row>
    <row r="2499" spans="1:4" ht="13.5">
      <c r="A2499" s="509">
        <v>91899</v>
      </c>
      <c r="B2499" s="508" t="s">
        <v>5731</v>
      </c>
      <c r="C2499" s="508" t="s">
        <v>38</v>
      </c>
      <c r="D2499" s="510" t="s">
        <v>2411</v>
      </c>
    </row>
    <row r="2500" spans="1:4" ht="13.5">
      <c r="A2500" s="509">
        <v>91901</v>
      </c>
      <c r="B2500" s="508" t="s">
        <v>5732</v>
      </c>
      <c r="C2500" s="508" t="s">
        <v>38</v>
      </c>
      <c r="D2500" s="510" t="s">
        <v>5733</v>
      </c>
    </row>
    <row r="2501" spans="1:4" ht="13.5">
      <c r="A2501" s="509">
        <v>91902</v>
      </c>
      <c r="B2501" s="508" t="s">
        <v>5734</v>
      </c>
      <c r="C2501" s="508" t="s">
        <v>38</v>
      </c>
      <c r="D2501" s="510" t="s">
        <v>2881</v>
      </c>
    </row>
    <row r="2502" spans="1:4" ht="13.5">
      <c r="A2502" s="509">
        <v>91904</v>
      </c>
      <c r="B2502" s="508" t="s">
        <v>5735</v>
      </c>
      <c r="C2502" s="508" t="s">
        <v>38</v>
      </c>
      <c r="D2502" s="510" t="s">
        <v>5736</v>
      </c>
    </row>
    <row r="2503" spans="1:4" ht="13.5">
      <c r="A2503" s="509">
        <v>91905</v>
      </c>
      <c r="B2503" s="508" t="s">
        <v>5737</v>
      </c>
      <c r="C2503" s="508" t="s">
        <v>38</v>
      </c>
      <c r="D2503" s="510" t="s">
        <v>5738</v>
      </c>
    </row>
    <row r="2504" spans="1:4" ht="13.5">
      <c r="A2504" s="509">
        <v>91908</v>
      </c>
      <c r="B2504" s="508" t="s">
        <v>5739</v>
      </c>
      <c r="C2504" s="508" t="s">
        <v>38</v>
      </c>
      <c r="D2504" s="510" t="s">
        <v>5740</v>
      </c>
    </row>
    <row r="2505" spans="1:4" ht="13.5">
      <c r="A2505" s="509">
        <v>91910</v>
      </c>
      <c r="B2505" s="508" t="s">
        <v>5741</v>
      </c>
      <c r="C2505" s="508" t="s">
        <v>38</v>
      </c>
      <c r="D2505" s="510" t="s">
        <v>5742</v>
      </c>
    </row>
    <row r="2506" spans="1:4" ht="13.5">
      <c r="A2506" s="509">
        <v>91911</v>
      </c>
      <c r="B2506" s="508" t="s">
        <v>5743</v>
      </c>
      <c r="C2506" s="508" t="s">
        <v>38</v>
      </c>
      <c r="D2506" s="510" t="s">
        <v>1260</v>
      </c>
    </row>
    <row r="2507" spans="1:4" ht="13.5">
      <c r="A2507" s="509">
        <v>91913</v>
      </c>
      <c r="B2507" s="508" t="s">
        <v>5744</v>
      </c>
      <c r="C2507" s="508" t="s">
        <v>38</v>
      </c>
      <c r="D2507" s="510" t="s">
        <v>5745</v>
      </c>
    </row>
    <row r="2508" spans="1:4" ht="13.5">
      <c r="A2508" s="509">
        <v>91914</v>
      </c>
      <c r="B2508" s="508" t="s">
        <v>5746</v>
      </c>
      <c r="C2508" s="508" t="s">
        <v>38</v>
      </c>
      <c r="D2508" s="510" t="s">
        <v>5221</v>
      </c>
    </row>
    <row r="2509" spans="1:4" ht="13.5">
      <c r="A2509" s="509">
        <v>91916</v>
      </c>
      <c r="B2509" s="508" t="s">
        <v>5747</v>
      </c>
      <c r="C2509" s="508" t="s">
        <v>38</v>
      </c>
      <c r="D2509" s="510" t="s">
        <v>5748</v>
      </c>
    </row>
    <row r="2510" spans="1:4" ht="13.5">
      <c r="A2510" s="509">
        <v>91917</v>
      </c>
      <c r="B2510" s="508" t="s">
        <v>5749</v>
      </c>
      <c r="C2510" s="508" t="s">
        <v>38</v>
      </c>
      <c r="D2510" s="510" t="s">
        <v>5750</v>
      </c>
    </row>
    <row r="2511" spans="1:4" ht="13.5">
      <c r="A2511" s="509">
        <v>91920</v>
      </c>
      <c r="B2511" s="508" t="s">
        <v>5751</v>
      </c>
      <c r="C2511" s="508" t="s">
        <v>38</v>
      </c>
      <c r="D2511" s="510" t="s">
        <v>5752</v>
      </c>
    </row>
    <row r="2512" spans="1:4" ht="13.5">
      <c r="A2512" s="509">
        <v>91922</v>
      </c>
      <c r="B2512" s="508" t="s">
        <v>5753</v>
      </c>
      <c r="C2512" s="508" t="s">
        <v>38</v>
      </c>
      <c r="D2512" s="510" t="s">
        <v>3077</v>
      </c>
    </row>
    <row r="2513" spans="1:4" ht="13.5">
      <c r="A2513" s="509">
        <v>93013</v>
      </c>
      <c r="B2513" s="508" t="s">
        <v>5754</v>
      </c>
      <c r="C2513" s="508" t="s">
        <v>38</v>
      </c>
      <c r="D2513" s="510" t="s">
        <v>5755</v>
      </c>
    </row>
    <row r="2514" spans="1:4" ht="13.5">
      <c r="A2514" s="509">
        <v>93014</v>
      </c>
      <c r="B2514" s="508" t="s">
        <v>5756</v>
      </c>
      <c r="C2514" s="508" t="s">
        <v>38</v>
      </c>
      <c r="D2514" s="510" t="s">
        <v>5757</v>
      </c>
    </row>
    <row r="2515" spans="1:4" ht="13.5">
      <c r="A2515" s="509">
        <v>93015</v>
      </c>
      <c r="B2515" s="508" t="s">
        <v>5758</v>
      </c>
      <c r="C2515" s="508" t="s">
        <v>38</v>
      </c>
      <c r="D2515" s="510" t="s">
        <v>5759</v>
      </c>
    </row>
    <row r="2516" spans="1:4" ht="13.5">
      <c r="A2516" s="509">
        <v>93016</v>
      </c>
      <c r="B2516" s="508" t="s">
        <v>5760</v>
      </c>
      <c r="C2516" s="508" t="s">
        <v>38</v>
      </c>
      <c r="D2516" s="510" t="s">
        <v>5761</v>
      </c>
    </row>
    <row r="2517" spans="1:4" ht="13.5">
      <c r="A2517" s="509">
        <v>93017</v>
      </c>
      <c r="B2517" s="508" t="s">
        <v>5762</v>
      </c>
      <c r="C2517" s="508" t="s">
        <v>38</v>
      </c>
      <c r="D2517" s="510" t="s">
        <v>5763</v>
      </c>
    </row>
    <row r="2518" spans="1:4" ht="13.5">
      <c r="A2518" s="509">
        <v>93018</v>
      </c>
      <c r="B2518" s="508" t="s">
        <v>5764</v>
      </c>
      <c r="C2518" s="508" t="s">
        <v>38</v>
      </c>
      <c r="D2518" s="510" t="s">
        <v>3477</v>
      </c>
    </row>
    <row r="2519" spans="1:4" ht="13.5">
      <c r="A2519" s="509">
        <v>93020</v>
      </c>
      <c r="B2519" s="508" t="s">
        <v>5765</v>
      </c>
      <c r="C2519" s="508" t="s">
        <v>38</v>
      </c>
      <c r="D2519" s="510" t="s">
        <v>5698</v>
      </c>
    </row>
    <row r="2520" spans="1:4" ht="13.5">
      <c r="A2520" s="509">
        <v>93022</v>
      </c>
      <c r="B2520" s="508" t="s">
        <v>5766</v>
      </c>
      <c r="C2520" s="508" t="s">
        <v>38</v>
      </c>
      <c r="D2520" s="510" t="s">
        <v>5767</v>
      </c>
    </row>
    <row r="2521" spans="1:4" ht="13.5">
      <c r="A2521" s="509">
        <v>93024</v>
      </c>
      <c r="B2521" s="508" t="s">
        <v>5768</v>
      </c>
      <c r="C2521" s="508" t="s">
        <v>38</v>
      </c>
      <c r="D2521" s="510" t="s">
        <v>5769</v>
      </c>
    </row>
    <row r="2522" spans="1:4" ht="13.5">
      <c r="A2522" s="509">
        <v>93026</v>
      </c>
      <c r="B2522" s="508" t="s">
        <v>5770</v>
      </c>
      <c r="C2522" s="508" t="s">
        <v>38</v>
      </c>
      <c r="D2522" s="510" t="s">
        <v>5771</v>
      </c>
    </row>
    <row r="2523" spans="1:4" ht="13.5">
      <c r="A2523" s="509">
        <v>95733</v>
      </c>
      <c r="B2523" s="508" t="s">
        <v>5772</v>
      </c>
      <c r="C2523" s="508" t="s">
        <v>38</v>
      </c>
      <c r="D2523" s="510" t="s">
        <v>5773</v>
      </c>
    </row>
    <row r="2524" spans="1:4" ht="13.5">
      <c r="A2524" s="509">
        <v>95734</v>
      </c>
      <c r="B2524" s="508" t="s">
        <v>5774</v>
      </c>
      <c r="C2524" s="508" t="s">
        <v>38</v>
      </c>
      <c r="D2524" s="510" t="s">
        <v>5604</v>
      </c>
    </row>
    <row r="2525" spans="1:4" ht="13.5">
      <c r="A2525" s="509">
        <v>95735</v>
      </c>
      <c r="B2525" s="508" t="s">
        <v>5775</v>
      </c>
      <c r="C2525" s="508" t="s">
        <v>38</v>
      </c>
      <c r="D2525" s="510" t="s">
        <v>1147</v>
      </c>
    </row>
    <row r="2526" spans="1:4" ht="13.5">
      <c r="A2526" s="509">
        <v>95736</v>
      </c>
      <c r="B2526" s="508" t="s">
        <v>5776</v>
      </c>
      <c r="C2526" s="508" t="s">
        <v>38</v>
      </c>
      <c r="D2526" s="510" t="s">
        <v>5777</v>
      </c>
    </row>
    <row r="2527" spans="1:4" ht="13.5">
      <c r="A2527" s="509">
        <v>95738</v>
      </c>
      <c r="B2527" s="508" t="s">
        <v>5778</v>
      </c>
      <c r="C2527" s="508" t="s">
        <v>38</v>
      </c>
      <c r="D2527" s="510" t="s">
        <v>5779</v>
      </c>
    </row>
    <row r="2528" spans="1:4" ht="13.5">
      <c r="A2528" s="509">
        <v>95753</v>
      </c>
      <c r="B2528" s="508" t="s">
        <v>5780</v>
      </c>
      <c r="C2528" s="508" t="s">
        <v>38</v>
      </c>
      <c r="D2528" s="510" t="s">
        <v>5781</v>
      </c>
    </row>
    <row r="2529" spans="1:4" ht="13.5">
      <c r="A2529" s="509">
        <v>95754</v>
      </c>
      <c r="B2529" s="508" t="s">
        <v>5782</v>
      </c>
      <c r="C2529" s="508" t="s">
        <v>38</v>
      </c>
      <c r="D2529" s="510" t="s">
        <v>5783</v>
      </c>
    </row>
    <row r="2530" spans="1:4" ht="13.5">
      <c r="A2530" s="509">
        <v>95755</v>
      </c>
      <c r="B2530" s="508" t="s">
        <v>5784</v>
      </c>
      <c r="C2530" s="508" t="s">
        <v>38</v>
      </c>
      <c r="D2530" s="510" t="s">
        <v>5785</v>
      </c>
    </row>
    <row r="2531" spans="1:4" ht="13.5">
      <c r="A2531" s="509">
        <v>95756</v>
      </c>
      <c r="B2531" s="508" t="s">
        <v>5786</v>
      </c>
      <c r="C2531" s="508" t="s">
        <v>38</v>
      </c>
      <c r="D2531" s="510" t="s">
        <v>5667</v>
      </c>
    </row>
    <row r="2532" spans="1:4" ht="13.5">
      <c r="A2532" s="509">
        <v>95757</v>
      </c>
      <c r="B2532" s="508" t="s">
        <v>5787</v>
      </c>
      <c r="C2532" s="508" t="s">
        <v>38</v>
      </c>
      <c r="D2532" s="510" t="s">
        <v>2190</v>
      </c>
    </row>
    <row r="2533" spans="1:4" ht="13.5">
      <c r="A2533" s="509">
        <v>95758</v>
      </c>
      <c r="B2533" s="508" t="s">
        <v>5788</v>
      </c>
      <c r="C2533" s="508" t="s">
        <v>38</v>
      </c>
      <c r="D2533" s="510" t="s">
        <v>5789</v>
      </c>
    </row>
    <row r="2534" spans="1:4" ht="13.5">
      <c r="A2534" s="509">
        <v>95759</v>
      </c>
      <c r="B2534" s="508" t="s">
        <v>5790</v>
      </c>
      <c r="C2534" s="508" t="s">
        <v>38</v>
      </c>
      <c r="D2534" s="510" t="s">
        <v>5791</v>
      </c>
    </row>
    <row r="2535" spans="1:4" ht="13.5">
      <c r="A2535" s="509">
        <v>95760</v>
      </c>
      <c r="B2535" s="508" t="s">
        <v>5792</v>
      </c>
      <c r="C2535" s="508" t="s">
        <v>38</v>
      </c>
      <c r="D2535" s="510" t="s">
        <v>5793</v>
      </c>
    </row>
    <row r="2536" spans="1:4" ht="13.5">
      <c r="A2536" s="509">
        <v>72250</v>
      </c>
      <c r="B2536" s="508" t="s">
        <v>5794</v>
      </c>
      <c r="C2536" s="508" t="s">
        <v>40</v>
      </c>
      <c r="D2536" s="510" t="s">
        <v>2342</v>
      </c>
    </row>
    <row r="2537" spans="1:4" ht="13.5">
      <c r="A2537" s="509">
        <v>72251</v>
      </c>
      <c r="B2537" s="508" t="s">
        <v>5795</v>
      </c>
      <c r="C2537" s="508" t="s">
        <v>40</v>
      </c>
      <c r="D2537" s="510" t="s">
        <v>2767</v>
      </c>
    </row>
    <row r="2538" spans="1:4" ht="13.5">
      <c r="A2538" s="509">
        <v>72252</v>
      </c>
      <c r="B2538" s="508" t="s">
        <v>5796</v>
      </c>
      <c r="C2538" s="508" t="s">
        <v>40</v>
      </c>
      <c r="D2538" s="510" t="s">
        <v>141</v>
      </c>
    </row>
    <row r="2539" spans="1:4" ht="13.5">
      <c r="A2539" s="509">
        <v>72253</v>
      </c>
      <c r="B2539" s="508" t="s">
        <v>5797</v>
      </c>
      <c r="C2539" s="508" t="s">
        <v>40</v>
      </c>
      <c r="D2539" s="510" t="s">
        <v>2159</v>
      </c>
    </row>
    <row r="2540" spans="1:4" ht="13.5">
      <c r="A2540" s="509">
        <v>72254</v>
      </c>
      <c r="B2540" s="508" t="s">
        <v>5798</v>
      </c>
      <c r="C2540" s="508" t="s">
        <v>40</v>
      </c>
      <c r="D2540" s="510" t="s">
        <v>5799</v>
      </c>
    </row>
    <row r="2541" spans="1:4" ht="13.5">
      <c r="A2541" s="509">
        <v>72255</v>
      </c>
      <c r="B2541" s="508" t="s">
        <v>5800</v>
      </c>
      <c r="C2541" s="508" t="s">
        <v>40</v>
      </c>
      <c r="D2541" s="510" t="s">
        <v>5801</v>
      </c>
    </row>
    <row r="2542" spans="1:4" ht="13.5">
      <c r="A2542" s="509">
        <v>72256</v>
      </c>
      <c r="B2542" s="508" t="s">
        <v>5802</v>
      </c>
      <c r="C2542" s="508" t="s">
        <v>40</v>
      </c>
      <c r="D2542" s="510" t="s">
        <v>5803</v>
      </c>
    </row>
    <row r="2543" spans="1:4" ht="13.5">
      <c r="A2543" s="509">
        <v>72257</v>
      </c>
      <c r="B2543" s="508" t="s">
        <v>5804</v>
      </c>
      <c r="C2543" s="508" t="s">
        <v>40</v>
      </c>
      <c r="D2543" s="510" t="s">
        <v>5805</v>
      </c>
    </row>
    <row r="2544" spans="1:4" ht="13.5">
      <c r="A2544" s="509">
        <v>91924</v>
      </c>
      <c r="B2544" s="508" t="s">
        <v>5806</v>
      </c>
      <c r="C2544" s="508" t="s">
        <v>40</v>
      </c>
      <c r="D2544" s="510" t="s">
        <v>5807</v>
      </c>
    </row>
    <row r="2545" spans="1:4" ht="13.5">
      <c r="A2545" s="509">
        <v>91925</v>
      </c>
      <c r="B2545" s="508" t="s">
        <v>5808</v>
      </c>
      <c r="C2545" s="508" t="s">
        <v>40</v>
      </c>
      <c r="D2545" s="510" t="s">
        <v>5809</v>
      </c>
    </row>
    <row r="2546" spans="1:4" ht="13.5">
      <c r="A2546" s="509">
        <v>91926</v>
      </c>
      <c r="B2546" s="508" t="s">
        <v>5810</v>
      </c>
      <c r="C2546" s="508" t="s">
        <v>40</v>
      </c>
      <c r="D2546" s="510" t="s">
        <v>1156</v>
      </c>
    </row>
    <row r="2547" spans="1:4" ht="13.5">
      <c r="A2547" s="509">
        <v>91927</v>
      </c>
      <c r="B2547" s="508" t="s">
        <v>5811</v>
      </c>
      <c r="C2547" s="508" t="s">
        <v>40</v>
      </c>
      <c r="D2547" s="510" t="s">
        <v>5812</v>
      </c>
    </row>
    <row r="2548" spans="1:4" ht="13.5">
      <c r="A2548" s="509">
        <v>91928</v>
      </c>
      <c r="B2548" s="508" t="s">
        <v>5813</v>
      </c>
      <c r="C2548" s="508" t="s">
        <v>40</v>
      </c>
      <c r="D2548" s="510" t="s">
        <v>5814</v>
      </c>
    </row>
    <row r="2549" spans="1:4" ht="13.5">
      <c r="A2549" s="509">
        <v>91929</v>
      </c>
      <c r="B2549" s="508" t="s">
        <v>5815</v>
      </c>
      <c r="C2549" s="508" t="s">
        <v>40</v>
      </c>
      <c r="D2549" s="510" t="s">
        <v>1166</v>
      </c>
    </row>
    <row r="2550" spans="1:4" ht="13.5">
      <c r="A2550" s="509">
        <v>91930</v>
      </c>
      <c r="B2550" s="508" t="s">
        <v>5816</v>
      </c>
      <c r="C2550" s="508" t="s">
        <v>40</v>
      </c>
      <c r="D2550" s="510" t="s">
        <v>5097</v>
      </c>
    </row>
    <row r="2551" spans="1:4" ht="13.5">
      <c r="A2551" s="509">
        <v>91931</v>
      </c>
      <c r="B2551" s="508" t="s">
        <v>5817</v>
      </c>
      <c r="C2551" s="508" t="s">
        <v>40</v>
      </c>
      <c r="D2551" s="510" t="s">
        <v>5146</v>
      </c>
    </row>
    <row r="2552" spans="1:4" ht="13.5">
      <c r="A2552" s="509">
        <v>91932</v>
      </c>
      <c r="B2552" s="508" t="s">
        <v>5818</v>
      </c>
      <c r="C2552" s="508" t="s">
        <v>40</v>
      </c>
      <c r="D2552" s="510" t="s">
        <v>5819</v>
      </c>
    </row>
    <row r="2553" spans="1:4" ht="13.5">
      <c r="A2553" s="509">
        <v>91933</v>
      </c>
      <c r="B2553" s="508" t="s">
        <v>5820</v>
      </c>
      <c r="C2553" s="508" t="s">
        <v>40</v>
      </c>
      <c r="D2553" s="510" t="s">
        <v>5821</v>
      </c>
    </row>
    <row r="2554" spans="1:4" ht="13.5">
      <c r="A2554" s="509">
        <v>91934</v>
      </c>
      <c r="B2554" s="508" t="s">
        <v>5822</v>
      </c>
      <c r="C2554" s="508" t="s">
        <v>40</v>
      </c>
      <c r="D2554" s="510" t="s">
        <v>5667</v>
      </c>
    </row>
    <row r="2555" spans="1:4" ht="13.5">
      <c r="A2555" s="509">
        <v>91935</v>
      </c>
      <c r="B2555" s="508" t="s">
        <v>5823</v>
      </c>
      <c r="C2555" s="508" t="s">
        <v>40</v>
      </c>
      <c r="D2555" s="510" t="s">
        <v>5824</v>
      </c>
    </row>
    <row r="2556" spans="1:4" ht="13.5">
      <c r="A2556" s="509">
        <v>92979</v>
      </c>
      <c r="B2556" s="508" t="s">
        <v>5825</v>
      </c>
      <c r="C2556" s="508" t="s">
        <v>40</v>
      </c>
      <c r="D2556" s="510" t="s">
        <v>5168</v>
      </c>
    </row>
    <row r="2557" spans="1:4" ht="13.5">
      <c r="A2557" s="509">
        <v>92980</v>
      </c>
      <c r="B2557" s="508" t="s">
        <v>5826</v>
      </c>
      <c r="C2557" s="508" t="s">
        <v>40</v>
      </c>
      <c r="D2557" s="510" t="s">
        <v>5827</v>
      </c>
    </row>
    <row r="2558" spans="1:4" ht="13.5">
      <c r="A2558" s="509">
        <v>92981</v>
      </c>
      <c r="B2558" s="508" t="s">
        <v>5828</v>
      </c>
      <c r="C2558" s="508" t="s">
        <v>40</v>
      </c>
      <c r="D2558" s="510" t="s">
        <v>5819</v>
      </c>
    </row>
    <row r="2559" spans="1:4" ht="13.5">
      <c r="A2559" s="509">
        <v>92982</v>
      </c>
      <c r="B2559" s="508" t="s">
        <v>5829</v>
      </c>
      <c r="C2559" s="508" t="s">
        <v>40</v>
      </c>
      <c r="D2559" s="510" t="s">
        <v>5830</v>
      </c>
    </row>
    <row r="2560" spans="1:4" ht="13.5">
      <c r="A2560" s="509">
        <v>92983</v>
      </c>
      <c r="B2560" s="508" t="s">
        <v>5831</v>
      </c>
      <c r="C2560" s="508" t="s">
        <v>40</v>
      </c>
      <c r="D2560" s="510" t="s">
        <v>5832</v>
      </c>
    </row>
    <row r="2561" spans="1:4" ht="13.5">
      <c r="A2561" s="509">
        <v>92984</v>
      </c>
      <c r="B2561" s="508" t="s">
        <v>5833</v>
      </c>
      <c r="C2561" s="508" t="s">
        <v>40</v>
      </c>
      <c r="D2561" s="510" t="s">
        <v>5834</v>
      </c>
    </row>
    <row r="2562" spans="1:4" ht="13.5">
      <c r="A2562" s="509">
        <v>92985</v>
      </c>
      <c r="B2562" s="508" t="s">
        <v>5835</v>
      </c>
      <c r="C2562" s="508" t="s">
        <v>40</v>
      </c>
      <c r="D2562" s="510" t="s">
        <v>3652</v>
      </c>
    </row>
    <row r="2563" spans="1:4" ht="13.5">
      <c r="A2563" s="509">
        <v>92986</v>
      </c>
      <c r="B2563" s="508" t="s">
        <v>5836</v>
      </c>
      <c r="C2563" s="508" t="s">
        <v>40</v>
      </c>
      <c r="D2563" s="510" t="s">
        <v>5837</v>
      </c>
    </row>
    <row r="2564" spans="1:4" ht="13.5">
      <c r="A2564" s="509">
        <v>92987</v>
      </c>
      <c r="B2564" s="508" t="s">
        <v>5838</v>
      </c>
      <c r="C2564" s="508" t="s">
        <v>40</v>
      </c>
      <c r="D2564" s="510" t="s">
        <v>5839</v>
      </c>
    </row>
    <row r="2565" spans="1:4" ht="13.5">
      <c r="A2565" s="509">
        <v>92988</v>
      </c>
      <c r="B2565" s="508" t="s">
        <v>5840</v>
      </c>
      <c r="C2565" s="508" t="s">
        <v>40</v>
      </c>
      <c r="D2565" s="510" t="s">
        <v>5841</v>
      </c>
    </row>
    <row r="2566" spans="1:4" ht="13.5">
      <c r="A2566" s="509">
        <v>92989</v>
      </c>
      <c r="B2566" s="508" t="s">
        <v>5842</v>
      </c>
      <c r="C2566" s="508" t="s">
        <v>40</v>
      </c>
      <c r="D2566" s="510" t="s">
        <v>5843</v>
      </c>
    </row>
    <row r="2567" spans="1:4" ht="13.5">
      <c r="A2567" s="509">
        <v>92990</v>
      </c>
      <c r="B2567" s="508" t="s">
        <v>5844</v>
      </c>
      <c r="C2567" s="508" t="s">
        <v>40</v>
      </c>
      <c r="D2567" s="510" t="s">
        <v>5845</v>
      </c>
    </row>
    <row r="2568" spans="1:4" ht="13.5">
      <c r="A2568" s="509">
        <v>92991</v>
      </c>
      <c r="B2568" s="508" t="s">
        <v>5846</v>
      </c>
      <c r="C2568" s="508" t="s">
        <v>40</v>
      </c>
      <c r="D2568" s="510" t="s">
        <v>5847</v>
      </c>
    </row>
    <row r="2569" spans="1:4" ht="13.5">
      <c r="A2569" s="509">
        <v>92992</v>
      </c>
      <c r="B2569" s="508" t="s">
        <v>5848</v>
      </c>
      <c r="C2569" s="508" t="s">
        <v>40</v>
      </c>
      <c r="D2569" s="510" t="s">
        <v>5849</v>
      </c>
    </row>
    <row r="2570" spans="1:4" ht="13.5">
      <c r="A2570" s="509">
        <v>92993</v>
      </c>
      <c r="B2570" s="508" t="s">
        <v>5850</v>
      </c>
      <c r="C2570" s="508" t="s">
        <v>40</v>
      </c>
      <c r="D2570" s="510" t="s">
        <v>5851</v>
      </c>
    </row>
    <row r="2571" spans="1:4" ht="13.5">
      <c r="A2571" s="509">
        <v>92994</v>
      </c>
      <c r="B2571" s="508" t="s">
        <v>5852</v>
      </c>
      <c r="C2571" s="508" t="s">
        <v>40</v>
      </c>
      <c r="D2571" s="510" t="s">
        <v>5853</v>
      </c>
    </row>
    <row r="2572" spans="1:4" ht="13.5">
      <c r="A2572" s="509">
        <v>92995</v>
      </c>
      <c r="B2572" s="508" t="s">
        <v>5854</v>
      </c>
      <c r="C2572" s="508" t="s">
        <v>40</v>
      </c>
      <c r="D2572" s="510" t="s">
        <v>5855</v>
      </c>
    </row>
    <row r="2573" spans="1:4" ht="13.5">
      <c r="A2573" s="509">
        <v>92996</v>
      </c>
      <c r="B2573" s="508" t="s">
        <v>5856</v>
      </c>
      <c r="C2573" s="508" t="s">
        <v>40</v>
      </c>
      <c r="D2573" s="510" t="s">
        <v>5857</v>
      </c>
    </row>
    <row r="2574" spans="1:4" ht="13.5">
      <c r="A2574" s="509">
        <v>92997</v>
      </c>
      <c r="B2574" s="508" t="s">
        <v>5858</v>
      </c>
      <c r="C2574" s="508" t="s">
        <v>40</v>
      </c>
      <c r="D2574" s="510" t="s">
        <v>5859</v>
      </c>
    </row>
    <row r="2575" spans="1:4" ht="13.5">
      <c r="A2575" s="509">
        <v>92998</v>
      </c>
      <c r="B2575" s="508" t="s">
        <v>5860</v>
      </c>
      <c r="C2575" s="508" t="s">
        <v>40</v>
      </c>
      <c r="D2575" s="510" t="s">
        <v>5861</v>
      </c>
    </row>
    <row r="2576" spans="1:4" ht="13.5">
      <c r="A2576" s="509">
        <v>92999</v>
      </c>
      <c r="B2576" s="508" t="s">
        <v>5862</v>
      </c>
      <c r="C2576" s="508" t="s">
        <v>40</v>
      </c>
      <c r="D2576" s="510" t="s">
        <v>5863</v>
      </c>
    </row>
    <row r="2577" spans="1:4" ht="13.5">
      <c r="A2577" s="509">
        <v>93000</v>
      </c>
      <c r="B2577" s="508" t="s">
        <v>5864</v>
      </c>
      <c r="C2577" s="508" t="s">
        <v>40</v>
      </c>
      <c r="D2577" s="510" t="s">
        <v>5865</v>
      </c>
    </row>
    <row r="2578" spans="1:4" ht="13.5">
      <c r="A2578" s="509">
        <v>93001</v>
      </c>
      <c r="B2578" s="508" t="s">
        <v>5866</v>
      </c>
      <c r="C2578" s="508" t="s">
        <v>40</v>
      </c>
      <c r="D2578" s="510" t="s">
        <v>5867</v>
      </c>
    </row>
    <row r="2579" spans="1:4" ht="13.5">
      <c r="A2579" s="509">
        <v>93002</v>
      </c>
      <c r="B2579" s="508" t="s">
        <v>5868</v>
      </c>
      <c r="C2579" s="508" t="s">
        <v>40</v>
      </c>
      <c r="D2579" s="510" t="s">
        <v>5869</v>
      </c>
    </row>
    <row r="2580" spans="1:4" ht="13.5">
      <c r="A2580" s="509">
        <v>83446</v>
      </c>
      <c r="B2580" s="508" t="s">
        <v>5870</v>
      </c>
      <c r="C2580" s="508" t="s">
        <v>38</v>
      </c>
      <c r="D2580" s="510" t="s">
        <v>5871</v>
      </c>
    </row>
    <row r="2581" spans="1:4" ht="13.5">
      <c r="A2581" s="509">
        <v>91936</v>
      </c>
      <c r="B2581" s="508" t="s">
        <v>5872</v>
      </c>
      <c r="C2581" s="508" t="s">
        <v>38</v>
      </c>
      <c r="D2581" s="510" t="s">
        <v>5042</v>
      </c>
    </row>
    <row r="2582" spans="1:4" ht="13.5">
      <c r="A2582" s="509">
        <v>91937</v>
      </c>
      <c r="B2582" s="508" t="s">
        <v>5873</v>
      </c>
      <c r="C2582" s="508" t="s">
        <v>38</v>
      </c>
      <c r="D2582" s="510" t="s">
        <v>5874</v>
      </c>
    </row>
    <row r="2583" spans="1:4" ht="13.5">
      <c r="A2583" s="509">
        <v>91939</v>
      </c>
      <c r="B2583" s="508" t="s">
        <v>5875</v>
      </c>
      <c r="C2583" s="508" t="s">
        <v>38</v>
      </c>
      <c r="D2583" s="510" t="s">
        <v>5876</v>
      </c>
    </row>
    <row r="2584" spans="1:4" ht="13.5">
      <c r="A2584" s="509">
        <v>91940</v>
      </c>
      <c r="B2584" s="508" t="s">
        <v>5877</v>
      </c>
      <c r="C2584" s="508" t="s">
        <v>38</v>
      </c>
      <c r="D2584" s="510" t="s">
        <v>5878</v>
      </c>
    </row>
    <row r="2585" spans="1:4" ht="13.5">
      <c r="A2585" s="509">
        <v>91941</v>
      </c>
      <c r="B2585" s="508" t="s">
        <v>5879</v>
      </c>
      <c r="C2585" s="508" t="s">
        <v>38</v>
      </c>
      <c r="D2585" s="510" t="s">
        <v>5783</v>
      </c>
    </row>
    <row r="2586" spans="1:4" ht="13.5">
      <c r="A2586" s="509">
        <v>91942</v>
      </c>
      <c r="B2586" s="508" t="s">
        <v>5880</v>
      </c>
      <c r="C2586" s="508" t="s">
        <v>38</v>
      </c>
      <c r="D2586" s="510" t="s">
        <v>5881</v>
      </c>
    </row>
    <row r="2587" spans="1:4" ht="13.5">
      <c r="A2587" s="509">
        <v>91943</v>
      </c>
      <c r="B2587" s="508" t="s">
        <v>5882</v>
      </c>
      <c r="C2587" s="508" t="s">
        <v>38</v>
      </c>
      <c r="D2587" s="510" t="s">
        <v>5883</v>
      </c>
    </row>
    <row r="2588" spans="1:4" ht="13.5">
      <c r="A2588" s="509">
        <v>91944</v>
      </c>
      <c r="B2588" s="508" t="s">
        <v>5884</v>
      </c>
      <c r="C2588" s="508" t="s">
        <v>38</v>
      </c>
      <c r="D2588" s="510" t="s">
        <v>5885</v>
      </c>
    </row>
    <row r="2589" spans="1:4" ht="13.5">
      <c r="A2589" s="509">
        <v>92865</v>
      </c>
      <c r="B2589" s="508" t="s">
        <v>5886</v>
      </c>
      <c r="C2589" s="508" t="s">
        <v>38</v>
      </c>
      <c r="D2589" s="510" t="s">
        <v>5887</v>
      </c>
    </row>
    <row r="2590" spans="1:4" ht="13.5">
      <c r="A2590" s="509">
        <v>92866</v>
      </c>
      <c r="B2590" s="508" t="s">
        <v>5888</v>
      </c>
      <c r="C2590" s="508" t="s">
        <v>38</v>
      </c>
      <c r="D2590" s="510" t="s">
        <v>1748</v>
      </c>
    </row>
    <row r="2591" spans="1:4" ht="13.5">
      <c r="A2591" s="509">
        <v>92867</v>
      </c>
      <c r="B2591" s="508" t="s">
        <v>5889</v>
      </c>
      <c r="C2591" s="508" t="s">
        <v>38</v>
      </c>
      <c r="D2591" s="510" t="s">
        <v>2566</v>
      </c>
    </row>
    <row r="2592" spans="1:4" ht="13.5">
      <c r="A2592" s="509">
        <v>92868</v>
      </c>
      <c r="B2592" s="508" t="s">
        <v>5890</v>
      </c>
      <c r="C2592" s="508" t="s">
        <v>38</v>
      </c>
      <c r="D2592" s="510" t="s">
        <v>5755</v>
      </c>
    </row>
    <row r="2593" spans="1:4" ht="13.5">
      <c r="A2593" s="509">
        <v>92869</v>
      </c>
      <c r="B2593" s="508" t="s">
        <v>5891</v>
      </c>
      <c r="C2593" s="508" t="s">
        <v>38</v>
      </c>
      <c r="D2593" s="510" t="s">
        <v>3486</v>
      </c>
    </row>
    <row r="2594" spans="1:4" ht="13.5">
      <c r="A2594" s="509">
        <v>92870</v>
      </c>
      <c r="B2594" s="508" t="s">
        <v>5892</v>
      </c>
      <c r="C2594" s="508" t="s">
        <v>38</v>
      </c>
      <c r="D2594" s="510" t="s">
        <v>1295</v>
      </c>
    </row>
    <row r="2595" spans="1:4" ht="13.5">
      <c r="A2595" s="509">
        <v>92871</v>
      </c>
      <c r="B2595" s="508" t="s">
        <v>5893</v>
      </c>
      <c r="C2595" s="508" t="s">
        <v>38</v>
      </c>
      <c r="D2595" s="510" t="s">
        <v>5894</v>
      </c>
    </row>
    <row r="2596" spans="1:4" ht="13.5">
      <c r="A2596" s="509">
        <v>92872</v>
      </c>
      <c r="B2596" s="508" t="s">
        <v>5895</v>
      </c>
      <c r="C2596" s="508" t="s">
        <v>38</v>
      </c>
      <c r="D2596" s="510" t="s">
        <v>5896</v>
      </c>
    </row>
    <row r="2597" spans="1:4" ht="13.5">
      <c r="A2597" s="509">
        <v>95777</v>
      </c>
      <c r="B2597" s="508" t="s">
        <v>5897</v>
      </c>
      <c r="C2597" s="508" t="s">
        <v>38</v>
      </c>
      <c r="D2597" s="510" t="s">
        <v>141</v>
      </c>
    </row>
    <row r="2598" spans="1:4" ht="13.5">
      <c r="A2598" s="509">
        <v>95778</v>
      </c>
      <c r="B2598" s="508" t="s">
        <v>5898</v>
      </c>
      <c r="C2598" s="508" t="s">
        <v>38</v>
      </c>
      <c r="D2598" s="510" t="s">
        <v>2111</v>
      </c>
    </row>
    <row r="2599" spans="1:4" ht="13.5">
      <c r="A2599" s="509">
        <v>95779</v>
      </c>
      <c r="B2599" s="508" t="s">
        <v>5899</v>
      </c>
      <c r="C2599" s="508" t="s">
        <v>38</v>
      </c>
      <c r="D2599" s="510" t="s">
        <v>5900</v>
      </c>
    </row>
    <row r="2600" spans="1:4" ht="13.5">
      <c r="A2600" s="509">
        <v>95780</v>
      </c>
      <c r="B2600" s="508" t="s">
        <v>5901</v>
      </c>
      <c r="C2600" s="508" t="s">
        <v>38</v>
      </c>
      <c r="D2600" s="510" t="s">
        <v>5902</v>
      </c>
    </row>
    <row r="2601" spans="1:4" ht="13.5">
      <c r="A2601" s="509">
        <v>95781</v>
      </c>
      <c r="B2601" s="508" t="s">
        <v>5903</v>
      </c>
      <c r="C2601" s="508" t="s">
        <v>38</v>
      </c>
      <c r="D2601" s="510" t="s">
        <v>5904</v>
      </c>
    </row>
    <row r="2602" spans="1:4" ht="13.5">
      <c r="A2602" s="509">
        <v>95782</v>
      </c>
      <c r="B2602" s="508" t="s">
        <v>5905</v>
      </c>
      <c r="C2602" s="508" t="s">
        <v>38</v>
      </c>
      <c r="D2602" s="510" t="s">
        <v>5906</v>
      </c>
    </row>
    <row r="2603" spans="1:4" ht="13.5">
      <c r="A2603" s="509">
        <v>95785</v>
      </c>
      <c r="B2603" s="508" t="s">
        <v>5907</v>
      </c>
      <c r="C2603" s="508" t="s">
        <v>38</v>
      </c>
      <c r="D2603" s="510" t="s">
        <v>5908</v>
      </c>
    </row>
    <row r="2604" spans="1:4" ht="13.5">
      <c r="A2604" s="509">
        <v>95787</v>
      </c>
      <c r="B2604" s="508" t="s">
        <v>5909</v>
      </c>
      <c r="C2604" s="508" t="s">
        <v>38</v>
      </c>
      <c r="D2604" s="510" t="s">
        <v>5910</v>
      </c>
    </row>
    <row r="2605" spans="1:4" ht="13.5">
      <c r="A2605" s="509">
        <v>95789</v>
      </c>
      <c r="B2605" s="508" t="s">
        <v>5911</v>
      </c>
      <c r="C2605" s="508" t="s">
        <v>38</v>
      </c>
      <c r="D2605" s="510" t="s">
        <v>5912</v>
      </c>
    </row>
    <row r="2606" spans="1:4" ht="13.5">
      <c r="A2606" s="509">
        <v>95791</v>
      </c>
      <c r="B2606" s="508" t="s">
        <v>5913</v>
      </c>
      <c r="C2606" s="508" t="s">
        <v>38</v>
      </c>
      <c r="D2606" s="510" t="s">
        <v>5914</v>
      </c>
    </row>
    <row r="2607" spans="1:4" ht="13.5">
      <c r="A2607" s="509">
        <v>95795</v>
      </c>
      <c r="B2607" s="508" t="s">
        <v>5915</v>
      </c>
      <c r="C2607" s="508" t="s">
        <v>38</v>
      </c>
      <c r="D2607" s="510" t="s">
        <v>5916</v>
      </c>
    </row>
    <row r="2608" spans="1:4" ht="13.5">
      <c r="A2608" s="509">
        <v>95796</v>
      </c>
      <c r="B2608" s="508" t="s">
        <v>5917</v>
      </c>
      <c r="C2608" s="508" t="s">
        <v>38</v>
      </c>
      <c r="D2608" s="510" t="s">
        <v>5918</v>
      </c>
    </row>
    <row r="2609" spans="1:4" ht="13.5">
      <c r="A2609" s="509">
        <v>95797</v>
      </c>
      <c r="B2609" s="508" t="s">
        <v>5919</v>
      </c>
      <c r="C2609" s="508" t="s">
        <v>38</v>
      </c>
      <c r="D2609" s="510" t="s">
        <v>5920</v>
      </c>
    </row>
    <row r="2610" spans="1:4" ht="13.5">
      <c r="A2610" s="509">
        <v>95801</v>
      </c>
      <c r="B2610" s="508" t="s">
        <v>5921</v>
      </c>
      <c r="C2610" s="508" t="s">
        <v>38</v>
      </c>
      <c r="D2610" s="510" t="s">
        <v>2313</v>
      </c>
    </row>
    <row r="2611" spans="1:4" ht="13.5">
      <c r="A2611" s="509">
        <v>95802</v>
      </c>
      <c r="B2611" s="508" t="s">
        <v>5922</v>
      </c>
      <c r="C2611" s="508" t="s">
        <v>38</v>
      </c>
      <c r="D2611" s="510" t="s">
        <v>5923</v>
      </c>
    </row>
    <row r="2612" spans="1:4" ht="13.5">
      <c r="A2612" s="509">
        <v>95803</v>
      </c>
      <c r="B2612" s="508" t="s">
        <v>5924</v>
      </c>
      <c r="C2612" s="508" t="s">
        <v>38</v>
      </c>
      <c r="D2612" s="510" t="s">
        <v>5925</v>
      </c>
    </row>
    <row r="2613" spans="1:4" ht="13.5">
      <c r="A2613" s="509">
        <v>95804</v>
      </c>
      <c r="B2613" s="508" t="s">
        <v>5926</v>
      </c>
      <c r="C2613" s="508" t="s">
        <v>38</v>
      </c>
      <c r="D2613" s="510" t="s">
        <v>5927</v>
      </c>
    </row>
    <row r="2614" spans="1:4" ht="13.5">
      <c r="A2614" s="509">
        <v>95805</v>
      </c>
      <c r="B2614" s="508" t="s">
        <v>5928</v>
      </c>
      <c r="C2614" s="508" t="s">
        <v>38</v>
      </c>
      <c r="D2614" s="510" t="s">
        <v>4925</v>
      </c>
    </row>
    <row r="2615" spans="1:4" ht="13.5">
      <c r="A2615" s="509">
        <v>95806</v>
      </c>
      <c r="B2615" s="508" t="s">
        <v>5929</v>
      </c>
      <c r="C2615" s="508" t="s">
        <v>38</v>
      </c>
      <c r="D2615" s="510" t="s">
        <v>5930</v>
      </c>
    </row>
    <row r="2616" spans="1:4" ht="13.5">
      <c r="A2616" s="509">
        <v>95807</v>
      </c>
      <c r="B2616" s="508" t="s">
        <v>5931</v>
      </c>
      <c r="C2616" s="508" t="s">
        <v>38</v>
      </c>
      <c r="D2616" s="510" t="s">
        <v>3938</v>
      </c>
    </row>
    <row r="2617" spans="1:4" ht="13.5">
      <c r="A2617" s="509">
        <v>95808</v>
      </c>
      <c r="B2617" s="508" t="s">
        <v>5932</v>
      </c>
      <c r="C2617" s="508" t="s">
        <v>38</v>
      </c>
      <c r="D2617" s="510" t="s">
        <v>5933</v>
      </c>
    </row>
    <row r="2618" spans="1:4" ht="13.5">
      <c r="A2618" s="509">
        <v>95809</v>
      </c>
      <c r="B2618" s="508" t="s">
        <v>5934</v>
      </c>
      <c r="C2618" s="508" t="s">
        <v>38</v>
      </c>
      <c r="D2618" s="510" t="s">
        <v>5935</v>
      </c>
    </row>
    <row r="2619" spans="1:4" ht="13.5">
      <c r="A2619" s="509">
        <v>95810</v>
      </c>
      <c r="B2619" s="508" t="s">
        <v>5936</v>
      </c>
      <c r="C2619" s="508" t="s">
        <v>38</v>
      </c>
      <c r="D2619" s="510" t="s">
        <v>5937</v>
      </c>
    </row>
    <row r="2620" spans="1:4" ht="13.5">
      <c r="A2620" s="509">
        <v>95811</v>
      </c>
      <c r="B2620" s="508" t="s">
        <v>5938</v>
      </c>
      <c r="C2620" s="508" t="s">
        <v>38</v>
      </c>
      <c r="D2620" s="510" t="s">
        <v>5939</v>
      </c>
    </row>
    <row r="2621" spans="1:4" ht="13.5">
      <c r="A2621" s="509">
        <v>95812</v>
      </c>
      <c r="B2621" s="508" t="s">
        <v>5940</v>
      </c>
      <c r="C2621" s="508" t="s">
        <v>38</v>
      </c>
      <c r="D2621" s="510" t="s">
        <v>5941</v>
      </c>
    </row>
    <row r="2622" spans="1:4" ht="13.5">
      <c r="A2622" s="509">
        <v>95813</v>
      </c>
      <c r="B2622" s="508" t="s">
        <v>5942</v>
      </c>
      <c r="C2622" s="508" t="s">
        <v>38</v>
      </c>
      <c r="D2622" s="510" t="s">
        <v>4623</v>
      </c>
    </row>
    <row r="2623" spans="1:4" ht="13.5">
      <c r="A2623" s="509">
        <v>95814</v>
      </c>
      <c r="B2623" s="508" t="s">
        <v>5943</v>
      </c>
      <c r="C2623" s="508" t="s">
        <v>38</v>
      </c>
      <c r="D2623" s="510" t="s">
        <v>5944</v>
      </c>
    </row>
    <row r="2624" spans="1:4" ht="13.5">
      <c r="A2624" s="509">
        <v>95815</v>
      </c>
      <c r="B2624" s="508" t="s">
        <v>5945</v>
      </c>
      <c r="C2624" s="508" t="s">
        <v>38</v>
      </c>
      <c r="D2624" s="510" t="s">
        <v>5946</v>
      </c>
    </row>
    <row r="2625" spans="1:4" ht="13.5">
      <c r="A2625" s="509">
        <v>95816</v>
      </c>
      <c r="B2625" s="508" t="s">
        <v>5947</v>
      </c>
      <c r="C2625" s="508" t="s">
        <v>38</v>
      </c>
      <c r="D2625" s="510" t="s">
        <v>1206</v>
      </c>
    </row>
    <row r="2626" spans="1:4" ht="13.5">
      <c r="A2626" s="509">
        <v>95817</v>
      </c>
      <c r="B2626" s="508" t="s">
        <v>5948</v>
      </c>
      <c r="C2626" s="508" t="s">
        <v>38</v>
      </c>
      <c r="D2626" s="510" t="s">
        <v>5949</v>
      </c>
    </row>
    <row r="2627" spans="1:4" ht="13.5">
      <c r="A2627" s="509">
        <v>95818</v>
      </c>
      <c r="B2627" s="508" t="s">
        <v>5950</v>
      </c>
      <c r="C2627" s="508" t="s">
        <v>38</v>
      </c>
      <c r="D2627" s="510" t="s">
        <v>5951</v>
      </c>
    </row>
    <row r="2628" spans="1:4" ht="13.5">
      <c r="A2628" s="509">
        <v>97886</v>
      </c>
      <c r="B2628" s="508" t="s">
        <v>5952</v>
      </c>
      <c r="C2628" s="508" t="s">
        <v>38</v>
      </c>
      <c r="D2628" s="510" t="s">
        <v>5953</v>
      </c>
    </row>
    <row r="2629" spans="1:4" ht="13.5">
      <c r="A2629" s="509">
        <v>97887</v>
      </c>
      <c r="B2629" s="508" t="s">
        <v>5954</v>
      </c>
      <c r="C2629" s="508" t="s">
        <v>38</v>
      </c>
      <c r="D2629" s="510" t="s">
        <v>5955</v>
      </c>
    </row>
    <row r="2630" spans="1:4" ht="13.5">
      <c r="A2630" s="509">
        <v>97888</v>
      </c>
      <c r="B2630" s="508" t="s">
        <v>5956</v>
      </c>
      <c r="C2630" s="508" t="s">
        <v>38</v>
      </c>
      <c r="D2630" s="510" t="s">
        <v>5957</v>
      </c>
    </row>
    <row r="2631" spans="1:4" ht="13.5">
      <c r="A2631" s="509">
        <v>97889</v>
      </c>
      <c r="B2631" s="508" t="s">
        <v>5958</v>
      </c>
      <c r="C2631" s="508" t="s">
        <v>38</v>
      </c>
      <c r="D2631" s="510" t="s">
        <v>5959</v>
      </c>
    </row>
    <row r="2632" spans="1:4" ht="13.5">
      <c r="A2632" s="509">
        <v>97890</v>
      </c>
      <c r="B2632" s="508" t="s">
        <v>5960</v>
      </c>
      <c r="C2632" s="508" t="s">
        <v>38</v>
      </c>
      <c r="D2632" s="510" t="s">
        <v>5961</v>
      </c>
    </row>
    <row r="2633" spans="1:4" ht="13.5">
      <c r="A2633" s="509">
        <v>97891</v>
      </c>
      <c r="B2633" s="508" t="s">
        <v>5962</v>
      </c>
      <c r="C2633" s="508" t="s">
        <v>38</v>
      </c>
      <c r="D2633" s="510" t="s">
        <v>5963</v>
      </c>
    </row>
    <row r="2634" spans="1:4" ht="13.5">
      <c r="A2634" s="509">
        <v>97892</v>
      </c>
      <c r="B2634" s="508" t="s">
        <v>5964</v>
      </c>
      <c r="C2634" s="508" t="s">
        <v>38</v>
      </c>
      <c r="D2634" s="510" t="s">
        <v>5965</v>
      </c>
    </row>
    <row r="2635" spans="1:4" ht="13.5">
      <c r="A2635" s="509">
        <v>97893</v>
      </c>
      <c r="B2635" s="508" t="s">
        <v>5966</v>
      </c>
      <c r="C2635" s="508" t="s">
        <v>38</v>
      </c>
      <c r="D2635" s="510" t="s">
        <v>5967</v>
      </c>
    </row>
    <row r="2636" spans="1:4" ht="13.5">
      <c r="A2636" s="509">
        <v>97894</v>
      </c>
      <c r="B2636" s="508" t="s">
        <v>5968</v>
      </c>
      <c r="C2636" s="508" t="s">
        <v>38</v>
      </c>
      <c r="D2636" s="510" t="s">
        <v>5969</v>
      </c>
    </row>
    <row r="2637" spans="1:4" ht="13.5">
      <c r="A2637" s="509">
        <v>68066</v>
      </c>
      <c r="B2637" s="508" t="s">
        <v>5970</v>
      </c>
      <c r="C2637" s="508" t="s">
        <v>38</v>
      </c>
      <c r="D2637" s="510" t="s">
        <v>5971</v>
      </c>
    </row>
    <row r="2638" spans="1:4" ht="13.5">
      <c r="A2638" s="509">
        <v>72319</v>
      </c>
      <c r="B2638" s="508" t="s">
        <v>5972</v>
      </c>
      <c r="C2638" s="508" t="s">
        <v>38</v>
      </c>
      <c r="D2638" s="510" t="s">
        <v>5973</v>
      </c>
    </row>
    <row r="2639" spans="1:4" ht="13.5">
      <c r="A2639" s="509">
        <v>72341</v>
      </c>
      <c r="B2639" s="508" t="s">
        <v>5974</v>
      </c>
      <c r="C2639" s="508" t="s">
        <v>38</v>
      </c>
      <c r="D2639" s="510" t="s">
        <v>5975</v>
      </c>
    </row>
    <row r="2640" spans="1:4" ht="13.5">
      <c r="A2640" s="509">
        <v>72343</v>
      </c>
      <c r="B2640" s="508" t="s">
        <v>5976</v>
      </c>
      <c r="C2640" s="508" t="s">
        <v>38</v>
      </c>
      <c r="D2640" s="510" t="s">
        <v>5977</v>
      </c>
    </row>
    <row r="2641" spans="1:4" ht="13.5">
      <c r="A2641" s="509">
        <v>72344</v>
      </c>
      <c r="B2641" s="508" t="s">
        <v>5978</v>
      </c>
      <c r="C2641" s="508" t="s">
        <v>38</v>
      </c>
      <c r="D2641" s="510" t="s">
        <v>5979</v>
      </c>
    </row>
    <row r="2642" spans="1:4" ht="13.5">
      <c r="A2642" s="509">
        <v>72345</v>
      </c>
      <c r="B2642" s="508" t="s">
        <v>5980</v>
      </c>
      <c r="C2642" s="508" t="s">
        <v>38</v>
      </c>
      <c r="D2642" s="510" t="s">
        <v>5981</v>
      </c>
    </row>
    <row r="2643" spans="1:4" ht="13.5">
      <c r="A2643" s="508" t="s">
        <v>5982</v>
      </c>
      <c r="B2643" s="508" t="s">
        <v>5983</v>
      </c>
      <c r="C2643" s="508" t="s">
        <v>38</v>
      </c>
      <c r="D2643" s="510" t="s">
        <v>5445</v>
      </c>
    </row>
    <row r="2644" spans="1:4" ht="13.5">
      <c r="A2644" s="508" t="s">
        <v>5984</v>
      </c>
      <c r="B2644" s="508" t="s">
        <v>5985</v>
      </c>
      <c r="C2644" s="508" t="s">
        <v>38</v>
      </c>
      <c r="D2644" s="510" t="s">
        <v>5986</v>
      </c>
    </row>
    <row r="2645" spans="1:4" ht="13.5">
      <c r="A2645" s="508" t="s">
        <v>5987</v>
      </c>
      <c r="B2645" s="508" t="s">
        <v>5988</v>
      </c>
      <c r="C2645" s="508" t="s">
        <v>38</v>
      </c>
      <c r="D2645" s="510" t="s">
        <v>5989</v>
      </c>
    </row>
    <row r="2646" spans="1:4" ht="13.5">
      <c r="A2646" s="508" t="s">
        <v>5990</v>
      </c>
      <c r="B2646" s="508" t="s">
        <v>5991</v>
      </c>
      <c r="C2646" s="508" t="s">
        <v>38</v>
      </c>
      <c r="D2646" s="510" t="s">
        <v>5992</v>
      </c>
    </row>
    <row r="2647" spans="1:4" ht="13.5">
      <c r="A2647" s="508" t="s">
        <v>5993</v>
      </c>
      <c r="B2647" s="508" t="s">
        <v>5994</v>
      </c>
      <c r="C2647" s="508" t="s">
        <v>38</v>
      </c>
      <c r="D2647" s="510" t="s">
        <v>5995</v>
      </c>
    </row>
    <row r="2648" spans="1:4" ht="13.5">
      <c r="A2648" s="508" t="s">
        <v>5996</v>
      </c>
      <c r="B2648" s="508" t="s">
        <v>5997</v>
      </c>
      <c r="C2648" s="508" t="s">
        <v>38</v>
      </c>
      <c r="D2648" s="510" t="s">
        <v>5998</v>
      </c>
    </row>
    <row r="2649" spans="1:4" ht="13.5">
      <c r="A2649" s="508" t="s">
        <v>5999</v>
      </c>
      <c r="B2649" s="508" t="s">
        <v>6000</v>
      </c>
      <c r="C2649" s="508" t="s">
        <v>38</v>
      </c>
      <c r="D2649" s="510" t="s">
        <v>6001</v>
      </c>
    </row>
    <row r="2650" spans="1:4" ht="13.5">
      <c r="A2650" s="508" t="s">
        <v>6002</v>
      </c>
      <c r="B2650" s="508" t="s">
        <v>6003</v>
      </c>
      <c r="C2650" s="508" t="s">
        <v>38</v>
      </c>
      <c r="D2650" s="510" t="s">
        <v>6004</v>
      </c>
    </row>
    <row r="2651" spans="1:4" ht="13.5">
      <c r="A2651" s="508" t="s">
        <v>6005</v>
      </c>
      <c r="B2651" s="508" t="s">
        <v>6006</v>
      </c>
      <c r="C2651" s="508" t="s">
        <v>38</v>
      </c>
      <c r="D2651" s="510" t="s">
        <v>6007</v>
      </c>
    </row>
    <row r="2652" spans="1:4" ht="13.5">
      <c r="A2652" s="508" t="s">
        <v>6008</v>
      </c>
      <c r="B2652" s="508" t="s">
        <v>6009</v>
      </c>
      <c r="C2652" s="508" t="s">
        <v>38</v>
      </c>
      <c r="D2652" s="510" t="s">
        <v>6010</v>
      </c>
    </row>
    <row r="2653" spans="1:4" ht="13.5">
      <c r="A2653" s="508" t="s">
        <v>6011</v>
      </c>
      <c r="B2653" s="508" t="s">
        <v>6012</v>
      </c>
      <c r="C2653" s="508" t="s">
        <v>38</v>
      </c>
      <c r="D2653" s="510" t="s">
        <v>6013</v>
      </c>
    </row>
    <row r="2654" spans="1:4" ht="13.5">
      <c r="A2654" s="508" t="s">
        <v>6014</v>
      </c>
      <c r="B2654" s="508" t="s">
        <v>6015</v>
      </c>
      <c r="C2654" s="508" t="s">
        <v>38</v>
      </c>
      <c r="D2654" s="510" t="s">
        <v>6016</v>
      </c>
    </row>
    <row r="2655" spans="1:4" ht="13.5">
      <c r="A2655" s="508" t="s">
        <v>6017</v>
      </c>
      <c r="B2655" s="508" t="s">
        <v>6018</v>
      </c>
      <c r="C2655" s="508" t="s">
        <v>38</v>
      </c>
      <c r="D2655" s="510" t="s">
        <v>6019</v>
      </c>
    </row>
    <row r="2656" spans="1:4" ht="13.5">
      <c r="A2656" s="508" t="s">
        <v>6020</v>
      </c>
      <c r="B2656" s="508" t="s">
        <v>6021</v>
      </c>
      <c r="C2656" s="508" t="s">
        <v>38</v>
      </c>
      <c r="D2656" s="510" t="s">
        <v>6022</v>
      </c>
    </row>
    <row r="2657" spans="1:4" ht="13.5">
      <c r="A2657" s="508" t="s">
        <v>6023</v>
      </c>
      <c r="B2657" s="508" t="s">
        <v>6024</v>
      </c>
      <c r="C2657" s="508" t="s">
        <v>38</v>
      </c>
      <c r="D2657" s="510" t="s">
        <v>6025</v>
      </c>
    </row>
    <row r="2658" spans="1:4" ht="13.5">
      <c r="A2658" s="508" t="s">
        <v>6026</v>
      </c>
      <c r="B2658" s="508" t="s">
        <v>6027</v>
      </c>
      <c r="C2658" s="508" t="s">
        <v>38</v>
      </c>
      <c r="D2658" s="510" t="s">
        <v>6028</v>
      </c>
    </row>
    <row r="2659" spans="1:4" ht="13.5">
      <c r="A2659" s="509">
        <v>83463</v>
      </c>
      <c r="B2659" s="508" t="s">
        <v>6029</v>
      </c>
      <c r="C2659" s="508" t="s">
        <v>38</v>
      </c>
      <c r="D2659" s="510" t="s">
        <v>6030</v>
      </c>
    </row>
    <row r="2660" spans="1:4" ht="13.5">
      <c r="A2660" s="509">
        <v>84402</v>
      </c>
      <c r="B2660" s="508" t="s">
        <v>6031</v>
      </c>
      <c r="C2660" s="508" t="s">
        <v>38</v>
      </c>
      <c r="D2660" s="510" t="s">
        <v>6032</v>
      </c>
    </row>
    <row r="2661" spans="1:4" ht="13.5">
      <c r="A2661" s="509">
        <v>93653</v>
      </c>
      <c r="B2661" s="508" t="s">
        <v>6033</v>
      </c>
      <c r="C2661" s="508" t="s">
        <v>38</v>
      </c>
      <c r="D2661" s="510" t="s">
        <v>6034</v>
      </c>
    </row>
    <row r="2662" spans="1:4" ht="13.5">
      <c r="A2662" s="509">
        <v>93654</v>
      </c>
      <c r="B2662" s="508" t="s">
        <v>6035</v>
      </c>
      <c r="C2662" s="508" t="s">
        <v>38</v>
      </c>
      <c r="D2662" s="510" t="s">
        <v>6036</v>
      </c>
    </row>
    <row r="2663" spans="1:4" ht="13.5">
      <c r="A2663" s="509">
        <v>93655</v>
      </c>
      <c r="B2663" s="508" t="s">
        <v>6037</v>
      </c>
      <c r="C2663" s="508" t="s">
        <v>38</v>
      </c>
      <c r="D2663" s="510" t="s">
        <v>6038</v>
      </c>
    </row>
    <row r="2664" spans="1:4" ht="13.5">
      <c r="A2664" s="509">
        <v>93656</v>
      </c>
      <c r="B2664" s="508" t="s">
        <v>6039</v>
      </c>
      <c r="C2664" s="508" t="s">
        <v>38</v>
      </c>
      <c r="D2664" s="510" t="s">
        <v>6038</v>
      </c>
    </row>
    <row r="2665" spans="1:4" ht="13.5">
      <c r="A2665" s="509">
        <v>93657</v>
      </c>
      <c r="B2665" s="508" t="s">
        <v>6040</v>
      </c>
      <c r="C2665" s="508" t="s">
        <v>38</v>
      </c>
      <c r="D2665" s="510" t="s">
        <v>1752</v>
      </c>
    </row>
    <row r="2666" spans="1:4" ht="13.5">
      <c r="A2666" s="509">
        <v>93658</v>
      </c>
      <c r="B2666" s="508" t="s">
        <v>6041</v>
      </c>
      <c r="C2666" s="508" t="s">
        <v>38</v>
      </c>
      <c r="D2666" s="510" t="s">
        <v>6042</v>
      </c>
    </row>
    <row r="2667" spans="1:4" ht="13.5">
      <c r="A2667" s="509">
        <v>93659</v>
      </c>
      <c r="B2667" s="508" t="s">
        <v>6043</v>
      </c>
      <c r="C2667" s="508" t="s">
        <v>38</v>
      </c>
      <c r="D2667" s="510" t="s">
        <v>6044</v>
      </c>
    </row>
    <row r="2668" spans="1:4" ht="13.5">
      <c r="A2668" s="509">
        <v>93660</v>
      </c>
      <c r="B2668" s="508" t="s">
        <v>6045</v>
      </c>
      <c r="C2668" s="508" t="s">
        <v>38</v>
      </c>
      <c r="D2668" s="510" t="s">
        <v>6046</v>
      </c>
    </row>
    <row r="2669" spans="1:4" ht="13.5">
      <c r="A2669" s="509">
        <v>93661</v>
      </c>
      <c r="B2669" s="508" t="s">
        <v>6047</v>
      </c>
      <c r="C2669" s="508" t="s">
        <v>38</v>
      </c>
      <c r="D2669" s="510" t="s">
        <v>6048</v>
      </c>
    </row>
    <row r="2670" spans="1:4" ht="13.5">
      <c r="A2670" s="509">
        <v>93662</v>
      </c>
      <c r="B2670" s="508" t="s">
        <v>6049</v>
      </c>
      <c r="C2670" s="508" t="s">
        <v>38</v>
      </c>
      <c r="D2670" s="510" t="s">
        <v>6050</v>
      </c>
    </row>
    <row r="2671" spans="1:4" ht="13.5">
      <c r="A2671" s="509">
        <v>93663</v>
      </c>
      <c r="B2671" s="508" t="s">
        <v>6051</v>
      </c>
      <c r="C2671" s="508" t="s">
        <v>38</v>
      </c>
      <c r="D2671" s="510" t="s">
        <v>6050</v>
      </c>
    </row>
    <row r="2672" spans="1:4" ht="13.5">
      <c r="A2672" s="509">
        <v>93664</v>
      </c>
      <c r="B2672" s="508" t="s">
        <v>6052</v>
      </c>
      <c r="C2672" s="508" t="s">
        <v>38</v>
      </c>
      <c r="D2672" s="510" t="s">
        <v>6053</v>
      </c>
    </row>
    <row r="2673" spans="1:4" ht="13.5">
      <c r="A2673" s="509">
        <v>93665</v>
      </c>
      <c r="B2673" s="508" t="s">
        <v>6054</v>
      </c>
      <c r="C2673" s="508" t="s">
        <v>38</v>
      </c>
      <c r="D2673" s="510" t="s">
        <v>6055</v>
      </c>
    </row>
    <row r="2674" spans="1:4" ht="13.5">
      <c r="A2674" s="509">
        <v>93666</v>
      </c>
      <c r="B2674" s="508" t="s">
        <v>6056</v>
      </c>
      <c r="C2674" s="508" t="s">
        <v>38</v>
      </c>
      <c r="D2674" s="510" t="s">
        <v>6057</v>
      </c>
    </row>
    <row r="2675" spans="1:4" ht="13.5">
      <c r="A2675" s="509">
        <v>93667</v>
      </c>
      <c r="B2675" s="508" t="s">
        <v>6058</v>
      </c>
      <c r="C2675" s="508" t="s">
        <v>38</v>
      </c>
      <c r="D2675" s="510" t="s">
        <v>6059</v>
      </c>
    </row>
    <row r="2676" spans="1:4" ht="13.5">
      <c r="A2676" s="509">
        <v>93668</v>
      </c>
      <c r="B2676" s="508" t="s">
        <v>6060</v>
      </c>
      <c r="C2676" s="508" t="s">
        <v>38</v>
      </c>
      <c r="D2676" s="510" t="s">
        <v>6061</v>
      </c>
    </row>
    <row r="2677" spans="1:4" ht="13.5">
      <c r="A2677" s="509">
        <v>93669</v>
      </c>
      <c r="B2677" s="508" t="s">
        <v>6062</v>
      </c>
      <c r="C2677" s="508" t="s">
        <v>38</v>
      </c>
      <c r="D2677" s="510" t="s">
        <v>6063</v>
      </c>
    </row>
    <row r="2678" spans="1:4" ht="13.5">
      <c r="A2678" s="509">
        <v>93670</v>
      </c>
      <c r="B2678" s="508" t="s">
        <v>6064</v>
      </c>
      <c r="C2678" s="508" t="s">
        <v>38</v>
      </c>
      <c r="D2678" s="510" t="s">
        <v>6063</v>
      </c>
    </row>
    <row r="2679" spans="1:4" ht="13.5">
      <c r="A2679" s="509">
        <v>93671</v>
      </c>
      <c r="B2679" s="508" t="s">
        <v>6065</v>
      </c>
      <c r="C2679" s="508" t="s">
        <v>38</v>
      </c>
      <c r="D2679" s="510" t="s">
        <v>6066</v>
      </c>
    </row>
    <row r="2680" spans="1:4" ht="13.5">
      <c r="A2680" s="509">
        <v>93672</v>
      </c>
      <c r="B2680" s="508" t="s">
        <v>6067</v>
      </c>
      <c r="C2680" s="508" t="s">
        <v>38</v>
      </c>
      <c r="D2680" s="510" t="s">
        <v>6068</v>
      </c>
    </row>
    <row r="2681" spans="1:4" ht="13.5">
      <c r="A2681" s="509">
        <v>93673</v>
      </c>
      <c r="B2681" s="508" t="s">
        <v>6069</v>
      </c>
      <c r="C2681" s="508" t="s">
        <v>38</v>
      </c>
      <c r="D2681" s="510" t="s">
        <v>6070</v>
      </c>
    </row>
    <row r="2682" spans="1:4" ht="13.5">
      <c r="A2682" s="509">
        <v>72339</v>
      </c>
      <c r="B2682" s="508" t="s">
        <v>6071</v>
      </c>
      <c r="C2682" s="508" t="s">
        <v>38</v>
      </c>
      <c r="D2682" s="510" t="s">
        <v>6072</v>
      </c>
    </row>
    <row r="2683" spans="1:4" ht="13.5">
      <c r="A2683" s="509">
        <v>83403</v>
      </c>
      <c r="B2683" s="508" t="s">
        <v>6073</v>
      </c>
      <c r="C2683" s="508" t="s">
        <v>38</v>
      </c>
      <c r="D2683" s="510" t="s">
        <v>6074</v>
      </c>
    </row>
    <row r="2684" spans="1:4" ht="13.5">
      <c r="A2684" s="509">
        <v>83465</v>
      </c>
      <c r="B2684" s="508" t="s">
        <v>6075</v>
      </c>
      <c r="C2684" s="508" t="s">
        <v>38</v>
      </c>
      <c r="D2684" s="510" t="s">
        <v>6076</v>
      </c>
    </row>
    <row r="2685" spans="1:4" ht="13.5">
      <c r="A2685" s="509">
        <v>91945</v>
      </c>
      <c r="B2685" s="508" t="s">
        <v>371</v>
      </c>
      <c r="C2685" s="508" t="s">
        <v>38</v>
      </c>
      <c r="D2685" s="510" t="s">
        <v>5071</v>
      </c>
    </row>
    <row r="2686" spans="1:4" ht="13.5">
      <c r="A2686" s="509">
        <v>91946</v>
      </c>
      <c r="B2686" s="508" t="s">
        <v>6077</v>
      </c>
      <c r="C2686" s="508" t="s">
        <v>38</v>
      </c>
      <c r="D2686" s="510" t="s">
        <v>1168</v>
      </c>
    </row>
    <row r="2687" spans="1:4" ht="13.5">
      <c r="A2687" s="509">
        <v>91947</v>
      </c>
      <c r="B2687" s="508" t="s">
        <v>6078</v>
      </c>
      <c r="C2687" s="508" t="s">
        <v>38</v>
      </c>
      <c r="D2687" s="510" t="s">
        <v>6079</v>
      </c>
    </row>
    <row r="2688" spans="1:4" ht="13.5">
      <c r="A2688" s="509">
        <v>91949</v>
      </c>
      <c r="B2688" s="508" t="s">
        <v>6080</v>
      </c>
      <c r="C2688" s="508" t="s">
        <v>38</v>
      </c>
      <c r="D2688" s="510" t="s">
        <v>2534</v>
      </c>
    </row>
    <row r="2689" spans="1:4" ht="13.5">
      <c r="A2689" s="509">
        <v>91950</v>
      </c>
      <c r="B2689" s="508" t="s">
        <v>6081</v>
      </c>
      <c r="C2689" s="508" t="s">
        <v>38</v>
      </c>
      <c r="D2689" s="510" t="s">
        <v>6082</v>
      </c>
    </row>
    <row r="2690" spans="1:4" ht="13.5">
      <c r="A2690" s="509">
        <v>91951</v>
      </c>
      <c r="B2690" s="508" t="s">
        <v>6083</v>
      </c>
      <c r="C2690" s="508" t="s">
        <v>38</v>
      </c>
      <c r="D2690" s="510" t="s">
        <v>5206</v>
      </c>
    </row>
    <row r="2691" spans="1:4" ht="13.5">
      <c r="A2691" s="509">
        <v>91952</v>
      </c>
      <c r="B2691" s="508" t="s">
        <v>6084</v>
      </c>
      <c r="C2691" s="508" t="s">
        <v>38</v>
      </c>
      <c r="D2691" s="510" t="s">
        <v>6085</v>
      </c>
    </row>
    <row r="2692" spans="1:4" ht="13.5">
      <c r="A2692" s="509">
        <v>91953</v>
      </c>
      <c r="B2692" s="508" t="s">
        <v>6086</v>
      </c>
      <c r="C2692" s="508" t="s">
        <v>38</v>
      </c>
      <c r="D2692" s="510" t="s">
        <v>6087</v>
      </c>
    </row>
    <row r="2693" spans="1:4" ht="13.5">
      <c r="A2693" s="509">
        <v>91954</v>
      </c>
      <c r="B2693" s="508" t="s">
        <v>6088</v>
      </c>
      <c r="C2693" s="508" t="s">
        <v>38</v>
      </c>
      <c r="D2693" s="510" t="s">
        <v>1006</v>
      </c>
    </row>
    <row r="2694" spans="1:4" ht="13.5">
      <c r="A2694" s="509">
        <v>91955</v>
      </c>
      <c r="B2694" s="508" t="s">
        <v>6089</v>
      </c>
      <c r="C2694" s="508" t="s">
        <v>38</v>
      </c>
      <c r="D2694" s="510" t="s">
        <v>4619</v>
      </c>
    </row>
    <row r="2695" spans="1:4" ht="13.5">
      <c r="A2695" s="509">
        <v>91956</v>
      </c>
      <c r="B2695" s="508" t="s">
        <v>6090</v>
      </c>
      <c r="C2695" s="508" t="s">
        <v>38</v>
      </c>
      <c r="D2695" s="510" t="s">
        <v>6091</v>
      </c>
    </row>
    <row r="2696" spans="1:4" ht="13.5">
      <c r="A2696" s="509">
        <v>91957</v>
      </c>
      <c r="B2696" s="508" t="s">
        <v>6092</v>
      </c>
      <c r="C2696" s="508" t="s">
        <v>38</v>
      </c>
      <c r="D2696" s="510" t="s">
        <v>1501</v>
      </c>
    </row>
    <row r="2697" spans="1:4" ht="13.5">
      <c r="A2697" s="509">
        <v>91958</v>
      </c>
      <c r="B2697" s="508" t="s">
        <v>6093</v>
      </c>
      <c r="C2697" s="508" t="s">
        <v>38</v>
      </c>
      <c r="D2697" s="510" t="s">
        <v>2224</v>
      </c>
    </row>
    <row r="2698" spans="1:4" ht="13.5">
      <c r="A2698" s="509">
        <v>91959</v>
      </c>
      <c r="B2698" s="508" t="s">
        <v>6094</v>
      </c>
      <c r="C2698" s="508" t="s">
        <v>38</v>
      </c>
      <c r="D2698" s="510" t="s">
        <v>6095</v>
      </c>
    </row>
    <row r="2699" spans="1:4" ht="13.5">
      <c r="A2699" s="509">
        <v>91960</v>
      </c>
      <c r="B2699" s="508" t="s">
        <v>6096</v>
      </c>
      <c r="C2699" s="508" t="s">
        <v>38</v>
      </c>
      <c r="D2699" s="510" t="s">
        <v>6097</v>
      </c>
    </row>
    <row r="2700" spans="1:4" ht="13.5">
      <c r="A2700" s="509">
        <v>91961</v>
      </c>
      <c r="B2700" s="508" t="s">
        <v>6098</v>
      </c>
      <c r="C2700" s="508" t="s">
        <v>38</v>
      </c>
      <c r="D2700" s="510" t="s">
        <v>6099</v>
      </c>
    </row>
    <row r="2701" spans="1:4" ht="13.5">
      <c r="A2701" s="509">
        <v>91962</v>
      </c>
      <c r="B2701" s="508" t="s">
        <v>6100</v>
      </c>
      <c r="C2701" s="508" t="s">
        <v>38</v>
      </c>
      <c r="D2701" s="510" t="s">
        <v>6101</v>
      </c>
    </row>
    <row r="2702" spans="1:4" ht="13.5">
      <c r="A2702" s="509">
        <v>91963</v>
      </c>
      <c r="B2702" s="508" t="s">
        <v>6102</v>
      </c>
      <c r="C2702" s="508" t="s">
        <v>38</v>
      </c>
      <c r="D2702" s="510" t="s">
        <v>6103</v>
      </c>
    </row>
    <row r="2703" spans="1:4" ht="13.5">
      <c r="A2703" s="509">
        <v>91964</v>
      </c>
      <c r="B2703" s="508" t="s">
        <v>6104</v>
      </c>
      <c r="C2703" s="508" t="s">
        <v>38</v>
      </c>
      <c r="D2703" s="510" t="s">
        <v>6105</v>
      </c>
    </row>
    <row r="2704" spans="1:4" ht="13.5">
      <c r="A2704" s="509">
        <v>91965</v>
      </c>
      <c r="B2704" s="508" t="s">
        <v>6106</v>
      </c>
      <c r="C2704" s="508" t="s">
        <v>38</v>
      </c>
      <c r="D2704" s="510" t="s">
        <v>4727</v>
      </c>
    </row>
    <row r="2705" spans="1:4" ht="13.5">
      <c r="A2705" s="509">
        <v>91966</v>
      </c>
      <c r="B2705" s="508" t="s">
        <v>6107</v>
      </c>
      <c r="C2705" s="508" t="s">
        <v>38</v>
      </c>
      <c r="D2705" s="510" t="s">
        <v>6108</v>
      </c>
    </row>
    <row r="2706" spans="1:4" ht="13.5">
      <c r="A2706" s="509">
        <v>91967</v>
      </c>
      <c r="B2706" s="508" t="s">
        <v>6109</v>
      </c>
      <c r="C2706" s="508" t="s">
        <v>38</v>
      </c>
      <c r="D2706" s="510" t="s">
        <v>6110</v>
      </c>
    </row>
    <row r="2707" spans="1:4" ht="13.5">
      <c r="A2707" s="509">
        <v>91968</v>
      </c>
      <c r="B2707" s="508" t="s">
        <v>6111</v>
      </c>
      <c r="C2707" s="508" t="s">
        <v>38</v>
      </c>
      <c r="D2707" s="510" t="s">
        <v>6112</v>
      </c>
    </row>
    <row r="2708" spans="1:4" ht="13.5">
      <c r="A2708" s="509">
        <v>91969</v>
      </c>
      <c r="B2708" s="508" t="s">
        <v>6113</v>
      </c>
      <c r="C2708" s="508" t="s">
        <v>38</v>
      </c>
      <c r="D2708" s="510" t="s">
        <v>6114</v>
      </c>
    </row>
    <row r="2709" spans="1:4" ht="13.5">
      <c r="A2709" s="509">
        <v>91970</v>
      </c>
      <c r="B2709" s="508" t="s">
        <v>6115</v>
      </c>
      <c r="C2709" s="508" t="s">
        <v>38</v>
      </c>
      <c r="D2709" s="510" t="s">
        <v>6116</v>
      </c>
    </row>
    <row r="2710" spans="1:4" ht="13.5">
      <c r="A2710" s="509">
        <v>91971</v>
      </c>
      <c r="B2710" s="508" t="s">
        <v>6117</v>
      </c>
      <c r="C2710" s="508" t="s">
        <v>38</v>
      </c>
      <c r="D2710" s="510" t="s">
        <v>6118</v>
      </c>
    </row>
    <row r="2711" spans="1:4" ht="13.5">
      <c r="A2711" s="509">
        <v>91972</v>
      </c>
      <c r="B2711" s="508" t="s">
        <v>6119</v>
      </c>
      <c r="C2711" s="508" t="s">
        <v>38</v>
      </c>
      <c r="D2711" s="510" t="s">
        <v>6120</v>
      </c>
    </row>
    <row r="2712" spans="1:4" ht="13.5">
      <c r="A2712" s="509">
        <v>91973</v>
      </c>
      <c r="B2712" s="508" t="s">
        <v>6121</v>
      </c>
      <c r="C2712" s="508" t="s">
        <v>38</v>
      </c>
      <c r="D2712" s="510" t="s">
        <v>6122</v>
      </c>
    </row>
    <row r="2713" spans="1:4" ht="13.5">
      <c r="A2713" s="509">
        <v>91974</v>
      </c>
      <c r="B2713" s="508" t="s">
        <v>6123</v>
      </c>
      <c r="C2713" s="508" t="s">
        <v>38</v>
      </c>
      <c r="D2713" s="510" t="s">
        <v>6124</v>
      </c>
    </row>
    <row r="2714" spans="1:4" ht="13.5">
      <c r="A2714" s="509">
        <v>91975</v>
      </c>
      <c r="B2714" s="508" t="s">
        <v>412</v>
      </c>
      <c r="C2714" s="508" t="s">
        <v>38</v>
      </c>
      <c r="D2714" s="510" t="s">
        <v>6125</v>
      </c>
    </row>
    <row r="2715" spans="1:4" ht="13.5">
      <c r="A2715" s="509">
        <v>91976</v>
      </c>
      <c r="B2715" s="508" t="s">
        <v>6126</v>
      </c>
      <c r="C2715" s="508" t="s">
        <v>38</v>
      </c>
      <c r="D2715" s="510" t="s">
        <v>6127</v>
      </c>
    </row>
    <row r="2716" spans="1:4" ht="13.5">
      <c r="A2716" s="509">
        <v>91977</v>
      </c>
      <c r="B2716" s="508" t="s">
        <v>6128</v>
      </c>
      <c r="C2716" s="508" t="s">
        <v>38</v>
      </c>
      <c r="D2716" s="510" t="s">
        <v>2552</v>
      </c>
    </row>
    <row r="2717" spans="1:4" ht="13.5">
      <c r="A2717" s="509">
        <v>91978</v>
      </c>
      <c r="B2717" s="508" t="s">
        <v>6129</v>
      </c>
      <c r="C2717" s="508" t="s">
        <v>38</v>
      </c>
      <c r="D2717" s="510" t="s">
        <v>6130</v>
      </c>
    </row>
    <row r="2718" spans="1:4" ht="13.5">
      <c r="A2718" s="509">
        <v>91979</v>
      </c>
      <c r="B2718" s="508" t="s">
        <v>6131</v>
      </c>
      <c r="C2718" s="508" t="s">
        <v>38</v>
      </c>
      <c r="D2718" s="510" t="s">
        <v>3041</v>
      </c>
    </row>
    <row r="2719" spans="1:4" ht="13.5">
      <c r="A2719" s="509">
        <v>91980</v>
      </c>
      <c r="B2719" s="508" t="s">
        <v>6132</v>
      </c>
      <c r="C2719" s="508" t="s">
        <v>38</v>
      </c>
      <c r="D2719" s="510" t="s">
        <v>6133</v>
      </c>
    </row>
    <row r="2720" spans="1:4" ht="13.5">
      <c r="A2720" s="509">
        <v>91981</v>
      </c>
      <c r="B2720" s="508" t="s">
        <v>6134</v>
      </c>
      <c r="C2720" s="508" t="s">
        <v>38</v>
      </c>
      <c r="D2720" s="510" t="s">
        <v>6135</v>
      </c>
    </row>
    <row r="2721" spans="1:4" ht="13.5">
      <c r="A2721" s="509">
        <v>91982</v>
      </c>
      <c r="B2721" s="508" t="s">
        <v>6136</v>
      </c>
      <c r="C2721" s="508" t="s">
        <v>38</v>
      </c>
      <c r="D2721" s="510" t="s">
        <v>6137</v>
      </c>
    </row>
    <row r="2722" spans="1:4" ht="13.5">
      <c r="A2722" s="509">
        <v>91983</v>
      </c>
      <c r="B2722" s="508" t="s">
        <v>6138</v>
      </c>
      <c r="C2722" s="508" t="s">
        <v>38</v>
      </c>
      <c r="D2722" s="510" t="s">
        <v>6139</v>
      </c>
    </row>
    <row r="2723" spans="1:4" ht="13.5">
      <c r="A2723" s="509">
        <v>91984</v>
      </c>
      <c r="B2723" s="508" t="s">
        <v>6140</v>
      </c>
      <c r="C2723" s="508" t="s">
        <v>38</v>
      </c>
      <c r="D2723" s="510" t="s">
        <v>6141</v>
      </c>
    </row>
    <row r="2724" spans="1:4" ht="13.5">
      <c r="A2724" s="509">
        <v>91985</v>
      </c>
      <c r="B2724" s="508" t="s">
        <v>6142</v>
      </c>
      <c r="C2724" s="508" t="s">
        <v>38</v>
      </c>
      <c r="D2724" s="510" t="s">
        <v>6143</v>
      </c>
    </row>
    <row r="2725" spans="1:4" ht="13.5">
      <c r="A2725" s="509">
        <v>91986</v>
      </c>
      <c r="B2725" s="508" t="s">
        <v>6144</v>
      </c>
      <c r="C2725" s="508" t="s">
        <v>38</v>
      </c>
      <c r="D2725" s="510" t="s">
        <v>1226</v>
      </c>
    </row>
    <row r="2726" spans="1:4" ht="13.5">
      <c r="A2726" s="509">
        <v>91987</v>
      </c>
      <c r="B2726" s="508" t="s">
        <v>6145</v>
      </c>
      <c r="C2726" s="508" t="s">
        <v>38</v>
      </c>
      <c r="D2726" s="510" t="s">
        <v>6146</v>
      </c>
    </row>
    <row r="2727" spans="1:4" ht="13.5">
      <c r="A2727" s="509">
        <v>91988</v>
      </c>
      <c r="B2727" s="508" t="s">
        <v>6147</v>
      </c>
      <c r="C2727" s="508" t="s">
        <v>38</v>
      </c>
      <c r="D2727" s="510" t="s">
        <v>5883</v>
      </c>
    </row>
    <row r="2728" spans="1:4" ht="13.5">
      <c r="A2728" s="509">
        <v>91989</v>
      </c>
      <c r="B2728" s="508" t="s">
        <v>6148</v>
      </c>
      <c r="C2728" s="508" t="s">
        <v>38</v>
      </c>
      <c r="D2728" s="510" t="s">
        <v>6149</v>
      </c>
    </row>
    <row r="2729" spans="1:4" ht="13.5">
      <c r="A2729" s="509">
        <v>91990</v>
      </c>
      <c r="B2729" s="508" t="s">
        <v>6150</v>
      </c>
      <c r="C2729" s="508" t="s">
        <v>38</v>
      </c>
      <c r="D2729" s="510" t="s">
        <v>6151</v>
      </c>
    </row>
    <row r="2730" spans="1:4" ht="13.5">
      <c r="A2730" s="509">
        <v>91991</v>
      </c>
      <c r="B2730" s="508" t="s">
        <v>6152</v>
      </c>
      <c r="C2730" s="508" t="s">
        <v>38</v>
      </c>
      <c r="D2730" s="510" t="s">
        <v>6153</v>
      </c>
    </row>
    <row r="2731" spans="1:4" ht="13.5">
      <c r="A2731" s="509">
        <v>91992</v>
      </c>
      <c r="B2731" s="508" t="s">
        <v>6154</v>
      </c>
      <c r="C2731" s="508" t="s">
        <v>38</v>
      </c>
      <c r="D2731" s="510" t="s">
        <v>6155</v>
      </c>
    </row>
    <row r="2732" spans="1:4" ht="13.5">
      <c r="A2732" s="509">
        <v>91993</v>
      </c>
      <c r="B2732" s="508" t="s">
        <v>6156</v>
      </c>
      <c r="C2732" s="508" t="s">
        <v>38</v>
      </c>
      <c r="D2732" s="510" t="s">
        <v>6157</v>
      </c>
    </row>
    <row r="2733" spans="1:4" ht="13.5">
      <c r="A2733" s="509">
        <v>91994</v>
      </c>
      <c r="B2733" s="508" t="s">
        <v>6158</v>
      </c>
      <c r="C2733" s="508" t="s">
        <v>38</v>
      </c>
      <c r="D2733" s="510" t="s">
        <v>6159</v>
      </c>
    </row>
    <row r="2734" spans="1:4" ht="13.5">
      <c r="A2734" s="509">
        <v>91995</v>
      </c>
      <c r="B2734" s="508" t="s">
        <v>372</v>
      </c>
      <c r="C2734" s="508" t="s">
        <v>38</v>
      </c>
      <c r="D2734" s="510" t="s">
        <v>6160</v>
      </c>
    </row>
    <row r="2735" spans="1:4" ht="13.5">
      <c r="A2735" s="509">
        <v>91996</v>
      </c>
      <c r="B2735" s="508" t="s">
        <v>6161</v>
      </c>
      <c r="C2735" s="508" t="s">
        <v>38</v>
      </c>
      <c r="D2735" s="510" t="s">
        <v>6162</v>
      </c>
    </row>
    <row r="2736" spans="1:4" ht="13.5">
      <c r="A2736" s="509">
        <v>91997</v>
      </c>
      <c r="B2736" s="508" t="s">
        <v>6163</v>
      </c>
      <c r="C2736" s="508" t="s">
        <v>38</v>
      </c>
      <c r="D2736" s="510" t="s">
        <v>2224</v>
      </c>
    </row>
    <row r="2737" spans="1:4" ht="13.5">
      <c r="A2737" s="509">
        <v>91998</v>
      </c>
      <c r="B2737" s="508" t="s">
        <v>6164</v>
      </c>
      <c r="C2737" s="508" t="s">
        <v>38</v>
      </c>
      <c r="D2737" s="510" t="s">
        <v>6165</v>
      </c>
    </row>
    <row r="2738" spans="1:4" ht="13.5">
      <c r="A2738" s="509">
        <v>91999</v>
      </c>
      <c r="B2738" s="508" t="s">
        <v>6166</v>
      </c>
      <c r="C2738" s="508" t="s">
        <v>38</v>
      </c>
      <c r="D2738" s="510" t="s">
        <v>6167</v>
      </c>
    </row>
    <row r="2739" spans="1:4" ht="13.5">
      <c r="A2739" s="509">
        <v>92000</v>
      </c>
      <c r="B2739" s="508" t="s">
        <v>6168</v>
      </c>
      <c r="C2739" s="508" t="s">
        <v>38</v>
      </c>
      <c r="D2739" s="510" t="s">
        <v>6169</v>
      </c>
    </row>
    <row r="2740" spans="1:4" ht="13.5">
      <c r="A2740" s="509">
        <v>92001</v>
      </c>
      <c r="B2740" s="508" t="s">
        <v>6170</v>
      </c>
      <c r="C2740" s="508" t="s">
        <v>38</v>
      </c>
      <c r="D2740" s="510" t="s">
        <v>6171</v>
      </c>
    </row>
    <row r="2741" spans="1:4" ht="13.5">
      <c r="A2741" s="509">
        <v>92002</v>
      </c>
      <c r="B2741" s="508" t="s">
        <v>6172</v>
      </c>
      <c r="C2741" s="508" t="s">
        <v>38</v>
      </c>
      <c r="D2741" s="510" t="s">
        <v>6173</v>
      </c>
    </row>
    <row r="2742" spans="1:4" ht="13.5">
      <c r="A2742" s="509">
        <v>92003</v>
      </c>
      <c r="B2742" s="508" t="s">
        <v>6174</v>
      </c>
      <c r="C2742" s="508" t="s">
        <v>38</v>
      </c>
      <c r="D2742" s="510" t="s">
        <v>6175</v>
      </c>
    </row>
    <row r="2743" spans="1:4" ht="13.5">
      <c r="A2743" s="509">
        <v>92004</v>
      </c>
      <c r="B2743" s="508" t="s">
        <v>6176</v>
      </c>
      <c r="C2743" s="508" t="s">
        <v>38</v>
      </c>
      <c r="D2743" s="510" t="s">
        <v>6177</v>
      </c>
    </row>
    <row r="2744" spans="1:4" ht="13.5">
      <c r="A2744" s="509">
        <v>92005</v>
      </c>
      <c r="B2744" s="508" t="s">
        <v>6178</v>
      </c>
      <c r="C2744" s="508" t="s">
        <v>38</v>
      </c>
      <c r="D2744" s="510" t="s">
        <v>6179</v>
      </c>
    </row>
    <row r="2745" spans="1:4" ht="13.5">
      <c r="A2745" s="509">
        <v>92006</v>
      </c>
      <c r="B2745" s="508" t="s">
        <v>6180</v>
      </c>
      <c r="C2745" s="508" t="s">
        <v>38</v>
      </c>
      <c r="D2745" s="510" t="s">
        <v>6181</v>
      </c>
    </row>
    <row r="2746" spans="1:4" ht="13.5">
      <c r="A2746" s="509">
        <v>92007</v>
      </c>
      <c r="B2746" s="508" t="s">
        <v>6182</v>
      </c>
      <c r="C2746" s="508" t="s">
        <v>38</v>
      </c>
      <c r="D2746" s="510" t="s">
        <v>6183</v>
      </c>
    </row>
    <row r="2747" spans="1:4" ht="13.5">
      <c r="A2747" s="509">
        <v>92008</v>
      </c>
      <c r="B2747" s="508" t="s">
        <v>6184</v>
      </c>
      <c r="C2747" s="508" t="s">
        <v>38</v>
      </c>
      <c r="D2747" s="510" t="s">
        <v>6185</v>
      </c>
    </row>
    <row r="2748" spans="1:4" ht="13.5">
      <c r="A2748" s="509">
        <v>92009</v>
      </c>
      <c r="B2748" s="508" t="s">
        <v>377</v>
      </c>
      <c r="C2748" s="508" t="s">
        <v>38</v>
      </c>
      <c r="D2748" s="510" t="s">
        <v>6186</v>
      </c>
    </row>
    <row r="2749" spans="1:4" ht="13.5">
      <c r="A2749" s="509">
        <v>92010</v>
      </c>
      <c r="B2749" s="508" t="s">
        <v>6187</v>
      </c>
      <c r="C2749" s="508" t="s">
        <v>38</v>
      </c>
      <c r="D2749" s="510" t="s">
        <v>6188</v>
      </c>
    </row>
    <row r="2750" spans="1:4" ht="13.5">
      <c r="A2750" s="509">
        <v>92011</v>
      </c>
      <c r="B2750" s="508" t="s">
        <v>6189</v>
      </c>
      <c r="C2750" s="508" t="s">
        <v>38</v>
      </c>
      <c r="D2750" s="510" t="s">
        <v>6190</v>
      </c>
    </row>
    <row r="2751" spans="1:4" ht="13.5">
      <c r="A2751" s="509">
        <v>92012</v>
      </c>
      <c r="B2751" s="508" t="s">
        <v>6191</v>
      </c>
      <c r="C2751" s="508" t="s">
        <v>38</v>
      </c>
      <c r="D2751" s="510" t="s">
        <v>6192</v>
      </c>
    </row>
    <row r="2752" spans="1:4" ht="13.5">
      <c r="A2752" s="509">
        <v>92013</v>
      </c>
      <c r="B2752" s="508" t="s">
        <v>6193</v>
      </c>
      <c r="C2752" s="508" t="s">
        <v>38</v>
      </c>
      <c r="D2752" s="510" t="s">
        <v>6194</v>
      </c>
    </row>
    <row r="2753" spans="1:4" ht="13.5">
      <c r="A2753" s="509">
        <v>92014</v>
      </c>
      <c r="B2753" s="508" t="s">
        <v>6195</v>
      </c>
      <c r="C2753" s="508" t="s">
        <v>38</v>
      </c>
      <c r="D2753" s="510" t="s">
        <v>6196</v>
      </c>
    </row>
    <row r="2754" spans="1:4" ht="13.5">
      <c r="A2754" s="509">
        <v>92015</v>
      </c>
      <c r="B2754" s="508" t="s">
        <v>6197</v>
      </c>
      <c r="C2754" s="508" t="s">
        <v>38</v>
      </c>
      <c r="D2754" s="510" t="s">
        <v>6198</v>
      </c>
    </row>
    <row r="2755" spans="1:4" ht="13.5">
      <c r="A2755" s="509">
        <v>92016</v>
      </c>
      <c r="B2755" s="508" t="s">
        <v>6199</v>
      </c>
      <c r="C2755" s="508" t="s">
        <v>38</v>
      </c>
      <c r="D2755" s="510" t="s">
        <v>6200</v>
      </c>
    </row>
    <row r="2756" spans="1:4" ht="13.5">
      <c r="A2756" s="509">
        <v>92017</v>
      </c>
      <c r="B2756" s="508" t="s">
        <v>6201</v>
      </c>
      <c r="C2756" s="508" t="s">
        <v>38</v>
      </c>
      <c r="D2756" s="510" t="s">
        <v>6202</v>
      </c>
    </row>
    <row r="2757" spans="1:4" ht="13.5">
      <c r="A2757" s="509">
        <v>92018</v>
      </c>
      <c r="B2757" s="508" t="s">
        <v>6203</v>
      </c>
      <c r="C2757" s="508" t="s">
        <v>38</v>
      </c>
      <c r="D2757" s="510" t="s">
        <v>6204</v>
      </c>
    </row>
    <row r="2758" spans="1:4" ht="13.5">
      <c r="A2758" s="509">
        <v>92019</v>
      </c>
      <c r="B2758" s="508" t="s">
        <v>6205</v>
      </c>
      <c r="C2758" s="508" t="s">
        <v>38</v>
      </c>
      <c r="D2758" s="510" t="s">
        <v>6206</v>
      </c>
    </row>
    <row r="2759" spans="1:4" ht="13.5">
      <c r="A2759" s="509">
        <v>92020</v>
      </c>
      <c r="B2759" s="508" t="s">
        <v>6207</v>
      </c>
      <c r="C2759" s="508" t="s">
        <v>38</v>
      </c>
      <c r="D2759" s="510" t="s">
        <v>6208</v>
      </c>
    </row>
    <row r="2760" spans="1:4" ht="13.5">
      <c r="A2760" s="509">
        <v>92021</v>
      </c>
      <c r="B2760" s="508" t="s">
        <v>6209</v>
      </c>
      <c r="C2760" s="508" t="s">
        <v>38</v>
      </c>
      <c r="D2760" s="510" t="s">
        <v>6210</v>
      </c>
    </row>
    <row r="2761" spans="1:4" ht="13.5">
      <c r="A2761" s="509">
        <v>92022</v>
      </c>
      <c r="B2761" s="508" t="s">
        <v>6211</v>
      </c>
      <c r="C2761" s="508" t="s">
        <v>38</v>
      </c>
      <c r="D2761" s="510" t="s">
        <v>6212</v>
      </c>
    </row>
    <row r="2762" spans="1:4" ht="13.5">
      <c r="A2762" s="509">
        <v>92023</v>
      </c>
      <c r="B2762" s="508" t="s">
        <v>6213</v>
      </c>
      <c r="C2762" s="508" t="s">
        <v>38</v>
      </c>
      <c r="D2762" s="510" t="s">
        <v>4551</v>
      </c>
    </row>
    <row r="2763" spans="1:4" ht="13.5">
      <c r="A2763" s="509">
        <v>92024</v>
      </c>
      <c r="B2763" s="508" t="s">
        <v>6214</v>
      </c>
      <c r="C2763" s="508" t="s">
        <v>38</v>
      </c>
      <c r="D2763" s="510" t="s">
        <v>6215</v>
      </c>
    </row>
    <row r="2764" spans="1:4" ht="13.5">
      <c r="A2764" s="509">
        <v>92025</v>
      </c>
      <c r="B2764" s="508" t="s">
        <v>6216</v>
      </c>
      <c r="C2764" s="508" t="s">
        <v>38</v>
      </c>
      <c r="D2764" s="510" t="s">
        <v>6217</v>
      </c>
    </row>
    <row r="2765" spans="1:4" ht="13.5">
      <c r="A2765" s="509">
        <v>92026</v>
      </c>
      <c r="B2765" s="508" t="s">
        <v>6218</v>
      </c>
      <c r="C2765" s="508" t="s">
        <v>38</v>
      </c>
      <c r="D2765" s="510" t="s">
        <v>6219</v>
      </c>
    </row>
    <row r="2766" spans="1:4" ht="13.5">
      <c r="A2766" s="509">
        <v>92027</v>
      </c>
      <c r="B2766" s="508" t="s">
        <v>6220</v>
      </c>
      <c r="C2766" s="508" t="s">
        <v>38</v>
      </c>
      <c r="D2766" s="510" t="s">
        <v>6221</v>
      </c>
    </row>
    <row r="2767" spans="1:4" ht="13.5">
      <c r="A2767" s="509">
        <v>92028</v>
      </c>
      <c r="B2767" s="508" t="s">
        <v>6222</v>
      </c>
      <c r="C2767" s="508" t="s">
        <v>38</v>
      </c>
      <c r="D2767" s="510" t="s">
        <v>6223</v>
      </c>
    </row>
    <row r="2768" spans="1:4" ht="13.5">
      <c r="A2768" s="509">
        <v>92029</v>
      </c>
      <c r="B2768" s="508" t="s">
        <v>6224</v>
      </c>
      <c r="C2768" s="508" t="s">
        <v>38</v>
      </c>
      <c r="D2768" s="510" t="s">
        <v>6225</v>
      </c>
    </row>
    <row r="2769" spans="1:4" ht="13.5">
      <c r="A2769" s="509">
        <v>92030</v>
      </c>
      <c r="B2769" s="508" t="s">
        <v>6226</v>
      </c>
      <c r="C2769" s="508" t="s">
        <v>38</v>
      </c>
      <c r="D2769" s="510" t="s">
        <v>3230</v>
      </c>
    </row>
    <row r="2770" spans="1:4" ht="13.5">
      <c r="A2770" s="509">
        <v>92031</v>
      </c>
      <c r="B2770" s="508" t="s">
        <v>6227</v>
      </c>
      <c r="C2770" s="508" t="s">
        <v>38</v>
      </c>
      <c r="D2770" s="510" t="s">
        <v>6228</v>
      </c>
    </row>
    <row r="2771" spans="1:4" ht="13.5">
      <c r="A2771" s="509">
        <v>92032</v>
      </c>
      <c r="B2771" s="508" t="s">
        <v>6229</v>
      </c>
      <c r="C2771" s="508" t="s">
        <v>38</v>
      </c>
      <c r="D2771" s="510" t="s">
        <v>4753</v>
      </c>
    </row>
    <row r="2772" spans="1:4" ht="13.5">
      <c r="A2772" s="509">
        <v>92033</v>
      </c>
      <c r="B2772" s="508" t="s">
        <v>6230</v>
      </c>
      <c r="C2772" s="508" t="s">
        <v>38</v>
      </c>
      <c r="D2772" s="510" t="s">
        <v>6231</v>
      </c>
    </row>
    <row r="2773" spans="1:4" ht="13.5">
      <c r="A2773" s="509">
        <v>92034</v>
      </c>
      <c r="B2773" s="508" t="s">
        <v>6232</v>
      </c>
      <c r="C2773" s="508" t="s">
        <v>38</v>
      </c>
      <c r="D2773" s="510" t="s">
        <v>6233</v>
      </c>
    </row>
    <row r="2774" spans="1:4" ht="13.5">
      <c r="A2774" s="509">
        <v>92035</v>
      </c>
      <c r="B2774" s="508" t="s">
        <v>6234</v>
      </c>
      <c r="C2774" s="508" t="s">
        <v>38</v>
      </c>
      <c r="D2774" s="510" t="s">
        <v>6235</v>
      </c>
    </row>
    <row r="2775" spans="1:4" ht="13.5">
      <c r="A2775" s="509">
        <v>72278</v>
      </c>
      <c r="B2775" s="508" t="s">
        <v>6236</v>
      </c>
      <c r="C2775" s="508" t="s">
        <v>38</v>
      </c>
      <c r="D2775" s="510" t="s">
        <v>6237</v>
      </c>
    </row>
    <row r="2776" spans="1:4" ht="13.5">
      <c r="A2776" s="509">
        <v>72280</v>
      </c>
      <c r="B2776" s="508" t="s">
        <v>6238</v>
      </c>
      <c r="C2776" s="508" t="s">
        <v>38</v>
      </c>
      <c r="D2776" s="510" t="s">
        <v>6239</v>
      </c>
    </row>
    <row r="2777" spans="1:4" ht="13.5">
      <c r="A2777" s="508" t="s">
        <v>6240</v>
      </c>
      <c r="B2777" s="508" t="s">
        <v>6241</v>
      </c>
      <c r="C2777" s="508" t="s">
        <v>38</v>
      </c>
      <c r="D2777" s="510" t="s">
        <v>6242</v>
      </c>
    </row>
    <row r="2778" spans="1:4" ht="13.5">
      <c r="A2778" s="508" t="s">
        <v>6243</v>
      </c>
      <c r="B2778" s="508" t="s">
        <v>6244</v>
      </c>
      <c r="C2778" s="508" t="s">
        <v>38</v>
      </c>
      <c r="D2778" s="510" t="s">
        <v>3057</v>
      </c>
    </row>
    <row r="2779" spans="1:4" ht="13.5">
      <c r="A2779" s="508" t="s">
        <v>6245</v>
      </c>
      <c r="B2779" s="508" t="s">
        <v>6246</v>
      </c>
      <c r="C2779" s="508" t="s">
        <v>38</v>
      </c>
      <c r="D2779" s="510" t="s">
        <v>6247</v>
      </c>
    </row>
    <row r="2780" spans="1:4" ht="13.5">
      <c r="A2780" s="509">
        <v>83391</v>
      </c>
      <c r="B2780" s="508" t="s">
        <v>6248</v>
      </c>
      <c r="C2780" s="508" t="s">
        <v>38</v>
      </c>
      <c r="D2780" s="510" t="s">
        <v>3025</v>
      </c>
    </row>
    <row r="2781" spans="1:4" ht="13.5">
      <c r="A2781" s="509">
        <v>83392</v>
      </c>
      <c r="B2781" s="508" t="s">
        <v>6249</v>
      </c>
      <c r="C2781" s="508" t="s">
        <v>38</v>
      </c>
      <c r="D2781" s="510" t="s">
        <v>5910</v>
      </c>
    </row>
    <row r="2782" spans="1:4" ht="13.5">
      <c r="A2782" s="509">
        <v>83393</v>
      </c>
      <c r="B2782" s="508" t="s">
        <v>6250</v>
      </c>
      <c r="C2782" s="508" t="s">
        <v>38</v>
      </c>
      <c r="D2782" s="510" t="s">
        <v>6251</v>
      </c>
    </row>
    <row r="2783" spans="1:4" ht="13.5">
      <c r="A2783" s="509">
        <v>83470</v>
      </c>
      <c r="B2783" s="508" t="s">
        <v>6252</v>
      </c>
      <c r="C2783" s="508" t="s">
        <v>38</v>
      </c>
      <c r="D2783" s="510" t="s">
        <v>6253</v>
      </c>
    </row>
    <row r="2784" spans="1:4" ht="13.5">
      <c r="A2784" s="509">
        <v>93040</v>
      </c>
      <c r="B2784" s="508" t="s">
        <v>6254</v>
      </c>
      <c r="C2784" s="508" t="s">
        <v>38</v>
      </c>
      <c r="D2784" s="510" t="s">
        <v>6255</v>
      </c>
    </row>
    <row r="2785" spans="1:4" ht="13.5">
      <c r="A2785" s="509">
        <v>93041</v>
      </c>
      <c r="B2785" s="508" t="s">
        <v>6256</v>
      </c>
      <c r="C2785" s="508" t="s">
        <v>38</v>
      </c>
      <c r="D2785" s="510" t="s">
        <v>6257</v>
      </c>
    </row>
    <row r="2786" spans="1:4" ht="13.5">
      <c r="A2786" s="509">
        <v>93042</v>
      </c>
      <c r="B2786" s="508" t="s">
        <v>6258</v>
      </c>
      <c r="C2786" s="508" t="s">
        <v>38</v>
      </c>
      <c r="D2786" s="510" t="s">
        <v>6259</v>
      </c>
    </row>
    <row r="2787" spans="1:4" ht="13.5">
      <c r="A2787" s="509">
        <v>93043</v>
      </c>
      <c r="B2787" s="508" t="s">
        <v>6260</v>
      </c>
      <c r="C2787" s="508" t="s">
        <v>38</v>
      </c>
      <c r="D2787" s="510" t="s">
        <v>6261</v>
      </c>
    </row>
    <row r="2788" spans="1:4" ht="13.5">
      <c r="A2788" s="509">
        <v>93044</v>
      </c>
      <c r="B2788" s="508" t="s">
        <v>6262</v>
      </c>
      <c r="C2788" s="508" t="s">
        <v>38</v>
      </c>
      <c r="D2788" s="510" t="s">
        <v>6263</v>
      </c>
    </row>
    <row r="2789" spans="1:4" ht="13.5">
      <c r="A2789" s="509">
        <v>93045</v>
      </c>
      <c r="B2789" s="508" t="s">
        <v>6264</v>
      </c>
      <c r="C2789" s="508" t="s">
        <v>38</v>
      </c>
      <c r="D2789" s="510" t="s">
        <v>5433</v>
      </c>
    </row>
    <row r="2790" spans="1:4" ht="13.5">
      <c r="A2790" s="509">
        <v>97583</v>
      </c>
      <c r="B2790" s="508" t="s">
        <v>6265</v>
      </c>
      <c r="C2790" s="508" t="s">
        <v>38</v>
      </c>
      <c r="D2790" s="510" t="s">
        <v>6266</v>
      </c>
    </row>
    <row r="2791" spans="1:4" ht="13.5">
      <c r="A2791" s="509">
        <v>97584</v>
      </c>
      <c r="B2791" s="508" t="s">
        <v>6267</v>
      </c>
      <c r="C2791" s="508" t="s">
        <v>38</v>
      </c>
      <c r="D2791" s="510" t="s">
        <v>6268</v>
      </c>
    </row>
    <row r="2792" spans="1:4" ht="13.5">
      <c r="A2792" s="509">
        <v>97585</v>
      </c>
      <c r="B2792" s="508" t="s">
        <v>6269</v>
      </c>
      <c r="C2792" s="508" t="s">
        <v>38</v>
      </c>
      <c r="D2792" s="510" t="s">
        <v>6270</v>
      </c>
    </row>
    <row r="2793" spans="1:4" ht="13.5">
      <c r="A2793" s="509">
        <v>97586</v>
      </c>
      <c r="B2793" s="508" t="s">
        <v>6271</v>
      </c>
      <c r="C2793" s="508" t="s">
        <v>38</v>
      </c>
      <c r="D2793" s="510" t="s">
        <v>6272</v>
      </c>
    </row>
    <row r="2794" spans="1:4" ht="13.5">
      <c r="A2794" s="509">
        <v>97587</v>
      </c>
      <c r="B2794" s="508" t="s">
        <v>6273</v>
      </c>
      <c r="C2794" s="508" t="s">
        <v>38</v>
      </c>
      <c r="D2794" s="510" t="s">
        <v>6274</v>
      </c>
    </row>
    <row r="2795" spans="1:4" ht="13.5">
      <c r="A2795" s="509">
        <v>97589</v>
      </c>
      <c r="B2795" s="508" t="s">
        <v>6275</v>
      </c>
      <c r="C2795" s="508" t="s">
        <v>38</v>
      </c>
      <c r="D2795" s="510" t="s">
        <v>6276</v>
      </c>
    </row>
    <row r="2796" spans="1:4" ht="13.5">
      <c r="A2796" s="509">
        <v>97590</v>
      </c>
      <c r="B2796" s="508" t="s">
        <v>6277</v>
      </c>
      <c r="C2796" s="508" t="s">
        <v>38</v>
      </c>
      <c r="D2796" s="510" t="s">
        <v>6278</v>
      </c>
    </row>
    <row r="2797" spans="1:4" ht="13.5">
      <c r="A2797" s="509">
        <v>97591</v>
      </c>
      <c r="B2797" s="508" t="s">
        <v>6279</v>
      </c>
      <c r="C2797" s="508" t="s">
        <v>38</v>
      </c>
      <c r="D2797" s="510" t="s">
        <v>6280</v>
      </c>
    </row>
    <row r="2798" spans="1:4" ht="13.5">
      <c r="A2798" s="509">
        <v>97592</v>
      </c>
      <c r="B2798" s="508" t="s">
        <v>6281</v>
      </c>
      <c r="C2798" s="508" t="s">
        <v>38</v>
      </c>
      <c r="D2798" s="510" t="s">
        <v>6282</v>
      </c>
    </row>
    <row r="2799" spans="1:4" ht="13.5">
      <c r="A2799" s="509">
        <v>97593</v>
      </c>
      <c r="B2799" s="508" t="s">
        <v>6283</v>
      </c>
      <c r="C2799" s="508" t="s">
        <v>38</v>
      </c>
      <c r="D2799" s="510" t="s">
        <v>6284</v>
      </c>
    </row>
    <row r="2800" spans="1:4" ht="13.5">
      <c r="A2800" s="509">
        <v>97594</v>
      </c>
      <c r="B2800" s="508" t="s">
        <v>6285</v>
      </c>
      <c r="C2800" s="508" t="s">
        <v>38</v>
      </c>
      <c r="D2800" s="510" t="s">
        <v>6286</v>
      </c>
    </row>
    <row r="2801" spans="1:4" ht="13.5">
      <c r="A2801" s="509">
        <v>97595</v>
      </c>
      <c r="B2801" s="508" t="s">
        <v>6287</v>
      </c>
      <c r="C2801" s="508" t="s">
        <v>38</v>
      </c>
      <c r="D2801" s="510" t="s">
        <v>6288</v>
      </c>
    </row>
    <row r="2802" spans="1:4" ht="13.5">
      <c r="A2802" s="509">
        <v>97596</v>
      </c>
      <c r="B2802" s="508" t="s">
        <v>6289</v>
      </c>
      <c r="C2802" s="508" t="s">
        <v>38</v>
      </c>
      <c r="D2802" s="510" t="s">
        <v>6290</v>
      </c>
    </row>
    <row r="2803" spans="1:4" ht="13.5">
      <c r="A2803" s="509">
        <v>97597</v>
      </c>
      <c r="B2803" s="508" t="s">
        <v>6291</v>
      </c>
      <c r="C2803" s="508" t="s">
        <v>38</v>
      </c>
      <c r="D2803" s="510" t="s">
        <v>6292</v>
      </c>
    </row>
    <row r="2804" spans="1:4" ht="13.5">
      <c r="A2804" s="509">
        <v>97598</v>
      </c>
      <c r="B2804" s="508" t="s">
        <v>6293</v>
      </c>
      <c r="C2804" s="508" t="s">
        <v>38</v>
      </c>
      <c r="D2804" s="510" t="s">
        <v>6294</v>
      </c>
    </row>
    <row r="2805" spans="1:4" ht="13.5">
      <c r="A2805" s="509">
        <v>97599</v>
      </c>
      <c r="B2805" s="508" t="s">
        <v>6295</v>
      </c>
      <c r="C2805" s="508" t="s">
        <v>38</v>
      </c>
      <c r="D2805" s="510" t="s">
        <v>6296</v>
      </c>
    </row>
    <row r="2806" spans="1:4" ht="13.5">
      <c r="A2806" s="509">
        <v>97609</v>
      </c>
      <c r="B2806" s="508" t="s">
        <v>6297</v>
      </c>
      <c r="C2806" s="508" t="s">
        <v>38</v>
      </c>
      <c r="D2806" s="510" t="s">
        <v>6298</v>
      </c>
    </row>
    <row r="2807" spans="1:4" ht="13.5">
      <c r="A2807" s="509">
        <v>97610</v>
      </c>
      <c r="B2807" s="508" t="s">
        <v>6299</v>
      </c>
      <c r="C2807" s="508" t="s">
        <v>38</v>
      </c>
      <c r="D2807" s="510" t="s">
        <v>6300</v>
      </c>
    </row>
    <row r="2808" spans="1:4" ht="13.5">
      <c r="A2808" s="509">
        <v>97611</v>
      </c>
      <c r="B2808" s="508" t="s">
        <v>6301</v>
      </c>
      <c r="C2808" s="508" t="s">
        <v>38</v>
      </c>
      <c r="D2808" s="510" t="s">
        <v>6302</v>
      </c>
    </row>
    <row r="2809" spans="1:4" ht="13.5">
      <c r="A2809" s="509">
        <v>97612</v>
      </c>
      <c r="B2809" s="508" t="s">
        <v>6303</v>
      </c>
      <c r="C2809" s="508" t="s">
        <v>38</v>
      </c>
      <c r="D2809" s="510" t="s">
        <v>2335</v>
      </c>
    </row>
    <row r="2810" spans="1:4" ht="13.5">
      <c r="A2810" s="509">
        <v>97613</v>
      </c>
      <c r="B2810" s="508" t="s">
        <v>6304</v>
      </c>
      <c r="C2810" s="508" t="s">
        <v>38</v>
      </c>
      <c r="D2810" s="510" t="s">
        <v>6305</v>
      </c>
    </row>
    <row r="2811" spans="1:4" ht="13.5">
      <c r="A2811" s="509">
        <v>97614</v>
      </c>
      <c r="B2811" s="508" t="s">
        <v>6306</v>
      </c>
      <c r="C2811" s="508" t="s">
        <v>38</v>
      </c>
      <c r="D2811" s="510" t="s">
        <v>6307</v>
      </c>
    </row>
    <row r="2812" spans="1:4" ht="13.5">
      <c r="A2812" s="509">
        <v>97615</v>
      </c>
      <c r="B2812" s="508" t="s">
        <v>6308</v>
      </c>
      <c r="C2812" s="508" t="s">
        <v>38</v>
      </c>
      <c r="D2812" s="510" t="s">
        <v>6309</v>
      </c>
    </row>
    <row r="2813" spans="1:4" ht="13.5">
      <c r="A2813" s="509">
        <v>97616</v>
      </c>
      <c r="B2813" s="508" t="s">
        <v>6310</v>
      </c>
      <c r="C2813" s="508" t="s">
        <v>38</v>
      </c>
      <c r="D2813" s="510" t="s">
        <v>6311</v>
      </c>
    </row>
    <row r="2814" spans="1:4" ht="13.5">
      <c r="A2814" s="509">
        <v>97617</v>
      </c>
      <c r="B2814" s="508" t="s">
        <v>6312</v>
      </c>
      <c r="C2814" s="508" t="s">
        <v>38</v>
      </c>
      <c r="D2814" s="510" t="s">
        <v>6313</v>
      </c>
    </row>
    <row r="2815" spans="1:4" ht="13.5">
      <c r="A2815" s="509">
        <v>97618</v>
      </c>
      <c r="B2815" s="508" t="s">
        <v>6314</v>
      </c>
      <c r="C2815" s="508" t="s">
        <v>38</v>
      </c>
      <c r="D2815" s="510" t="s">
        <v>4202</v>
      </c>
    </row>
    <row r="2816" spans="1:4" ht="13.5">
      <c r="A2816" s="509">
        <v>9540</v>
      </c>
      <c r="B2816" s="508" t="s">
        <v>6315</v>
      </c>
      <c r="C2816" s="508" t="s">
        <v>38</v>
      </c>
      <c r="D2816" s="510" t="s">
        <v>6316</v>
      </c>
    </row>
    <row r="2817" spans="1:4" ht="13.5">
      <c r="A2817" s="509">
        <v>41598</v>
      </c>
      <c r="B2817" s="508" t="s">
        <v>6317</v>
      </c>
      <c r="C2817" s="508" t="s">
        <v>38</v>
      </c>
      <c r="D2817" s="510" t="s">
        <v>6318</v>
      </c>
    </row>
    <row r="2818" spans="1:4" ht="13.5">
      <c r="A2818" s="509">
        <v>72941</v>
      </c>
      <c r="B2818" s="508" t="s">
        <v>6319</v>
      </c>
      <c r="C2818" s="508" t="s">
        <v>38</v>
      </c>
      <c r="D2818" s="510" t="s">
        <v>6320</v>
      </c>
    </row>
    <row r="2819" spans="1:4" ht="13.5">
      <c r="A2819" s="509">
        <v>73624</v>
      </c>
      <c r="B2819" s="508" t="s">
        <v>6321</v>
      </c>
      <c r="C2819" s="508" t="s">
        <v>38</v>
      </c>
      <c r="D2819" s="510" t="s">
        <v>6322</v>
      </c>
    </row>
    <row r="2820" spans="1:4" ht="13.5">
      <c r="A2820" s="508" t="s">
        <v>6323</v>
      </c>
      <c r="B2820" s="508" t="s">
        <v>6324</v>
      </c>
      <c r="C2820" s="508" t="s">
        <v>38</v>
      </c>
      <c r="D2820" s="510" t="s">
        <v>6325</v>
      </c>
    </row>
    <row r="2821" spans="1:4" ht="13.5">
      <c r="A2821" s="508" t="s">
        <v>6326</v>
      </c>
      <c r="B2821" s="508" t="s">
        <v>6327</v>
      </c>
      <c r="C2821" s="508" t="s">
        <v>38</v>
      </c>
      <c r="D2821" s="510" t="s">
        <v>5830</v>
      </c>
    </row>
    <row r="2822" spans="1:4" ht="13.5">
      <c r="A2822" s="508" t="s">
        <v>6328</v>
      </c>
      <c r="B2822" s="508" t="s">
        <v>6329</v>
      </c>
      <c r="C2822" s="508" t="s">
        <v>38</v>
      </c>
      <c r="D2822" s="510" t="s">
        <v>6330</v>
      </c>
    </row>
    <row r="2823" spans="1:4" ht="13.5">
      <c r="A2823" s="508" t="s">
        <v>6331</v>
      </c>
      <c r="B2823" s="508" t="s">
        <v>6332</v>
      </c>
      <c r="C2823" s="508" t="s">
        <v>38</v>
      </c>
      <c r="D2823" s="510" t="s">
        <v>6333</v>
      </c>
    </row>
    <row r="2824" spans="1:4" ht="13.5">
      <c r="A2824" s="508" t="s">
        <v>6334</v>
      </c>
      <c r="B2824" s="508" t="s">
        <v>6335</v>
      </c>
      <c r="C2824" s="508" t="s">
        <v>38</v>
      </c>
      <c r="D2824" s="510" t="s">
        <v>6336</v>
      </c>
    </row>
    <row r="2825" spans="1:4" ht="13.5">
      <c r="A2825" s="508" t="s">
        <v>6337</v>
      </c>
      <c r="B2825" s="508" t="s">
        <v>6338</v>
      </c>
      <c r="C2825" s="508" t="s">
        <v>38</v>
      </c>
      <c r="D2825" s="510" t="s">
        <v>6339</v>
      </c>
    </row>
    <row r="2826" spans="1:4" ht="13.5">
      <c r="A2826" s="508" t="s">
        <v>6340</v>
      </c>
      <c r="B2826" s="508" t="s">
        <v>6341</v>
      </c>
      <c r="C2826" s="508" t="s">
        <v>38</v>
      </c>
      <c r="D2826" s="510" t="s">
        <v>6342</v>
      </c>
    </row>
    <row r="2827" spans="1:4" ht="13.5">
      <c r="A2827" s="508" t="s">
        <v>6343</v>
      </c>
      <c r="B2827" s="508" t="s">
        <v>6344</v>
      </c>
      <c r="C2827" s="508" t="s">
        <v>38</v>
      </c>
      <c r="D2827" s="510" t="s">
        <v>6345</v>
      </c>
    </row>
    <row r="2828" spans="1:4" ht="13.5">
      <c r="A2828" s="509">
        <v>88543</v>
      </c>
      <c r="B2828" s="508" t="s">
        <v>6346</v>
      </c>
      <c r="C2828" s="508" t="s">
        <v>38</v>
      </c>
      <c r="D2828" s="510" t="s">
        <v>6347</v>
      </c>
    </row>
    <row r="2829" spans="1:4" ht="13.5">
      <c r="A2829" s="509">
        <v>88544</v>
      </c>
      <c r="B2829" s="508" t="s">
        <v>6348</v>
      </c>
      <c r="C2829" s="508" t="s">
        <v>38</v>
      </c>
      <c r="D2829" s="510" t="s">
        <v>6349</v>
      </c>
    </row>
    <row r="2830" spans="1:4" ht="13.5">
      <c r="A2830" s="509">
        <v>88545</v>
      </c>
      <c r="B2830" s="508" t="s">
        <v>6350</v>
      </c>
      <c r="C2830" s="508" t="s">
        <v>38</v>
      </c>
      <c r="D2830" s="510" t="s">
        <v>6351</v>
      </c>
    </row>
    <row r="2831" spans="1:4" ht="13.5">
      <c r="A2831" s="508" t="s">
        <v>6352</v>
      </c>
      <c r="B2831" s="508" t="s">
        <v>6353</v>
      </c>
      <c r="C2831" s="508" t="s">
        <v>38</v>
      </c>
      <c r="D2831" s="510" t="s">
        <v>6354</v>
      </c>
    </row>
    <row r="2832" spans="1:4" ht="13.5">
      <c r="A2832" s="508" t="s">
        <v>6355</v>
      </c>
      <c r="B2832" s="508" t="s">
        <v>6356</v>
      </c>
      <c r="C2832" s="508" t="s">
        <v>38</v>
      </c>
      <c r="D2832" s="510" t="s">
        <v>6357</v>
      </c>
    </row>
    <row r="2833" spans="1:4" ht="13.5">
      <c r="A2833" s="508" t="s">
        <v>6358</v>
      </c>
      <c r="B2833" s="508" t="s">
        <v>6359</v>
      </c>
      <c r="C2833" s="508" t="s">
        <v>38</v>
      </c>
      <c r="D2833" s="510" t="s">
        <v>6360</v>
      </c>
    </row>
    <row r="2834" spans="1:4" ht="13.5">
      <c r="A2834" s="508" t="s">
        <v>6361</v>
      </c>
      <c r="B2834" s="508" t="s">
        <v>6362</v>
      </c>
      <c r="C2834" s="508" t="s">
        <v>38</v>
      </c>
      <c r="D2834" s="510" t="s">
        <v>6363</v>
      </c>
    </row>
    <row r="2835" spans="1:4" ht="13.5">
      <c r="A2835" s="508" t="s">
        <v>6364</v>
      </c>
      <c r="B2835" s="508" t="s">
        <v>6365</v>
      </c>
      <c r="C2835" s="508" t="s">
        <v>38</v>
      </c>
      <c r="D2835" s="510" t="s">
        <v>6366</v>
      </c>
    </row>
    <row r="2836" spans="1:4" ht="13.5">
      <c r="A2836" s="508" t="s">
        <v>6367</v>
      </c>
      <c r="B2836" s="508" t="s">
        <v>6368</v>
      </c>
      <c r="C2836" s="508" t="s">
        <v>38</v>
      </c>
      <c r="D2836" s="510" t="s">
        <v>6369</v>
      </c>
    </row>
    <row r="2837" spans="1:4" ht="13.5">
      <c r="A2837" s="508" t="s">
        <v>6370</v>
      </c>
      <c r="B2837" s="508" t="s">
        <v>6371</v>
      </c>
      <c r="C2837" s="508" t="s">
        <v>38</v>
      </c>
      <c r="D2837" s="510" t="s">
        <v>6372</v>
      </c>
    </row>
    <row r="2838" spans="1:4" ht="13.5">
      <c r="A2838" s="508" t="s">
        <v>6373</v>
      </c>
      <c r="B2838" s="508" t="s">
        <v>6374</v>
      </c>
      <c r="C2838" s="508" t="s">
        <v>38</v>
      </c>
      <c r="D2838" s="510" t="s">
        <v>6375</v>
      </c>
    </row>
    <row r="2839" spans="1:4" ht="13.5">
      <c r="A2839" s="508" t="s">
        <v>6376</v>
      </c>
      <c r="B2839" s="508" t="s">
        <v>6377</v>
      </c>
      <c r="C2839" s="508" t="s">
        <v>38</v>
      </c>
      <c r="D2839" s="510" t="s">
        <v>6378</v>
      </c>
    </row>
    <row r="2840" spans="1:4" ht="13.5">
      <c r="A2840" s="508" t="s">
        <v>6379</v>
      </c>
      <c r="B2840" s="508" t="s">
        <v>6380</v>
      </c>
      <c r="C2840" s="508" t="s">
        <v>38</v>
      </c>
      <c r="D2840" s="510" t="s">
        <v>6381</v>
      </c>
    </row>
    <row r="2841" spans="1:4" ht="13.5">
      <c r="A2841" s="508" t="s">
        <v>6382</v>
      </c>
      <c r="B2841" s="508" t="s">
        <v>6383</v>
      </c>
      <c r="C2841" s="508" t="s">
        <v>38</v>
      </c>
      <c r="D2841" s="510" t="s">
        <v>6384</v>
      </c>
    </row>
    <row r="2842" spans="1:4" ht="13.5">
      <c r="A2842" s="508" t="s">
        <v>6385</v>
      </c>
      <c r="B2842" s="508" t="s">
        <v>6386</v>
      </c>
      <c r="C2842" s="508" t="s">
        <v>38</v>
      </c>
      <c r="D2842" s="510" t="s">
        <v>6387</v>
      </c>
    </row>
    <row r="2843" spans="1:4" ht="13.5">
      <c r="A2843" s="508" t="s">
        <v>6388</v>
      </c>
      <c r="B2843" s="508" t="s">
        <v>6389</v>
      </c>
      <c r="C2843" s="508" t="s">
        <v>38</v>
      </c>
      <c r="D2843" s="510" t="s">
        <v>6390</v>
      </c>
    </row>
    <row r="2844" spans="1:4" ht="13.5">
      <c r="A2844" s="509">
        <v>83394</v>
      </c>
      <c r="B2844" s="508" t="s">
        <v>6391</v>
      </c>
      <c r="C2844" s="508" t="s">
        <v>38</v>
      </c>
      <c r="D2844" s="510" t="s">
        <v>6392</v>
      </c>
    </row>
    <row r="2845" spans="1:4" ht="13.5">
      <c r="A2845" s="509">
        <v>83396</v>
      </c>
      <c r="B2845" s="508" t="s">
        <v>6393</v>
      </c>
      <c r="C2845" s="508" t="s">
        <v>38</v>
      </c>
      <c r="D2845" s="510" t="s">
        <v>6394</v>
      </c>
    </row>
    <row r="2846" spans="1:4" ht="13.5">
      <c r="A2846" s="509">
        <v>83397</v>
      </c>
      <c r="B2846" s="508" t="s">
        <v>6395</v>
      </c>
      <c r="C2846" s="508" t="s">
        <v>38</v>
      </c>
      <c r="D2846" s="510" t="s">
        <v>6396</v>
      </c>
    </row>
    <row r="2847" spans="1:4" ht="13.5">
      <c r="A2847" s="509">
        <v>83398</v>
      </c>
      <c r="B2847" s="508" t="s">
        <v>6397</v>
      </c>
      <c r="C2847" s="508" t="s">
        <v>38</v>
      </c>
      <c r="D2847" s="510" t="s">
        <v>6398</v>
      </c>
    </row>
    <row r="2848" spans="1:4" ht="13.5">
      <c r="A2848" s="508" t="s">
        <v>6399</v>
      </c>
      <c r="B2848" s="508" t="s">
        <v>6400</v>
      </c>
      <c r="C2848" s="508" t="s">
        <v>38</v>
      </c>
      <c r="D2848" s="510" t="s">
        <v>6401</v>
      </c>
    </row>
    <row r="2849" spans="1:4" ht="13.5">
      <c r="A2849" s="508" t="s">
        <v>6402</v>
      </c>
      <c r="B2849" s="508" t="s">
        <v>6403</v>
      </c>
      <c r="C2849" s="508" t="s">
        <v>38</v>
      </c>
      <c r="D2849" s="510" t="s">
        <v>1490</v>
      </c>
    </row>
    <row r="2850" spans="1:4" ht="13.5">
      <c r="A2850" s="508" t="s">
        <v>6404</v>
      </c>
      <c r="B2850" s="508" t="s">
        <v>6405</v>
      </c>
      <c r="C2850" s="508" t="s">
        <v>38</v>
      </c>
      <c r="D2850" s="510" t="s">
        <v>6406</v>
      </c>
    </row>
    <row r="2851" spans="1:4" ht="13.5">
      <c r="A2851" s="508" t="s">
        <v>6407</v>
      </c>
      <c r="B2851" s="508" t="s">
        <v>6408</v>
      </c>
      <c r="C2851" s="508" t="s">
        <v>38</v>
      </c>
      <c r="D2851" s="510" t="s">
        <v>6409</v>
      </c>
    </row>
    <row r="2852" spans="1:4" ht="13.5">
      <c r="A2852" s="508" t="s">
        <v>6410</v>
      </c>
      <c r="B2852" s="508" t="s">
        <v>6411</v>
      </c>
      <c r="C2852" s="508" t="s">
        <v>38</v>
      </c>
      <c r="D2852" s="510" t="s">
        <v>6412</v>
      </c>
    </row>
    <row r="2853" spans="1:4" ht="13.5">
      <c r="A2853" s="509">
        <v>72281</v>
      </c>
      <c r="B2853" s="508" t="s">
        <v>6413</v>
      </c>
      <c r="C2853" s="508" t="s">
        <v>38</v>
      </c>
      <c r="D2853" s="510" t="s">
        <v>6414</v>
      </c>
    </row>
    <row r="2854" spans="1:4" ht="13.5">
      <c r="A2854" s="509">
        <v>72282</v>
      </c>
      <c r="B2854" s="508" t="s">
        <v>6415</v>
      </c>
      <c r="C2854" s="508" t="s">
        <v>38</v>
      </c>
      <c r="D2854" s="510" t="s">
        <v>6416</v>
      </c>
    </row>
    <row r="2855" spans="1:4" ht="13.5">
      <c r="A2855" s="508" t="s">
        <v>6417</v>
      </c>
      <c r="B2855" s="508" t="s">
        <v>6418</v>
      </c>
      <c r="C2855" s="508" t="s">
        <v>38</v>
      </c>
      <c r="D2855" s="510" t="s">
        <v>6419</v>
      </c>
    </row>
    <row r="2856" spans="1:4" ht="13.5">
      <c r="A2856" s="508" t="s">
        <v>6420</v>
      </c>
      <c r="B2856" s="508" t="s">
        <v>6421</v>
      </c>
      <c r="C2856" s="508" t="s">
        <v>38</v>
      </c>
      <c r="D2856" s="510" t="s">
        <v>6422</v>
      </c>
    </row>
    <row r="2857" spans="1:4" ht="13.5">
      <c r="A2857" s="508" t="s">
        <v>6423</v>
      </c>
      <c r="B2857" s="508" t="s">
        <v>6424</v>
      </c>
      <c r="C2857" s="508" t="s">
        <v>38</v>
      </c>
      <c r="D2857" s="510" t="s">
        <v>6169</v>
      </c>
    </row>
    <row r="2858" spans="1:4" ht="13.5">
      <c r="A2858" s="508" t="s">
        <v>6425</v>
      </c>
      <c r="B2858" s="508" t="s">
        <v>6426</v>
      </c>
      <c r="C2858" s="508" t="s">
        <v>38</v>
      </c>
      <c r="D2858" s="510" t="s">
        <v>6427</v>
      </c>
    </row>
    <row r="2859" spans="1:4" ht="13.5">
      <c r="A2859" s="508" t="s">
        <v>6428</v>
      </c>
      <c r="B2859" s="508" t="s">
        <v>6429</v>
      </c>
      <c r="C2859" s="508" t="s">
        <v>38</v>
      </c>
      <c r="D2859" s="510" t="s">
        <v>6430</v>
      </c>
    </row>
    <row r="2860" spans="1:4" ht="13.5">
      <c r="A2860" s="508" t="s">
        <v>6431</v>
      </c>
      <c r="B2860" s="508" t="s">
        <v>6432</v>
      </c>
      <c r="C2860" s="508" t="s">
        <v>38</v>
      </c>
      <c r="D2860" s="510" t="s">
        <v>6433</v>
      </c>
    </row>
    <row r="2861" spans="1:4" ht="13.5">
      <c r="A2861" s="508" t="s">
        <v>6434</v>
      </c>
      <c r="B2861" s="508" t="s">
        <v>6435</v>
      </c>
      <c r="C2861" s="508" t="s">
        <v>38</v>
      </c>
      <c r="D2861" s="510" t="s">
        <v>2970</v>
      </c>
    </row>
    <row r="2862" spans="1:4" ht="13.5">
      <c r="A2862" s="508" t="s">
        <v>6436</v>
      </c>
      <c r="B2862" s="508" t="s">
        <v>6437</v>
      </c>
      <c r="C2862" s="508" t="s">
        <v>38</v>
      </c>
      <c r="D2862" s="510" t="s">
        <v>6438</v>
      </c>
    </row>
    <row r="2863" spans="1:4" ht="13.5">
      <c r="A2863" s="508" t="s">
        <v>6439</v>
      </c>
      <c r="B2863" s="508" t="s">
        <v>6440</v>
      </c>
      <c r="C2863" s="508" t="s">
        <v>38</v>
      </c>
      <c r="D2863" s="510" t="s">
        <v>6441</v>
      </c>
    </row>
    <row r="2864" spans="1:4" ht="13.5">
      <c r="A2864" s="508" t="s">
        <v>6442</v>
      </c>
      <c r="B2864" s="508" t="s">
        <v>6443</v>
      </c>
      <c r="C2864" s="508" t="s">
        <v>38</v>
      </c>
      <c r="D2864" s="510" t="s">
        <v>6444</v>
      </c>
    </row>
    <row r="2865" spans="1:4" ht="13.5">
      <c r="A2865" s="509">
        <v>83399</v>
      </c>
      <c r="B2865" s="508" t="s">
        <v>6445</v>
      </c>
      <c r="C2865" s="508" t="s">
        <v>38</v>
      </c>
      <c r="D2865" s="510" t="s">
        <v>6446</v>
      </c>
    </row>
    <row r="2866" spans="1:4" ht="13.5">
      <c r="A2866" s="509">
        <v>83400</v>
      </c>
      <c r="B2866" s="508" t="s">
        <v>6447</v>
      </c>
      <c r="C2866" s="508" t="s">
        <v>38</v>
      </c>
      <c r="D2866" s="510" t="s">
        <v>6448</v>
      </c>
    </row>
    <row r="2867" spans="1:4" ht="13.5">
      <c r="A2867" s="509">
        <v>83401</v>
      </c>
      <c r="B2867" s="508" t="s">
        <v>6449</v>
      </c>
      <c r="C2867" s="508" t="s">
        <v>38</v>
      </c>
      <c r="D2867" s="510" t="s">
        <v>6448</v>
      </c>
    </row>
    <row r="2868" spans="1:4" ht="13.5">
      <c r="A2868" s="509">
        <v>83402</v>
      </c>
      <c r="B2868" s="508" t="s">
        <v>6450</v>
      </c>
      <c r="C2868" s="508" t="s">
        <v>38</v>
      </c>
      <c r="D2868" s="510" t="s">
        <v>6451</v>
      </c>
    </row>
    <row r="2869" spans="1:4" ht="13.5">
      <c r="A2869" s="509">
        <v>83475</v>
      </c>
      <c r="B2869" s="508" t="s">
        <v>6452</v>
      </c>
      <c r="C2869" s="508" t="s">
        <v>38</v>
      </c>
      <c r="D2869" s="510" t="s">
        <v>6453</v>
      </c>
    </row>
    <row r="2870" spans="1:4" ht="13.5">
      <c r="A2870" s="509">
        <v>83478</v>
      </c>
      <c r="B2870" s="508" t="s">
        <v>6454</v>
      </c>
      <c r="C2870" s="508" t="s">
        <v>38</v>
      </c>
      <c r="D2870" s="510" t="s">
        <v>6455</v>
      </c>
    </row>
    <row r="2871" spans="1:4" ht="13.5">
      <c r="A2871" s="509">
        <v>83479</v>
      </c>
      <c r="B2871" s="508" t="s">
        <v>6456</v>
      </c>
      <c r="C2871" s="508" t="s">
        <v>38</v>
      </c>
      <c r="D2871" s="510" t="s">
        <v>6457</v>
      </c>
    </row>
    <row r="2872" spans="1:4" ht="13.5">
      <c r="A2872" s="509">
        <v>83480</v>
      </c>
      <c r="B2872" s="508" t="s">
        <v>6458</v>
      </c>
      <c r="C2872" s="508" t="s">
        <v>38</v>
      </c>
      <c r="D2872" s="510" t="s">
        <v>6459</v>
      </c>
    </row>
    <row r="2873" spans="1:4" ht="13.5">
      <c r="A2873" s="509">
        <v>83481</v>
      </c>
      <c r="B2873" s="508" t="s">
        <v>6460</v>
      </c>
      <c r="C2873" s="508" t="s">
        <v>38</v>
      </c>
      <c r="D2873" s="510" t="s">
        <v>6345</v>
      </c>
    </row>
    <row r="2874" spans="1:4" ht="13.5">
      <c r="A2874" s="509">
        <v>97600</v>
      </c>
      <c r="B2874" s="508" t="s">
        <v>6461</v>
      </c>
      <c r="C2874" s="508" t="s">
        <v>38</v>
      </c>
      <c r="D2874" s="510" t="s">
        <v>6462</v>
      </c>
    </row>
    <row r="2875" spans="1:4" ht="13.5">
      <c r="A2875" s="509">
        <v>97601</v>
      </c>
      <c r="B2875" s="508" t="s">
        <v>6463</v>
      </c>
      <c r="C2875" s="508" t="s">
        <v>38</v>
      </c>
      <c r="D2875" s="510" t="s">
        <v>6464</v>
      </c>
    </row>
    <row r="2876" spans="1:4" ht="13.5">
      <c r="A2876" s="509">
        <v>97605</v>
      </c>
      <c r="B2876" s="508" t="s">
        <v>6465</v>
      </c>
      <c r="C2876" s="508" t="s">
        <v>38</v>
      </c>
      <c r="D2876" s="510" t="s">
        <v>6466</v>
      </c>
    </row>
    <row r="2877" spans="1:4" ht="13.5">
      <c r="A2877" s="509">
        <v>97606</v>
      </c>
      <c r="B2877" s="508" t="s">
        <v>6467</v>
      </c>
      <c r="C2877" s="508" t="s">
        <v>38</v>
      </c>
      <c r="D2877" s="510" t="s">
        <v>6468</v>
      </c>
    </row>
    <row r="2878" spans="1:4" ht="13.5">
      <c r="A2878" s="509">
        <v>97607</v>
      </c>
      <c r="B2878" s="508" t="s">
        <v>6469</v>
      </c>
      <c r="C2878" s="508" t="s">
        <v>38</v>
      </c>
      <c r="D2878" s="510" t="s">
        <v>6470</v>
      </c>
    </row>
    <row r="2879" spans="1:4" ht="13.5">
      <c r="A2879" s="509">
        <v>97608</v>
      </c>
      <c r="B2879" s="508" t="s">
        <v>6471</v>
      </c>
      <c r="C2879" s="508" t="s">
        <v>38</v>
      </c>
      <c r="D2879" s="510" t="s">
        <v>6472</v>
      </c>
    </row>
    <row r="2880" spans="1:4" ht="13.5">
      <c r="A2880" s="508" t="s">
        <v>6473</v>
      </c>
      <c r="B2880" s="508" t="s">
        <v>6474</v>
      </c>
      <c r="C2880" s="508" t="s">
        <v>38</v>
      </c>
      <c r="D2880" s="510" t="s">
        <v>6475</v>
      </c>
    </row>
    <row r="2881" spans="1:4" ht="13.5">
      <c r="A2881" s="508" t="s">
        <v>6476</v>
      </c>
      <c r="B2881" s="508" t="s">
        <v>6477</v>
      </c>
      <c r="C2881" s="508" t="s">
        <v>38</v>
      </c>
      <c r="D2881" s="510" t="s">
        <v>6478</v>
      </c>
    </row>
    <row r="2882" spans="1:4" ht="13.5">
      <c r="A2882" s="508" t="s">
        <v>6479</v>
      </c>
      <c r="B2882" s="508" t="s">
        <v>6480</v>
      </c>
      <c r="C2882" s="508" t="s">
        <v>38</v>
      </c>
      <c r="D2882" s="510" t="s">
        <v>6481</v>
      </c>
    </row>
    <row r="2883" spans="1:4" ht="13.5">
      <c r="A2883" s="508" t="s">
        <v>6482</v>
      </c>
      <c r="B2883" s="508" t="s">
        <v>6483</v>
      </c>
      <c r="C2883" s="508" t="s">
        <v>38</v>
      </c>
      <c r="D2883" s="510" t="s">
        <v>6484</v>
      </c>
    </row>
    <row r="2884" spans="1:4" ht="13.5">
      <c r="A2884" s="508" t="s">
        <v>6485</v>
      </c>
      <c r="B2884" s="508" t="s">
        <v>6486</v>
      </c>
      <c r="C2884" s="508" t="s">
        <v>38</v>
      </c>
      <c r="D2884" s="510" t="s">
        <v>6487</v>
      </c>
    </row>
    <row r="2885" spans="1:4" ht="13.5">
      <c r="A2885" s="508" t="s">
        <v>6488</v>
      </c>
      <c r="B2885" s="508" t="s">
        <v>6489</v>
      </c>
      <c r="C2885" s="508" t="s">
        <v>38</v>
      </c>
      <c r="D2885" s="510" t="s">
        <v>6490</v>
      </c>
    </row>
    <row r="2886" spans="1:4" ht="13.5">
      <c r="A2886" s="508" t="s">
        <v>6491</v>
      </c>
      <c r="B2886" s="508" t="s">
        <v>6492</v>
      </c>
      <c r="C2886" s="508" t="s">
        <v>38</v>
      </c>
      <c r="D2886" s="510" t="s">
        <v>6493</v>
      </c>
    </row>
    <row r="2887" spans="1:4" ht="13.5">
      <c r="A2887" s="508" t="s">
        <v>6494</v>
      </c>
      <c r="B2887" s="508" t="s">
        <v>6495</v>
      </c>
      <c r="C2887" s="508" t="s">
        <v>38</v>
      </c>
      <c r="D2887" s="510" t="s">
        <v>6496</v>
      </c>
    </row>
    <row r="2888" spans="1:4" ht="13.5">
      <c r="A2888" s="508" t="s">
        <v>6497</v>
      </c>
      <c r="B2888" s="508" t="s">
        <v>6498</v>
      </c>
      <c r="C2888" s="508" t="s">
        <v>38</v>
      </c>
      <c r="D2888" s="510" t="s">
        <v>6499</v>
      </c>
    </row>
    <row r="2889" spans="1:4" ht="13.5">
      <c r="A2889" s="508" t="s">
        <v>6500</v>
      </c>
      <c r="B2889" s="508" t="s">
        <v>6501</v>
      </c>
      <c r="C2889" s="508" t="s">
        <v>38</v>
      </c>
      <c r="D2889" s="510" t="s">
        <v>6502</v>
      </c>
    </row>
    <row r="2890" spans="1:4" ht="13.5">
      <c r="A2890" s="509">
        <v>93128</v>
      </c>
      <c r="B2890" s="508" t="s">
        <v>6503</v>
      </c>
      <c r="C2890" s="508" t="s">
        <v>38</v>
      </c>
      <c r="D2890" s="510" t="s">
        <v>6504</v>
      </c>
    </row>
    <row r="2891" spans="1:4" ht="13.5">
      <c r="A2891" s="509">
        <v>93137</v>
      </c>
      <c r="B2891" s="508" t="s">
        <v>6505</v>
      </c>
      <c r="C2891" s="508" t="s">
        <v>38</v>
      </c>
      <c r="D2891" s="510" t="s">
        <v>6506</v>
      </c>
    </row>
    <row r="2892" spans="1:4" ht="13.5">
      <c r="A2892" s="509">
        <v>93138</v>
      </c>
      <c r="B2892" s="508" t="s">
        <v>6507</v>
      </c>
      <c r="C2892" s="508" t="s">
        <v>38</v>
      </c>
      <c r="D2892" s="510" t="s">
        <v>6508</v>
      </c>
    </row>
    <row r="2893" spans="1:4" ht="13.5">
      <c r="A2893" s="509">
        <v>93139</v>
      </c>
      <c r="B2893" s="508" t="s">
        <v>6509</v>
      </c>
      <c r="C2893" s="508" t="s">
        <v>38</v>
      </c>
      <c r="D2893" s="510" t="s">
        <v>6510</v>
      </c>
    </row>
    <row r="2894" spans="1:4" ht="13.5">
      <c r="A2894" s="509">
        <v>93140</v>
      </c>
      <c r="B2894" s="508" t="s">
        <v>6511</v>
      </c>
      <c r="C2894" s="508" t="s">
        <v>38</v>
      </c>
      <c r="D2894" s="510" t="s">
        <v>6512</v>
      </c>
    </row>
    <row r="2895" spans="1:4" ht="13.5">
      <c r="A2895" s="509">
        <v>93141</v>
      </c>
      <c r="B2895" s="508" t="s">
        <v>6513</v>
      </c>
      <c r="C2895" s="508" t="s">
        <v>38</v>
      </c>
      <c r="D2895" s="510" t="s">
        <v>6514</v>
      </c>
    </row>
    <row r="2896" spans="1:4" ht="13.5">
      <c r="A2896" s="509">
        <v>93142</v>
      </c>
      <c r="B2896" s="508" t="s">
        <v>6515</v>
      </c>
      <c r="C2896" s="508" t="s">
        <v>38</v>
      </c>
      <c r="D2896" s="510" t="s">
        <v>6516</v>
      </c>
    </row>
    <row r="2897" spans="1:4" ht="13.5">
      <c r="A2897" s="509">
        <v>93143</v>
      </c>
      <c r="B2897" s="508" t="s">
        <v>6517</v>
      </c>
      <c r="C2897" s="508" t="s">
        <v>38</v>
      </c>
      <c r="D2897" s="510" t="s">
        <v>6518</v>
      </c>
    </row>
    <row r="2898" spans="1:4" ht="13.5">
      <c r="A2898" s="509">
        <v>93144</v>
      </c>
      <c r="B2898" s="508" t="s">
        <v>6519</v>
      </c>
      <c r="C2898" s="508" t="s">
        <v>38</v>
      </c>
      <c r="D2898" s="510" t="s">
        <v>6520</v>
      </c>
    </row>
    <row r="2899" spans="1:4" ht="13.5">
      <c r="A2899" s="509">
        <v>93145</v>
      </c>
      <c r="B2899" s="508" t="s">
        <v>6521</v>
      </c>
      <c r="C2899" s="508" t="s">
        <v>38</v>
      </c>
      <c r="D2899" s="510" t="s">
        <v>6522</v>
      </c>
    </row>
    <row r="2900" spans="1:4" ht="13.5">
      <c r="A2900" s="509">
        <v>93146</v>
      </c>
      <c r="B2900" s="508" t="s">
        <v>6523</v>
      </c>
      <c r="C2900" s="508" t="s">
        <v>38</v>
      </c>
      <c r="D2900" s="510" t="s">
        <v>6524</v>
      </c>
    </row>
    <row r="2901" spans="1:4" ht="13.5">
      <c r="A2901" s="509">
        <v>93147</v>
      </c>
      <c r="B2901" s="508" t="s">
        <v>6525</v>
      </c>
      <c r="C2901" s="508" t="s">
        <v>38</v>
      </c>
      <c r="D2901" s="510" t="s">
        <v>6526</v>
      </c>
    </row>
    <row r="2902" spans="1:4" ht="13.5">
      <c r="A2902" s="509">
        <v>8260</v>
      </c>
      <c r="B2902" s="508" t="s">
        <v>6527</v>
      </c>
      <c r="C2902" s="508" t="s">
        <v>38</v>
      </c>
      <c r="D2902" s="510" t="s">
        <v>6528</v>
      </c>
    </row>
    <row r="2903" spans="1:4" ht="13.5">
      <c r="A2903" s="509">
        <v>72315</v>
      </c>
      <c r="B2903" s="508" t="s">
        <v>6529</v>
      </c>
      <c r="C2903" s="508" t="s">
        <v>38</v>
      </c>
      <c r="D2903" s="510" t="s">
        <v>6530</v>
      </c>
    </row>
    <row r="2904" spans="1:4" ht="13.5">
      <c r="A2904" s="509">
        <v>96971</v>
      </c>
      <c r="B2904" s="508" t="s">
        <v>6531</v>
      </c>
      <c r="C2904" s="508" t="s">
        <v>40</v>
      </c>
      <c r="D2904" s="510" t="s">
        <v>2271</v>
      </c>
    </row>
    <row r="2905" spans="1:4" ht="13.5">
      <c r="A2905" s="509">
        <v>96972</v>
      </c>
      <c r="B2905" s="508" t="s">
        <v>6532</v>
      </c>
      <c r="C2905" s="508" t="s">
        <v>40</v>
      </c>
      <c r="D2905" s="510" t="s">
        <v>6533</v>
      </c>
    </row>
    <row r="2906" spans="1:4" ht="13.5">
      <c r="A2906" s="509">
        <v>96973</v>
      </c>
      <c r="B2906" s="508" t="s">
        <v>6534</v>
      </c>
      <c r="C2906" s="508" t="s">
        <v>40</v>
      </c>
      <c r="D2906" s="510" t="s">
        <v>6535</v>
      </c>
    </row>
    <row r="2907" spans="1:4" ht="13.5">
      <c r="A2907" s="509">
        <v>96974</v>
      </c>
      <c r="B2907" s="508" t="s">
        <v>6536</v>
      </c>
      <c r="C2907" s="508" t="s">
        <v>40</v>
      </c>
      <c r="D2907" s="510" t="s">
        <v>6537</v>
      </c>
    </row>
    <row r="2908" spans="1:4" ht="13.5">
      <c r="A2908" s="509">
        <v>96975</v>
      </c>
      <c r="B2908" s="508" t="s">
        <v>6538</v>
      </c>
      <c r="C2908" s="508" t="s">
        <v>40</v>
      </c>
      <c r="D2908" s="510" t="s">
        <v>6253</v>
      </c>
    </row>
    <row r="2909" spans="1:4" ht="13.5">
      <c r="A2909" s="509">
        <v>96976</v>
      </c>
      <c r="B2909" s="508" t="s">
        <v>6539</v>
      </c>
      <c r="C2909" s="508" t="s">
        <v>40</v>
      </c>
      <c r="D2909" s="510" t="s">
        <v>6540</v>
      </c>
    </row>
    <row r="2910" spans="1:4" ht="13.5">
      <c r="A2910" s="509">
        <v>96977</v>
      </c>
      <c r="B2910" s="508" t="s">
        <v>6541</v>
      </c>
      <c r="C2910" s="508" t="s">
        <v>40</v>
      </c>
      <c r="D2910" s="510" t="s">
        <v>6542</v>
      </c>
    </row>
    <row r="2911" spans="1:4" ht="13.5">
      <c r="A2911" s="509">
        <v>96978</v>
      </c>
      <c r="B2911" s="508" t="s">
        <v>6543</v>
      </c>
      <c r="C2911" s="508" t="s">
        <v>40</v>
      </c>
      <c r="D2911" s="510" t="s">
        <v>6544</v>
      </c>
    </row>
    <row r="2912" spans="1:4" ht="13.5">
      <c r="A2912" s="509">
        <v>96979</v>
      </c>
      <c r="B2912" s="508" t="s">
        <v>6545</v>
      </c>
      <c r="C2912" s="508" t="s">
        <v>40</v>
      </c>
      <c r="D2912" s="510" t="s">
        <v>6546</v>
      </c>
    </row>
    <row r="2913" spans="1:4" ht="13.5">
      <c r="A2913" s="509">
        <v>96984</v>
      </c>
      <c r="B2913" s="508" t="s">
        <v>6547</v>
      </c>
      <c r="C2913" s="508" t="s">
        <v>38</v>
      </c>
      <c r="D2913" s="510" t="s">
        <v>6548</v>
      </c>
    </row>
    <row r="2914" spans="1:4" ht="13.5">
      <c r="A2914" s="509">
        <v>96985</v>
      </c>
      <c r="B2914" s="508" t="s">
        <v>6549</v>
      </c>
      <c r="C2914" s="508" t="s">
        <v>38</v>
      </c>
      <c r="D2914" s="510" t="s">
        <v>6550</v>
      </c>
    </row>
    <row r="2915" spans="1:4" ht="13.5">
      <c r="A2915" s="509">
        <v>96986</v>
      </c>
      <c r="B2915" s="508" t="s">
        <v>6551</v>
      </c>
      <c r="C2915" s="508" t="s">
        <v>38</v>
      </c>
      <c r="D2915" s="510" t="s">
        <v>6552</v>
      </c>
    </row>
    <row r="2916" spans="1:4" ht="13.5">
      <c r="A2916" s="509">
        <v>96987</v>
      </c>
      <c r="B2916" s="508" t="s">
        <v>6553</v>
      </c>
      <c r="C2916" s="508" t="s">
        <v>38</v>
      </c>
      <c r="D2916" s="510" t="s">
        <v>6554</v>
      </c>
    </row>
    <row r="2917" spans="1:4" ht="13.5">
      <c r="A2917" s="509">
        <v>96988</v>
      </c>
      <c r="B2917" s="508" t="s">
        <v>6555</v>
      </c>
      <c r="C2917" s="508" t="s">
        <v>38</v>
      </c>
      <c r="D2917" s="510" t="s">
        <v>6556</v>
      </c>
    </row>
    <row r="2918" spans="1:4" ht="13.5">
      <c r="A2918" s="509">
        <v>96989</v>
      </c>
      <c r="B2918" s="508" t="s">
        <v>6557</v>
      </c>
      <c r="C2918" s="508" t="s">
        <v>38</v>
      </c>
      <c r="D2918" s="510" t="s">
        <v>6558</v>
      </c>
    </row>
    <row r="2919" spans="1:4" ht="13.5">
      <c r="A2919" s="509">
        <v>98463</v>
      </c>
      <c r="B2919" s="508" t="s">
        <v>6559</v>
      </c>
      <c r="C2919" s="508" t="s">
        <v>38</v>
      </c>
      <c r="D2919" s="510" t="s">
        <v>2157</v>
      </c>
    </row>
    <row r="2920" spans="1:4" ht="13.5">
      <c r="A2920" s="509">
        <v>9535</v>
      </c>
      <c r="B2920" s="508" t="s">
        <v>6560</v>
      </c>
      <c r="C2920" s="508" t="s">
        <v>38</v>
      </c>
      <c r="D2920" s="510" t="s">
        <v>6561</v>
      </c>
    </row>
    <row r="2921" spans="1:4" ht="13.5">
      <c r="A2921" s="509">
        <v>72322</v>
      </c>
      <c r="B2921" s="508" t="s">
        <v>6562</v>
      </c>
      <c r="C2921" s="508" t="s">
        <v>38</v>
      </c>
      <c r="D2921" s="510" t="s">
        <v>5345</v>
      </c>
    </row>
    <row r="2922" spans="1:4" ht="13.5">
      <c r="A2922" s="509">
        <v>72326</v>
      </c>
      <c r="B2922" s="508" t="s">
        <v>6563</v>
      </c>
      <c r="C2922" s="508" t="s">
        <v>38</v>
      </c>
      <c r="D2922" s="510" t="s">
        <v>6564</v>
      </c>
    </row>
    <row r="2923" spans="1:4" ht="13.5">
      <c r="A2923" s="509">
        <v>72327</v>
      </c>
      <c r="B2923" s="508" t="s">
        <v>6565</v>
      </c>
      <c r="C2923" s="508" t="s">
        <v>38</v>
      </c>
      <c r="D2923" s="510" t="s">
        <v>6566</v>
      </c>
    </row>
    <row r="2924" spans="1:4" ht="13.5">
      <c r="A2924" s="509">
        <v>72328</v>
      </c>
      <c r="B2924" s="508" t="s">
        <v>6567</v>
      </c>
      <c r="C2924" s="508" t="s">
        <v>38</v>
      </c>
      <c r="D2924" s="510" t="s">
        <v>5146</v>
      </c>
    </row>
    <row r="2925" spans="1:4" ht="13.5">
      <c r="A2925" s="509">
        <v>72330</v>
      </c>
      <c r="B2925" s="508" t="s">
        <v>6568</v>
      </c>
      <c r="C2925" s="508" t="s">
        <v>38</v>
      </c>
      <c r="D2925" s="510" t="s">
        <v>6569</v>
      </c>
    </row>
    <row r="2926" spans="1:4" ht="13.5">
      <c r="A2926" s="508" t="s">
        <v>6570</v>
      </c>
      <c r="B2926" s="508" t="s">
        <v>6571</v>
      </c>
      <c r="C2926" s="508" t="s">
        <v>38</v>
      </c>
      <c r="D2926" s="510" t="s">
        <v>6572</v>
      </c>
    </row>
    <row r="2927" spans="1:4" ht="13.5">
      <c r="A2927" s="508" t="s">
        <v>6573</v>
      </c>
      <c r="B2927" s="508" t="s">
        <v>6574</v>
      </c>
      <c r="C2927" s="508" t="s">
        <v>38</v>
      </c>
      <c r="D2927" s="510" t="s">
        <v>6575</v>
      </c>
    </row>
    <row r="2928" spans="1:4" ht="13.5">
      <c r="A2928" s="508" t="s">
        <v>6576</v>
      </c>
      <c r="B2928" s="508" t="s">
        <v>6577</v>
      </c>
      <c r="C2928" s="508" t="s">
        <v>38</v>
      </c>
      <c r="D2928" s="510" t="s">
        <v>6578</v>
      </c>
    </row>
    <row r="2929" spans="1:4" ht="13.5">
      <c r="A2929" s="508" t="s">
        <v>6579</v>
      </c>
      <c r="B2929" s="508" t="s">
        <v>6580</v>
      </c>
      <c r="C2929" s="508" t="s">
        <v>38</v>
      </c>
      <c r="D2929" s="510" t="s">
        <v>6581</v>
      </c>
    </row>
    <row r="2930" spans="1:4" ht="13.5">
      <c r="A2930" s="509">
        <v>83482</v>
      </c>
      <c r="B2930" s="508" t="s">
        <v>6582</v>
      </c>
      <c r="C2930" s="508" t="s">
        <v>38</v>
      </c>
      <c r="D2930" s="510" t="s">
        <v>6569</v>
      </c>
    </row>
    <row r="2931" spans="1:4" ht="13.5">
      <c r="A2931" s="509">
        <v>83487</v>
      </c>
      <c r="B2931" s="508" t="s">
        <v>6583</v>
      </c>
      <c r="C2931" s="508" t="s">
        <v>38</v>
      </c>
      <c r="D2931" s="510" t="s">
        <v>6584</v>
      </c>
    </row>
    <row r="2932" spans="1:4" ht="13.5">
      <c r="A2932" s="509">
        <v>83490</v>
      </c>
      <c r="B2932" s="508" t="s">
        <v>6585</v>
      </c>
      <c r="C2932" s="508" t="s">
        <v>38</v>
      </c>
      <c r="D2932" s="510" t="s">
        <v>6586</v>
      </c>
    </row>
    <row r="2933" spans="1:4" ht="13.5">
      <c r="A2933" s="509">
        <v>83491</v>
      </c>
      <c r="B2933" s="508" t="s">
        <v>6587</v>
      </c>
      <c r="C2933" s="508" t="s">
        <v>38</v>
      </c>
      <c r="D2933" s="510" t="s">
        <v>6588</v>
      </c>
    </row>
    <row r="2934" spans="1:4" ht="13.5">
      <c r="A2934" s="509">
        <v>83492</v>
      </c>
      <c r="B2934" s="508" t="s">
        <v>6589</v>
      </c>
      <c r="C2934" s="508" t="s">
        <v>38</v>
      </c>
      <c r="D2934" s="510" t="s">
        <v>6590</v>
      </c>
    </row>
    <row r="2935" spans="1:4" ht="13.5">
      <c r="A2935" s="509">
        <v>83493</v>
      </c>
      <c r="B2935" s="508" t="s">
        <v>6591</v>
      </c>
      <c r="C2935" s="508" t="s">
        <v>38</v>
      </c>
      <c r="D2935" s="510" t="s">
        <v>6569</v>
      </c>
    </row>
    <row r="2936" spans="1:4" ht="13.5">
      <c r="A2936" s="509">
        <v>85195</v>
      </c>
      <c r="B2936" s="508" t="s">
        <v>6592</v>
      </c>
      <c r="C2936" s="508" t="s">
        <v>38</v>
      </c>
      <c r="D2936" s="510" t="s">
        <v>6593</v>
      </c>
    </row>
    <row r="2937" spans="1:4" ht="13.5">
      <c r="A2937" s="509">
        <v>88547</v>
      </c>
      <c r="B2937" s="508" t="s">
        <v>6594</v>
      </c>
      <c r="C2937" s="508" t="s">
        <v>38</v>
      </c>
      <c r="D2937" s="510" t="s">
        <v>6595</v>
      </c>
    </row>
    <row r="2938" spans="1:4" ht="13.5">
      <c r="A2938" s="509">
        <v>72283</v>
      </c>
      <c r="B2938" s="508" t="s">
        <v>6596</v>
      </c>
      <c r="C2938" s="508" t="s">
        <v>38</v>
      </c>
      <c r="D2938" s="510" t="s">
        <v>6597</v>
      </c>
    </row>
    <row r="2939" spans="1:4" ht="13.5">
      <c r="A2939" s="509">
        <v>72287</v>
      </c>
      <c r="B2939" s="508" t="s">
        <v>6598</v>
      </c>
      <c r="C2939" s="508" t="s">
        <v>38</v>
      </c>
      <c r="D2939" s="510" t="s">
        <v>6599</v>
      </c>
    </row>
    <row r="2940" spans="1:4" ht="13.5">
      <c r="A2940" s="509">
        <v>72288</v>
      </c>
      <c r="B2940" s="508" t="s">
        <v>6600</v>
      </c>
      <c r="C2940" s="508" t="s">
        <v>38</v>
      </c>
      <c r="D2940" s="510" t="s">
        <v>6601</v>
      </c>
    </row>
    <row r="2941" spans="1:4" ht="13.5">
      <c r="A2941" s="509">
        <v>72553</v>
      </c>
      <c r="B2941" s="508" t="s">
        <v>6602</v>
      </c>
      <c r="C2941" s="508" t="s">
        <v>38</v>
      </c>
      <c r="D2941" s="510" t="s">
        <v>6603</v>
      </c>
    </row>
    <row r="2942" spans="1:4" ht="13.5">
      <c r="A2942" s="509">
        <v>72554</v>
      </c>
      <c r="B2942" s="508" t="s">
        <v>6604</v>
      </c>
      <c r="C2942" s="508" t="s">
        <v>38</v>
      </c>
      <c r="D2942" s="510" t="s">
        <v>6605</v>
      </c>
    </row>
    <row r="2943" spans="1:4" ht="13.5">
      <c r="A2943" s="508" t="s">
        <v>6606</v>
      </c>
      <c r="B2943" s="508" t="s">
        <v>6607</v>
      </c>
      <c r="C2943" s="508" t="s">
        <v>38</v>
      </c>
      <c r="D2943" s="510" t="s">
        <v>6608</v>
      </c>
    </row>
    <row r="2944" spans="1:4" ht="13.5">
      <c r="A2944" s="508" t="s">
        <v>6609</v>
      </c>
      <c r="B2944" s="508" t="s">
        <v>6610</v>
      </c>
      <c r="C2944" s="508" t="s">
        <v>38</v>
      </c>
      <c r="D2944" s="510" t="s">
        <v>6611</v>
      </c>
    </row>
    <row r="2945" spans="1:4" ht="13.5">
      <c r="A2945" s="509">
        <v>83633</v>
      </c>
      <c r="B2945" s="508" t="s">
        <v>6612</v>
      </c>
      <c r="C2945" s="508" t="s">
        <v>38</v>
      </c>
      <c r="D2945" s="510" t="s">
        <v>6613</v>
      </c>
    </row>
    <row r="2946" spans="1:4" ht="13.5">
      <c r="A2946" s="509">
        <v>83634</v>
      </c>
      <c r="B2946" s="508" t="s">
        <v>6614</v>
      </c>
      <c r="C2946" s="508" t="s">
        <v>38</v>
      </c>
      <c r="D2946" s="510" t="s">
        <v>6615</v>
      </c>
    </row>
    <row r="2947" spans="1:4" ht="13.5">
      <c r="A2947" s="509">
        <v>83635</v>
      </c>
      <c r="B2947" s="508" t="s">
        <v>6616</v>
      </c>
      <c r="C2947" s="508" t="s">
        <v>38</v>
      </c>
      <c r="D2947" s="510" t="s">
        <v>6617</v>
      </c>
    </row>
    <row r="2948" spans="1:4" ht="13.5">
      <c r="A2948" s="509">
        <v>96765</v>
      </c>
      <c r="B2948" s="508" t="s">
        <v>6618</v>
      </c>
      <c r="C2948" s="508" t="s">
        <v>38</v>
      </c>
      <c r="D2948" s="510" t="s">
        <v>6619</v>
      </c>
    </row>
    <row r="2949" spans="1:4" ht="13.5">
      <c r="A2949" s="509">
        <v>72337</v>
      </c>
      <c r="B2949" s="508" t="s">
        <v>373</v>
      </c>
      <c r="C2949" s="508" t="s">
        <v>38</v>
      </c>
      <c r="D2949" s="510" t="s">
        <v>6620</v>
      </c>
    </row>
    <row r="2950" spans="1:4" ht="13.5">
      <c r="A2950" s="508" t="s">
        <v>6621</v>
      </c>
      <c r="B2950" s="508" t="s">
        <v>6622</v>
      </c>
      <c r="C2950" s="508" t="s">
        <v>38</v>
      </c>
      <c r="D2950" s="510" t="s">
        <v>6623</v>
      </c>
    </row>
    <row r="2951" spans="1:4" ht="13.5">
      <c r="A2951" s="508" t="s">
        <v>6624</v>
      </c>
      <c r="B2951" s="508" t="s">
        <v>6625</v>
      </c>
      <c r="C2951" s="508" t="s">
        <v>38</v>
      </c>
      <c r="D2951" s="510" t="s">
        <v>6626</v>
      </c>
    </row>
    <row r="2952" spans="1:4" ht="13.5">
      <c r="A2952" s="508" t="s">
        <v>6627</v>
      </c>
      <c r="B2952" s="508" t="s">
        <v>6628</v>
      </c>
      <c r="C2952" s="508" t="s">
        <v>38</v>
      </c>
      <c r="D2952" s="510" t="s">
        <v>6629</v>
      </c>
    </row>
    <row r="2953" spans="1:4" ht="13.5">
      <c r="A2953" s="508" t="s">
        <v>6630</v>
      </c>
      <c r="B2953" s="508" t="s">
        <v>6631</v>
      </c>
      <c r="C2953" s="508" t="s">
        <v>40</v>
      </c>
      <c r="D2953" s="510" t="s">
        <v>6632</v>
      </c>
    </row>
    <row r="2954" spans="1:4" ht="13.5">
      <c r="A2954" s="509">
        <v>83366</v>
      </c>
      <c r="B2954" s="508" t="s">
        <v>6633</v>
      </c>
      <c r="C2954" s="508" t="s">
        <v>38</v>
      </c>
      <c r="D2954" s="510" t="s">
        <v>6634</v>
      </c>
    </row>
    <row r="2955" spans="1:4" ht="13.5">
      <c r="A2955" s="509">
        <v>83367</v>
      </c>
      <c r="B2955" s="508" t="s">
        <v>6635</v>
      </c>
      <c r="C2955" s="508" t="s">
        <v>38</v>
      </c>
      <c r="D2955" s="510" t="s">
        <v>6636</v>
      </c>
    </row>
    <row r="2956" spans="1:4" ht="13.5">
      <c r="A2956" s="509">
        <v>83368</v>
      </c>
      <c r="B2956" s="508" t="s">
        <v>6637</v>
      </c>
      <c r="C2956" s="508" t="s">
        <v>38</v>
      </c>
      <c r="D2956" s="510" t="s">
        <v>6638</v>
      </c>
    </row>
    <row r="2957" spans="1:4" ht="13.5">
      <c r="A2957" s="509">
        <v>83369</v>
      </c>
      <c r="B2957" s="508" t="s">
        <v>6639</v>
      </c>
      <c r="C2957" s="508" t="s">
        <v>38</v>
      </c>
      <c r="D2957" s="510" t="s">
        <v>6640</v>
      </c>
    </row>
    <row r="2958" spans="1:4" ht="13.5">
      <c r="A2958" s="509">
        <v>83370</v>
      </c>
      <c r="B2958" s="508" t="s">
        <v>374</v>
      </c>
      <c r="C2958" s="508" t="s">
        <v>38</v>
      </c>
      <c r="D2958" s="510" t="s">
        <v>6641</v>
      </c>
    </row>
    <row r="2959" spans="1:4" ht="13.5">
      <c r="A2959" s="509">
        <v>83371</v>
      </c>
      <c r="B2959" s="508" t="s">
        <v>6642</v>
      </c>
      <c r="C2959" s="508" t="s">
        <v>38</v>
      </c>
      <c r="D2959" s="510" t="s">
        <v>6643</v>
      </c>
    </row>
    <row r="2960" spans="1:4" ht="13.5">
      <c r="A2960" s="509">
        <v>83639</v>
      </c>
      <c r="B2960" s="508" t="s">
        <v>6644</v>
      </c>
      <c r="C2960" s="508" t="s">
        <v>40</v>
      </c>
      <c r="D2960" s="510" t="s">
        <v>6645</v>
      </c>
    </row>
    <row r="2961" spans="1:4" ht="13.5">
      <c r="A2961" s="509">
        <v>84676</v>
      </c>
      <c r="B2961" s="508" t="s">
        <v>6646</v>
      </c>
      <c r="C2961" s="508" t="s">
        <v>38</v>
      </c>
      <c r="D2961" s="510" t="s">
        <v>6647</v>
      </c>
    </row>
    <row r="2962" spans="1:4" ht="13.5">
      <c r="A2962" s="509">
        <v>84796</v>
      </c>
      <c r="B2962" s="508" t="s">
        <v>6648</v>
      </c>
      <c r="C2962" s="508" t="s">
        <v>38</v>
      </c>
      <c r="D2962" s="510" t="s">
        <v>6649</v>
      </c>
    </row>
    <row r="2963" spans="1:4" ht="13.5">
      <c r="A2963" s="509">
        <v>84798</v>
      </c>
      <c r="B2963" s="508" t="s">
        <v>6650</v>
      </c>
      <c r="C2963" s="508" t="s">
        <v>38</v>
      </c>
      <c r="D2963" s="510" t="s">
        <v>6651</v>
      </c>
    </row>
    <row r="2964" spans="1:4" ht="13.5">
      <c r="A2964" s="509">
        <v>98261</v>
      </c>
      <c r="B2964" s="508" t="s">
        <v>6652</v>
      </c>
      <c r="C2964" s="508" t="s">
        <v>40</v>
      </c>
      <c r="D2964" s="510" t="s">
        <v>6653</v>
      </c>
    </row>
    <row r="2965" spans="1:4" ht="13.5">
      <c r="A2965" s="509">
        <v>98262</v>
      </c>
      <c r="B2965" s="508" t="s">
        <v>6654</v>
      </c>
      <c r="C2965" s="508" t="s">
        <v>40</v>
      </c>
      <c r="D2965" s="510" t="s">
        <v>6655</v>
      </c>
    </row>
    <row r="2966" spans="1:4" ht="13.5">
      <c r="A2966" s="509">
        <v>98263</v>
      </c>
      <c r="B2966" s="508" t="s">
        <v>6656</v>
      </c>
      <c r="C2966" s="508" t="s">
        <v>40</v>
      </c>
      <c r="D2966" s="510" t="s">
        <v>5615</v>
      </c>
    </row>
    <row r="2967" spans="1:4" ht="13.5">
      <c r="A2967" s="509">
        <v>98264</v>
      </c>
      <c r="B2967" s="508" t="s">
        <v>6657</v>
      </c>
      <c r="C2967" s="508" t="s">
        <v>40</v>
      </c>
      <c r="D2967" s="510" t="s">
        <v>6658</v>
      </c>
    </row>
    <row r="2968" spans="1:4" ht="13.5">
      <c r="A2968" s="509">
        <v>98265</v>
      </c>
      <c r="B2968" s="508" t="s">
        <v>6659</v>
      </c>
      <c r="C2968" s="508" t="s">
        <v>40</v>
      </c>
      <c r="D2968" s="510" t="s">
        <v>3364</v>
      </c>
    </row>
    <row r="2969" spans="1:4" ht="13.5">
      <c r="A2969" s="509">
        <v>98266</v>
      </c>
      <c r="B2969" s="508" t="s">
        <v>6660</v>
      </c>
      <c r="C2969" s="508" t="s">
        <v>40</v>
      </c>
      <c r="D2969" s="510" t="s">
        <v>6661</v>
      </c>
    </row>
    <row r="2970" spans="1:4" ht="13.5">
      <c r="A2970" s="509">
        <v>98267</v>
      </c>
      <c r="B2970" s="508" t="s">
        <v>6662</v>
      </c>
      <c r="C2970" s="508" t="s">
        <v>40</v>
      </c>
      <c r="D2970" s="510" t="s">
        <v>6663</v>
      </c>
    </row>
    <row r="2971" spans="1:4" ht="13.5">
      <c r="A2971" s="509">
        <v>98268</v>
      </c>
      <c r="B2971" s="508" t="s">
        <v>6664</v>
      </c>
      <c r="C2971" s="508" t="s">
        <v>40</v>
      </c>
      <c r="D2971" s="510" t="s">
        <v>6665</v>
      </c>
    </row>
    <row r="2972" spans="1:4" ht="13.5">
      <c r="A2972" s="509">
        <v>98269</v>
      </c>
      <c r="B2972" s="508" t="s">
        <v>6666</v>
      </c>
      <c r="C2972" s="508" t="s">
        <v>40</v>
      </c>
      <c r="D2972" s="510" t="s">
        <v>6667</v>
      </c>
    </row>
    <row r="2973" spans="1:4" ht="13.5">
      <c r="A2973" s="509">
        <v>98270</v>
      </c>
      <c r="B2973" s="508" t="s">
        <v>6668</v>
      </c>
      <c r="C2973" s="508" t="s">
        <v>40</v>
      </c>
      <c r="D2973" s="510" t="s">
        <v>6669</v>
      </c>
    </row>
    <row r="2974" spans="1:4" ht="13.5">
      <c r="A2974" s="509">
        <v>98271</v>
      </c>
      <c r="B2974" s="508" t="s">
        <v>6670</v>
      </c>
      <c r="C2974" s="508" t="s">
        <v>40</v>
      </c>
      <c r="D2974" s="510" t="s">
        <v>6671</v>
      </c>
    </row>
    <row r="2975" spans="1:4" ht="13.5">
      <c r="A2975" s="509">
        <v>98272</v>
      </c>
      <c r="B2975" s="508" t="s">
        <v>6672</v>
      </c>
      <c r="C2975" s="508" t="s">
        <v>40</v>
      </c>
      <c r="D2975" s="510" t="s">
        <v>6673</v>
      </c>
    </row>
    <row r="2976" spans="1:4" ht="13.5">
      <c r="A2976" s="509">
        <v>98273</v>
      </c>
      <c r="B2976" s="508" t="s">
        <v>6674</v>
      </c>
      <c r="C2976" s="508" t="s">
        <v>40</v>
      </c>
      <c r="D2976" s="510" t="s">
        <v>1693</v>
      </c>
    </row>
    <row r="2977" spans="1:4" ht="13.5">
      <c r="A2977" s="509">
        <v>98274</v>
      </c>
      <c r="B2977" s="508" t="s">
        <v>6675</v>
      </c>
      <c r="C2977" s="508" t="s">
        <v>40</v>
      </c>
      <c r="D2977" s="510" t="s">
        <v>6676</v>
      </c>
    </row>
    <row r="2978" spans="1:4" ht="13.5">
      <c r="A2978" s="509">
        <v>98275</v>
      </c>
      <c r="B2978" s="508" t="s">
        <v>6677</v>
      </c>
      <c r="C2978" s="508" t="s">
        <v>40</v>
      </c>
      <c r="D2978" s="510" t="s">
        <v>1675</v>
      </c>
    </row>
    <row r="2979" spans="1:4" ht="13.5">
      <c r="A2979" s="509">
        <v>98276</v>
      </c>
      <c r="B2979" s="508" t="s">
        <v>6678</v>
      </c>
      <c r="C2979" s="508" t="s">
        <v>40</v>
      </c>
      <c r="D2979" s="510" t="s">
        <v>6679</v>
      </c>
    </row>
    <row r="2980" spans="1:4" ht="13.5">
      <c r="A2980" s="509">
        <v>98277</v>
      </c>
      <c r="B2980" s="508" t="s">
        <v>6680</v>
      </c>
      <c r="C2980" s="508" t="s">
        <v>40</v>
      </c>
      <c r="D2980" s="510" t="s">
        <v>6681</v>
      </c>
    </row>
    <row r="2981" spans="1:4" ht="13.5">
      <c r="A2981" s="509">
        <v>98278</v>
      </c>
      <c r="B2981" s="508" t="s">
        <v>6682</v>
      </c>
      <c r="C2981" s="508" t="s">
        <v>40</v>
      </c>
      <c r="D2981" s="510" t="s">
        <v>6683</v>
      </c>
    </row>
    <row r="2982" spans="1:4" ht="13.5">
      <c r="A2982" s="509">
        <v>98279</v>
      </c>
      <c r="B2982" s="508" t="s">
        <v>6684</v>
      </c>
      <c r="C2982" s="508" t="s">
        <v>40</v>
      </c>
      <c r="D2982" s="510" t="s">
        <v>3285</v>
      </c>
    </row>
    <row r="2983" spans="1:4" ht="13.5">
      <c r="A2983" s="509">
        <v>98280</v>
      </c>
      <c r="B2983" s="508" t="s">
        <v>6685</v>
      </c>
      <c r="C2983" s="508" t="s">
        <v>40</v>
      </c>
      <c r="D2983" s="510" t="s">
        <v>5170</v>
      </c>
    </row>
    <row r="2984" spans="1:4" ht="13.5">
      <c r="A2984" s="509">
        <v>98281</v>
      </c>
      <c r="B2984" s="508" t="s">
        <v>6686</v>
      </c>
      <c r="C2984" s="508" t="s">
        <v>40</v>
      </c>
      <c r="D2984" s="510" t="s">
        <v>6687</v>
      </c>
    </row>
    <row r="2985" spans="1:4" ht="13.5">
      <c r="A2985" s="509">
        <v>98282</v>
      </c>
      <c r="B2985" s="508" t="s">
        <v>6688</v>
      </c>
      <c r="C2985" s="508" t="s">
        <v>40</v>
      </c>
      <c r="D2985" s="510" t="s">
        <v>2433</v>
      </c>
    </row>
    <row r="2986" spans="1:4" ht="13.5">
      <c r="A2986" s="509">
        <v>98283</v>
      </c>
      <c r="B2986" s="508" t="s">
        <v>6689</v>
      </c>
      <c r="C2986" s="508" t="s">
        <v>40</v>
      </c>
      <c r="D2986" s="510" t="s">
        <v>6690</v>
      </c>
    </row>
    <row r="2987" spans="1:4" ht="13.5">
      <c r="A2987" s="509">
        <v>98284</v>
      </c>
      <c r="B2987" s="508" t="s">
        <v>6691</v>
      </c>
      <c r="C2987" s="508" t="s">
        <v>40</v>
      </c>
      <c r="D2987" s="510" t="s">
        <v>6692</v>
      </c>
    </row>
    <row r="2988" spans="1:4" ht="13.5">
      <c r="A2988" s="509">
        <v>98285</v>
      </c>
      <c r="B2988" s="508" t="s">
        <v>6693</v>
      </c>
      <c r="C2988" s="508" t="s">
        <v>40</v>
      </c>
      <c r="D2988" s="510" t="s">
        <v>6694</v>
      </c>
    </row>
    <row r="2989" spans="1:4" ht="13.5">
      <c r="A2989" s="509">
        <v>98286</v>
      </c>
      <c r="B2989" s="508" t="s">
        <v>6695</v>
      </c>
      <c r="C2989" s="508" t="s">
        <v>40</v>
      </c>
      <c r="D2989" s="510" t="s">
        <v>6696</v>
      </c>
    </row>
    <row r="2990" spans="1:4" ht="13.5">
      <c r="A2990" s="509">
        <v>98287</v>
      </c>
      <c r="B2990" s="508" t="s">
        <v>6697</v>
      </c>
      <c r="C2990" s="508" t="s">
        <v>40</v>
      </c>
      <c r="D2990" s="510" t="s">
        <v>1220</v>
      </c>
    </row>
    <row r="2991" spans="1:4" ht="13.5">
      <c r="A2991" s="509">
        <v>98288</v>
      </c>
      <c r="B2991" s="508" t="s">
        <v>6698</v>
      </c>
      <c r="C2991" s="508" t="s">
        <v>40</v>
      </c>
      <c r="D2991" s="510" t="s">
        <v>6699</v>
      </c>
    </row>
    <row r="2992" spans="1:4" ht="13.5">
      <c r="A2992" s="509">
        <v>98289</v>
      </c>
      <c r="B2992" s="508" t="s">
        <v>6700</v>
      </c>
      <c r="C2992" s="508" t="s">
        <v>40</v>
      </c>
      <c r="D2992" s="510" t="s">
        <v>6701</v>
      </c>
    </row>
    <row r="2993" spans="1:4" ht="13.5">
      <c r="A2993" s="509">
        <v>98290</v>
      </c>
      <c r="B2993" s="508" t="s">
        <v>6702</v>
      </c>
      <c r="C2993" s="508" t="s">
        <v>40</v>
      </c>
      <c r="D2993" s="510" t="s">
        <v>1162</v>
      </c>
    </row>
    <row r="2994" spans="1:4" ht="13.5">
      <c r="A2994" s="509">
        <v>98291</v>
      </c>
      <c r="B2994" s="508" t="s">
        <v>6703</v>
      </c>
      <c r="C2994" s="508" t="s">
        <v>40</v>
      </c>
      <c r="D2994" s="510" t="s">
        <v>1972</v>
      </c>
    </row>
    <row r="2995" spans="1:4" ht="13.5">
      <c r="A2995" s="509">
        <v>98292</v>
      </c>
      <c r="B2995" s="508" t="s">
        <v>6704</v>
      </c>
      <c r="C2995" s="508" t="s">
        <v>40</v>
      </c>
      <c r="D2995" s="510" t="s">
        <v>5170</v>
      </c>
    </row>
    <row r="2996" spans="1:4" ht="13.5">
      <c r="A2996" s="509">
        <v>98293</v>
      </c>
      <c r="B2996" s="508" t="s">
        <v>6705</v>
      </c>
      <c r="C2996" s="508" t="s">
        <v>40</v>
      </c>
      <c r="D2996" s="510" t="s">
        <v>3990</v>
      </c>
    </row>
    <row r="2997" spans="1:4" ht="13.5">
      <c r="A2997" s="509">
        <v>98400</v>
      </c>
      <c r="B2997" s="508" t="s">
        <v>6706</v>
      </c>
      <c r="C2997" s="508" t="s">
        <v>40</v>
      </c>
      <c r="D2997" s="510" t="s">
        <v>6707</v>
      </c>
    </row>
    <row r="2998" spans="1:4" ht="13.5">
      <c r="A2998" s="509">
        <v>98401</v>
      </c>
      <c r="B2998" s="508" t="s">
        <v>6708</v>
      </c>
      <c r="C2998" s="508" t="s">
        <v>40</v>
      </c>
      <c r="D2998" s="510" t="s">
        <v>6709</v>
      </c>
    </row>
    <row r="2999" spans="1:4" ht="13.5">
      <c r="A2999" s="509">
        <v>98402</v>
      </c>
      <c r="B2999" s="508" t="s">
        <v>6710</v>
      </c>
      <c r="C2999" s="508" t="s">
        <v>40</v>
      </c>
      <c r="D2999" s="510" t="s">
        <v>6711</v>
      </c>
    </row>
    <row r="3000" spans="1:4" ht="13.5">
      <c r="A3000" s="509">
        <v>98397</v>
      </c>
      <c r="B3000" s="508" t="s">
        <v>6712</v>
      </c>
      <c r="C3000" s="508" t="s">
        <v>37</v>
      </c>
      <c r="D3000" s="510" t="s">
        <v>6713</v>
      </c>
    </row>
    <row r="3001" spans="1:4" ht="13.5">
      <c r="A3001" s="508" t="s">
        <v>6714</v>
      </c>
      <c r="B3001" s="508" t="s">
        <v>6715</v>
      </c>
      <c r="C3001" s="508" t="s">
        <v>38</v>
      </c>
      <c r="D3001" s="510" t="s">
        <v>6716</v>
      </c>
    </row>
    <row r="3002" spans="1:4" ht="13.5">
      <c r="A3002" s="509">
        <v>85120</v>
      </c>
      <c r="B3002" s="508" t="s">
        <v>6717</v>
      </c>
      <c r="C3002" s="508" t="s">
        <v>38</v>
      </c>
      <c r="D3002" s="510" t="s">
        <v>6718</v>
      </c>
    </row>
    <row r="3003" spans="1:4" ht="13.5">
      <c r="A3003" s="509">
        <v>83486</v>
      </c>
      <c r="B3003" s="508" t="s">
        <v>6719</v>
      </c>
      <c r="C3003" s="508" t="s">
        <v>38</v>
      </c>
      <c r="D3003" s="510" t="s">
        <v>6720</v>
      </c>
    </row>
    <row r="3004" spans="1:4" ht="13.5">
      <c r="A3004" s="509">
        <v>83643</v>
      </c>
      <c r="B3004" s="508" t="s">
        <v>6721</v>
      </c>
      <c r="C3004" s="508" t="s">
        <v>38</v>
      </c>
      <c r="D3004" s="510" t="s">
        <v>6722</v>
      </c>
    </row>
    <row r="3005" spans="1:4" ht="13.5">
      <c r="A3005" s="509">
        <v>83644</v>
      </c>
      <c r="B3005" s="508" t="s">
        <v>6723</v>
      </c>
      <c r="C3005" s="508" t="s">
        <v>38</v>
      </c>
      <c r="D3005" s="510" t="s">
        <v>6724</v>
      </c>
    </row>
    <row r="3006" spans="1:4" ht="13.5">
      <c r="A3006" s="509">
        <v>83645</v>
      </c>
      <c r="B3006" s="508" t="s">
        <v>6725</v>
      </c>
      <c r="C3006" s="508" t="s">
        <v>38</v>
      </c>
      <c r="D3006" s="510" t="s">
        <v>6726</v>
      </c>
    </row>
    <row r="3007" spans="1:4" ht="13.5">
      <c r="A3007" s="509">
        <v>83646</v>
      </c>
      <c r="B3007" s="508" t="s">
        <v>6727</v>
      </c>
      <c r="C3007" s="508" t="s">
        <v>38</v>
      </c>
      <c r="D3007" s="510" t="s">
        <v>6728</v>
      </c>
    </row>
    <row r="3008" spans="1:4" ht="13.5">
      <c r="A3008" s="509">
        <v>83647</v>
      </c>
      <c r="B3008" s="508" t="s">
        <v>6729</v>
      </c>
      <c r="C3008" s="508" t="s">
        <v>38</v>
      </c>
      <c r="D3008" s="510" t="s">
        <v>6730</v>
      </c>
    </row>
    <row r="3009" spans="1:4" ht="13.5">
      <c r="A3009" s="509">
        <v>83648</v>
      </c>
      <c r="B3009" s="508" t="s">
        <v>6731</v>
      </c>
      <c r="C3009" s="508" t="s">
        <v>38</v>
      </c>
      <c r="D3009" s="510" t="s">
        <v>6732</v>
      </c>
    </row>
    <row r="3010" spans="1:4" ht="13.5">
      <c r="A3010" s="509">
        <v>83649</v>
      </c>
      <c r="B3010" s="508" t="s">
        <v>6733</v>
      </c>
      <c r="C3010" s="508" t="s">
        <v>38</v>
      </c>
      <c r="D3010" s="510" t="s">
        <v>6734</v>
      </c>
    </row>
    <row r="3011" spans="1:4" ht="13.5">
      <c r="A3011" s="509">
        <v>83650</v>
      </c>
      <c r="B3011" s="508" t="s">
        <v>6735</v>
      </c>
      <c r="C3011" s="508" t="s">
        <v>38</v>
      </c>
      <c r="D3011" s="510" t="s">
        <v>6736</v>
      </c>
    </row>
    <row r="3012" spans="1:4" ht="13.5">
      <c r="A3012" s="509">
        <v>98294</v>
      </c>
      <c r="B3012" s="508" t="s">
        <v>6737</v>
      </c>
      <c r="C3012" s="508" t="s">
        <v>40</v>
      </c>
      <c r="D3012" s="510" t="s">
        <v>6738</v>
      </c>
    </row>
    <row r="3013" spans="1:4" ht="13.5">
      <c r="A3013" s="509">
        <v>98295</v>
      </c>
      <c r="B3013" s="508" t="s">
        <v>6739</v>
      </c>
      <c r="C3013" s="508" t="s">
        <v>40</v>
      </c>
      <c r="D3013" s="510" t="s">
        <v>2858</v>
      </c>
    </row>
    <row r="3014" spans="1:4" ht="13.5">
      <c r="A3014" s="509">
        <v>98296</v>
      </c>
      <c r="B3014" s="508" t="s">
        <v>6740</v>
      </c>
      <c r="C3014" s="508" t="s">
        <v>40</v>
      </c>
      <c r="D3014" s="510" t="s">
        <v>3093</v>
      </c>
    </row>
    <row r="3015" spans="1:4" ht="13.5">
      <c r="A3015" s="509">
        <v>98297</v>
      </c>
      <c r="B3015" s="508" t="s">
        <v>6741</v>
      </c>
      <c r="C3015" s="508" t="s">
        <v>40</v>
      </c>
      <c r="D3015" s="510" t="s">
        <v>6742</v>
      </c>
    </row>
    <row r="3016" spans="1:4" ht="13.5">
      <c r="A3016" s="509">
        <v>98301</v>
      </c>
      <c r="B3016" s="508" t="s">
        <v>6743</v>
      </c>
      <c r="C3016" s="508" t="s">
        <v>38</v>
      </c>
      <c r="D3016" s="510" t="s">
        <v>6744</v>
      </c>
    </row>
    <row r="3017" spans="1:4" ht="13.5">
      <c r="A3017" s="509">
        <v>98302</v>
      </c>
      <c r="B3017" s="508" t="s">
        <v>6745</v>
      </c>
      <c r="C3017" s="508" t="s">
        <v>38</v>
      </c>
      <c r="D3017" s="510" t="s">
        <v>6746</v>
      </c>
    </row>
    <row r="3018" spans="1:4" ht="13.5">
      <c r="A3018" s="509">
        <v>98304</v>
      </c>
      <c r="B3018" s="508" t="s">
        <v>6747</v>
      </c>
      <c r="C3018" s="508" t="s">
        <v>38</v>
      </c>
      <c r="D3018" s="510" t="s">
        <v>6748</v>
      </c>
    </row>
    <row r="3019" spans="1:4" ht="13.5">
      <c r="A3019" s="509">
        <v>98307</v>
      </c>
      <c r="B3019" s="508" t="s">
        <v>6749</v>
      </c>
      <c r="C3019" s="508" t="s">
        <v>38</v>
      </c>
      <c r="D3019" s="510" t="s">
        <v>6750</v>
      </c>
    </row>
    <row r="3020" spans="1:4" ht="13.5">
      <c r="A3020" s="509">
        <v>98308</v>
      </c>
      <c r="B3020" s="508" t="s">
        <v>6751</v>
      </c>
      <c r="C3020" s="508" t="s">
        <v>38</v>
      </c>
      <c r="D3020" s="510" t="s">
        <v>6752</v>
      </c>
    </row>
    <row r="3021" spans="1:4" ht="13.5">
      <c r="A3021" s="509">
        <v>98593</v>
      </c>
      <c r="B3021" s="508" t="s">
        <v>6753</v>
      </c>
      <c r="C3021" s="508" t="s">
        <v>38</v>
      </c>
      <c r="D3021" s="510" t="s">
        <v>6754</v>
      </c>
    </row>
    <row r="3022" spans="1:4" ht="13.5">
      <c r="A3022" s="509">
        <v>89355</v>
      </c>
      <c r="B3022" s="508" t="s">
        <v>6755</v>
      </c>
      <c r="C3022" s="508" t="s">
        <v>40</v>
      </c>
      <c r="D3022" s="510" t="s">
        <v>6756</v>
      </c>
    </row>
    <row r="3023" spans="1:4" ht="13.5">
      <c r="A3023" s="509">
        <v>89356</v>
      </c>
      <c r="B3023" s="508" t="s">
        <v>6757</v>
      </c>
      <c r="C3023" s="508" t="s">
        <v>40</v>
      </c>
      <c r="D3023" s="510" t="s">
        <v>1272</v>
      </c>
    </row>
    <row r="3024" spans="1:4" ht="13.5">
      <c r="A3024" s="509">
        <v>89357</v>
      </c>
      <c r="B3024" s="508" t="s">
        <v>6758</v>
      </c>
      <c r="C3024" s="508" t="s">
        <v>40</v>
      </c>
      <c r="D3024" s="510" t="s">
        <v>6759</v>
      </c>
    </row>
    <row r="3025" spans="1:4" ht="13.5">
      <c r="A3025" s="509">
        <v>89401</v>
      </c>
      <c r="B3025" s="508" t="s">
        <v>6760</v>
      </c>
      <c r="C3025" s="508" t="s">
        <v>40</v>
      </c>
      <c r="D3025" s="510" t="s">
        <v>5087</v>
      </c>
    </row>
    <row r="3026" spans="1:4" ht="13.5">
      <c r="A3026" s="509">
        <v>89402</v>
      </c>
      <c r="B3026" s="508" t="s">
        <v>6761</v>
      </c>
      <c r="C3026" s="508" t="s">
        <v>40</v>
      </c>
      <c r="D3026" s="510" t="s">
        <v>5179</v>
      </c>
    </row>
    <row r="3027" spans="1:4" ht="13.5">
      <c r="A3027" s="509">
        <v>89403</v>
      </c>
      <c r="B3027" s="508" t="s">
        <v>6762</v>
      </c>
      <c r="C3027" s="508" t="s">
        <v>40</v>
      </c>
      <c r="D3027" s="510" t="s">
        <v>1280</v>
      </c>
    </row>
    <row r="3028" spans="1:4" ht="13.5">
      <c r="A3028" s="509">
        <v>89446</v>
      </c>
      <c r="B3028" s="508" t="s">
        <v>6763</v>
      </c>
      <c r="C3028" s="508" t="s">
        <v>40</v>
      </c>
      <c r="D3028" s="510" t="s">
        <v>6764</v>
      </c>
    </row>
    <row r="3029" spans="1:4" ht="13.5">
      <c r="A3029" s="509">
        <v>89447</v>
      </c>
      <c r="B3029" s="508" t="s">
        <v>6765</v>
      </c>
      <c r="C3029" s="508" t="s">
        <v>40</v>
      </c>
      <c r="D3029" s="510" t="s">
        <v>6766</v>
      </c>
    </row>
    <row r="3030" spans="1:4" ht="13.5">
      <c r="A3030" s="509">
        <v>89448</v>
      </c>
      <c r="B3030" s="508" t="s">
        <v>6767</v>
      </c>
      <c r="C3030" s="508" t="s">
        <v>40</v>
      </c>
      <c r="D3030" s="510" t="s">
        <v>6768</v>
      </c>
    </row>
    <row r="3031" spans="1:4" ht="13.5">
      <c r="A3031" s="509">
        <v>89449</v>
      </c>
      <c r="B3031" s="508" t="s">
        <v>6769</v>
      </c>
      <c r="C3031" s="508" t="s">
        <v>40</v>
      </c>
      <c r="D3031" s="510" t="s">
        <v>1425</v>
      </c>
    </row>
    <row r="3032" spans="1:4" ht="13.5">
      <c r="A3032" s="509">
        <v>89450</v>
      </c>
      <c r="B3032" s="508" t="s">
        <v>6770</v>
      </c>
      <c r="C3032" s="508" t="s">
        <v>40</v>
      </c>
      <c r="D3032" s="510" t="s">
        <v>6771</v>
      </c>
    </row>
    <row r="3033" spans="1:4" ht="13.5">
      <c r="A3033" s="509">
        <v>89451</v>
      </c>
      <c r="B3033" s="508" t="s">
        <v>6772</v>
      </c>
      <c r="C3033" s="508" t="s">
        <v>40</v>
      </c>
      <c r="D3033" s="510" t="s">
        <v>6542</v>
      </c>
    </row>
    <row r="3034" spans="1:4" ht="13.5">
      <c r="A3034" s="509">
        <v>89452</v>
      </c>
      <c r="B3034" s="508" t="s">
        <v>6773</v>
      </c>
      <c r="C3034" s="508" t="s">
        <v>40</v>
      </c>
      <c r="D3034" s="510" t="s">
        <v>6774</v>
      </c>
    </row>
    <row r="3035" spans="1:4" ht="13.5">
      <c r="A3035" s="509">
        <v>89508</v>
      </c>
      <c r="B3035" s="508" t="s">
        <v>6775</v>
      </c>
      <c r="C3035" s="508" t="s">
        <v>40</v>
      </c>
      <c r="D3035" s="510" t="s">
        <v>6776</v>
      </c>
    </row>
    <row r="3036" spans="1:4" ht="13.5">
      <c r="A3036" s="509">
        <v>89509</v>
      </c>
      <c r="B3036" s="508" t="s">
        <v>6777</v>
      </c>
      <c r="C3036" s="508" t="s">
        <v>40</v>
      </c>
      <c r="D3036" s="510" t="s">
        <v>6778</v>
      </c>
    </row>
    <row r="3037" spans="1:4" ht="13.5">
      <c r="A3037" s="509">
        <v>89511</v>
      </c>
      <c r="B3037" s="508" t="s">
        <v>6779</v>
      </c>
      <c r="C3037" s="508" t="s">
        <v>40</v>
      </c>
      <c r="D3037" s="510" t="s">
        <v>2887</v>
      </c>
    </row>
    <row r="3038" spans="1:4" ht="13.5">
      <c r="A3038" s="509">
        <v>89512</v>
      </c>
      <c r="B3038" s="508" t="s">
        <v>6780</v>
      </c>
      <c r="C3038" s="508" t="s">
        <v>40</v>
      </c>
      <c r="D3038" s="510" t="s">
        <v>6781</v>
      </c>
    </row>
    <row r="3039" spans="1:4" ht="13.5">
      <c r="A3039" s="509">
        <v>89576</v>
      </c>
      <c r="B3039" s="508" t="s">
        <v>6782</v>
      </c>
      <c r="C3039" s="508" t="s">
        <v>40</v>
      </c>
      <c r="D3039" s="510" t="s">
        <v>3948</v>
      </c>
    </row>
    <row r="3040" spans="1:4" ht="13.5">
      <c r="A3040" s="509">
        <v>89578</v>
      </c>
      <c r="B3040" s="508" t="s">
        <v>6783</v>
      </c>
      <c r="C3040" s="508" t="s">
        <v>40</v>
      </c>
      <c r="D3040" s="510" t="s">
        <v>2224</v>
      </c>
    </row>
    <row r="3041" spans="1:4" ht="13.5">
      <c r="A3041" s="509">
        <v>89580</v>
      </c>
      <c r="B3041" s="508" t="s">
        <v>6784</v>
      </c>
      <c r="C3041" s="508" t="s">
        <v>40</v>
      </c>
      <c r="D3041" s="510" t="s">
        <v>6785</v>
      </c>
    </row>
    <row r="3042" spans="1:4" ht="13.5">
      <c r="A3042" s="509">
        <v>89633</v>
      </c>
      <c r="B3042" s="508" t="s">
        <v>6786</v>
      </c>
      <c r="C3042" s="508" t="s">
        <v>40</v>
      </c>
      <c r="D3042" s="510" t="s">
        <v>2217</v>
      </c>
    </row>
    <row r="3043" spans="1:4" ht="13.5">
      <c r="A3043" s="509">
        <v>89634</v>
      </c>
      <c r="B3043" s="508" t="s">
        <v>6787</v>
      </c>
      <c r="C3043" s="508" t="s">
        <v>40</v>
      </c>
      <c r="D3043" s="510" t="s">
        <v>6788</v>
      </c>
    </row>
    <row r="3044" spans="1:4" ht="13.5">
      <c r="A3044" s="509">
        <v>89635</v>
      </c>
      <c r="B3044" s="508" t="s">
        <v>6789</v>
      </c>
      <c r="C3044" s="508" t="s">
        <v>40</v>
      </c>
      <c r="D3044" s="510" t="s">
        <v>6790</v>
      </c>
    </row>
    <row r="3045" spans="1:4" ht="13.5">
      <c r="A3045" s="509">
        <v>89636</v>
      </c>
      <c r="B3045" s="508" t="s">
        <v>6791</v>
      </c>
      <c r="C3045" s="508" t="s">
        <v>40</v>
      </c>
      <c r="D3045" s="510" t="s">
        <v>6792</v>
      </c>
    </row>
    <row r="3046" spans="1:4" ht="13.5">
      <c r="A3046" s="509">
        <v>89711</v>
      </c>
      <c r="B3046" s="508" t="s">
        <v>6793</v>
      </c>
      <c r="C3046" s="508" t="s">
        <v>40</v>
      </c>
      <c r="D3046" s="510" t="s">
        <v>6794</v>
      </c>
    </row>
    <row r="3047" spans="1:4" ht="13.5">
      <c r="A3047" s="509">
        <v>89712</v>
      </c>
      <c r="B3047" s="508" t="s">
        <v>6795</v>
      </c>
      <c r="C3047" s="508" t="s">
        <v>40</v>
      </c>
      <c r="D3047" s="510" t="s">
        <v>6796</v>
      </c>
    </row>
    <row r="3048" spans="1:4" ht="13.5">
      <c r="A3048" s="509">
        <v>89713</v>
      </c>
      <c r="B3048" s="508" t="s">
        <v>6797</v>
      </c>
      <c r="C3048" s="508" t="s">
        <v>40</v>
      </c>
      <c r="D3048" s="510" t="s">
        <v>1119</v>
      </c>
    </row>
    <row r="3049" spans="1:4" ht="13.5">
      <c r="A3049" s="509">
        <v>89714</v>
      </c>
      <c r="B3049" s="508" t="s">
        <v>6798</v>
      </c>
      <c r="C3049" s="508" t="s">
        <v>40</v>
      </c>
      <c r="D3049" s="510" t="s">
        <v>6799</v>
      </c>
    </row>
    <row r="3050" spans="1:4" ht="13.5">
      <c r="A3050" s="509">
        <v>89716</v>
      </c>
      <c r="B3050" s="508" t="s">
        <v>6800</v>
      </c>
      <c r="C3050" s="508" t="s">
        <v>40</v>
      </c>
      <c r="D3050" s="510" t="s">
        <v>1754</v>
      </c>
    </row>
    <row r="3051" spans="1:4" ht="13.5">
      <c r="A3051" s="509">
        <v>89717</v>
      </c>
      <c r="B3051" s="508" t="s">
        <v>6801</v>
      </c>
      <c r="C3051" s="508" t="s">
        <v>40</v>
      </c>
      <c r="D3051" s="510" t="s">
        <v>5533</v>
      </c>
    </row>
    <row r="3052" spans="1:4" ht="13.5">
      <c r="A3052" s="509">
        <v>89770</v>
      </c>
      <c r="B3052" s="508" t="s">
        <v>6802</v>
      </c>
      <c r="C3052" s="508" t="s">
        <v>40</v>
      </c>
      <c r="D3052" s="510" t="s">
        <v>6803</v>
      </c>
    </row>
    <row r="3053" spans="1:4" ht="13.5">
      <c r="A3053" s="509">
        <v>89771</v>
      </c>
      <c r="B3053" s="508" t="s">
        <v>6804</v>
      </c>
      <c r="C3053" s="508" t="s">
        <v>40</v>
      </c>
      <c r="D3053" s="510" t="s">
        <v>6805</v>
      </c>
    </row>
    <row r="3054" spans="1:4" ht="13.5">
      <c r="A3054" s="509">
        <v>89773</v>
      </c>
      <c r="B3054" s="508" t="s">
        <v>6806</v>
      </c>
      <c r="C3054" s="508" t="s">
        <v>40</v>
      </c>
      <c r="D3054" s="510" t="s">
        <v>6807</v>
      </c>
    </row>
    <row r="3055" spans="1:4" ht="13.5">
      <c r="A3055" s="509">
        <v>89775</v>
      </c>
      <c r="B3055" s="508" t="s">
        <v>6808</v>
      </c>
      <c r="C3055" s="508" t="s">
        <v>40</v>
      </c>
      <c r="D3055" s="510" t="s">
        <v>6809</v>
      </c>
    </row>
    <row r="3056" spans="1:4" ht="13.5">
      <c r="A3056" s="509">
        <v>89798</v>
      </c>
      <c r="B3056" s="508" t="s">
        <v>6810</v>
      </c>
      <c r="C3056" s="508" t="s">
        <v>40</v>
      </c>
      <c r="D3056" s="510" t="s">
        <v>5874</v>
      </c>
    </row>
    <row r="3057" spans="1:4" ht="13.5">
      <c r="A3057" s="509">
        <v>89799</v>
      </c>
      <c r="B3057" s="508" t="s">
        <v>6811</v>
      </c>
      <c r="C3057" s="508" t="s">
        <v>40</v>
      </c>
      <c r="D3057" s="510" t="s">
        <v>6812</v>
      </c>
    </row>
    <row r="3058" spans="1:4" ht="13.5">
      <c r="A3058" s="509">
        <v>89800</v>
      </c>
      <c r="B3058" s="508" t="s">
        <v>6813</v>
      </c>
      <c r="C3058" s="508" t="s">
        <v>40</v>
      </c>
      <c r="D3058" s="510" t="s">
        <v>2782</v>
      </c>
    </row>
    <row r="3059" spans="1:4" ht="13.5">
      <c r="A3059" s="509">
        <v>89848</v>
      </c>
      <c r="B3059" s="508" t="s">
        <v>6814</v>
      </c>
      <c r="C3059" s="508" t="s">
        <v>40</v>
      </c>
      <c r="D3059" s="510" t="s">
        <v>6815</v>
      </c>
    </row>
    <row r="3060" spans="1:4" ht="13.5">
      <c r="A3060" s="509">
        <v>89849</v>
      </c>
      <c r="B3060" s="508" t="s">
        <v>6816</v>
      </c>
      <c r="C3060" s="508" t="s">
        <v>40</v>
      </c>
      <c r="D3060" s="510" t="s">
        <v>6817</v>
      </c>
    </row>
    <row r="3061" spans="1:4" ht="13.5">
      <c r="A3061" s="509">
        <v>89865</v>
      </c>
      <c r="B3061" s="508" t="s">
        <v>6818</v>
      </c>
      <c r="C3061" s="508" t="s">
        <v>40</v>
      </c>
      <c r="D3061" s="510" t="s">
        <v>6819</v>
      </c>
    </row>
    <row r="3062" spans="1:4" ht="13.5">
      <c r="A3062" s="509">
        <v>91784</v>
      </c>
      <c r="B3062" s="508" t="s">
        <v>6820</v>
      </c>
      <c r="C3062" s="508" t="s">
        <v>40</v>
      </c>
      <c r="D3062" s="510" t="s">
        <v>6821</v>
      </c>
    </row>
    <row r="3063" spans="1:4" ht="13.5">
      <c r="A3063" s="509">
        <v>91785</v>
      </c>
      <c r="B3063" s="508" t="s">
        <v>6822</v>
      </c>
      <c r="C3063" s="508" t="s">
        <v>40</v>
      </c>
      <c r="D3063" s="510" t="s">
        <v>6823</v>
      </c>
    </row>
    <row r="3064" spans="1:4" ht="13.5">
      <c r="A3064" s="509">
        <v>91786</v>
      </c>
      <c r="B3064" s="508" t="s">
        <v>6824</v>
      </c>
      <c r="C3064" s="508" t="s">
        <v>40</v>
      </c>
      <c r="D3064" s="510" t="s">
        <v>1843</v>
      </c>
    </row>
    <row r="3065" spans="1:4" ht="13.5">
      <c r="A3065" s="509">
        <v>91787</v>
      </c>
      <c r="B3065" s="508" t="s">
        <v>6825</v>
      </c>
      <c r="C3065" s="508" t="s">
        <v>40</v>
      </c>
      <c r="D3065" s="510" t="s">
        <v>6826</v>
      </c>
    </row>
    <row r="3066" spans="1:4" ht="13.5">
      <c r="A3066" s="509">
        <v>91788</v>
      </c>
      <c r="B3066" s="508" t="s">
        <v>6827</v>
      </c>
      <c r="C3066" s="508" t="s">
        <v>40</v>
      </c>
      <c r="D3066" s="510" t="s">
        <v>6828</v>
      </c>
    </row>
    <row r="3067" spans="1:4" ht="13.5">
      <c r="A3067" s="509">
        <v>91789</v>
      </c>
      <c r="B3067" s="508" t="s">
        <v>6829</v>
      </c>
      <c r="C3067" s="508" t="s">
        <v>40</v>
      </c>
      <c r="D3067" s="510" t="s">
        <v>6830</v>
      </c>
    </row>
    <row r="3068" spans="1:4" ht="13.5">
      <c r="A3068" s="509">
        <v>91790</v>
      </c>
      <c r="B3068" s="508" t="s">
        <v>6831</v>
      </c>
      <c r="C3068" s="508" t="s">
        <v>40</v>
      </c>
      <c r="D3068" s="510" t="s">
        <v>6832</v>
      </c>
    </row>
    <row r="3069" spans="1:4" ht="13.5">
      <c r="A3069" s="509">
        <v>91791</v>
      </c>
      <c r="B3069" s="508" t="s">
        <v>6833</v>
      </c>
      <c r="C3069" s="508" t="s">
        <v>40</v>
      </c>
      <c r="D3069" s="510" t="s">
        <v>6834</v>
      </c>
    </row>
    <row r="3070" spans="1:4" ht="13.5">
      <c r="A3070" s="509">
        <v>91792</v>
      </c>
      <c r="B3070" s="508" t="s">
        <v>6835</v>
      </c>
      <c r="C3070" s="508" t="s">
        <v>40</v>
      </c>
      <c r="D3070" s="510" t="s">
        <v>6836</v>
      </c>
    </row>
    <row r="3071" spans="1:4" ht="13.5">
      <c r="A3071" s="509">
        <v>91793</v>
      </c>
      <c r="B3071" s="508" t="s">
        <v>6837</v>
      </c>
      <c r="C3071" s="508" t="s">
        <v>40</v>
      </c>
      <c r="D3071" s="510" t="s">
        <v>6838</v>
      </c>
    </row>
    <row r="3072" spans="1:4" ht="13.5">
      <c r="A3072" s="509">
        <v>91794</v>
      </c>
      <c r="B3072" s="508" t="s">
        <v>6839</v>
      </c>
      <c r="C3072" s="508" t="s">
        <v>40</v>
      </c>
      <c r="D3072" s="510" t="s">
        <v>6840</v>
      </c>
    </row>
    <row r="3073" spans="1:4" ht="13.5">
      <c r="A3073" s="509">
        <v>91795</v>
      </c>
      <c r="B3073" s="508" t="s">
        <v>6841</v>
      </c>
      <c r="C3073" s="508" t="s">
        <v>40</v>
      </c>
      <c r="D3073" s="510" t="s">
        <v>6842</v>
      </c>
    </row>
    <row r="3074" spans="1:4" ht="13.5">
      <c r="A3074" s="509">
        <v>91796</v>
      </c>
      <c r="B3074" s="508" t="s">
        <v>6843</v>
      </c>
      <c r="C3074" s="508" t="s">
        <v>40</v>
      </c>
      <c r="D3074" s="510" t="s">
        <v>6844</v>
      </c>
    </row>
    <row r="3075" spans="1:4" ht="13.5">
      <c r="A3075" s="509">
        <v>92275</v>
      </c>
      <c r="B3075" s="508" t="s">
        <v>6845</v>
      </c>
      <c r="C3075" s="508" t="s">
        <v>40</v>
      </c>
      <c r="D3075" s="510" t="s">
        <v>6846</v>
      </c>
    </row>
    <row r="3076" spans="1:4" ht="13.5">
      <c r="A3076" s="509">
        <v>92276</v>
      </c>
      <c r="B3076" s="508" t="s">
        <v>6847</v>
      </c>
      <c r="C3076" s="508" t="s">
        <v>40</v>
      </c>
      <c r="D3076" s="510" t="s">
        <v>6848</v>
      </c>
    </row>
    <row r="3077" spans="1:4" ht="13.5">
      <c r="A3077" s="509">
        <v>92277</v>
      </c>
      <c r="B3077" s="508" t="s">
        <v>6849</v>
      </c>
      <c r="C3077" s="508" t="s">
        <v>40</v>
      </c>
      <c r="D3077" s="510" t="s">
        <v>6120</v>
      </c>
    </row>
    <row r="3078" spans="1:4" ht="13.5">
      <c r="A3078" s="509">
        <v>92278</v>
      </c>
      <c r="B3078" s="508" t="s">
        <v>6850</v>
      </c>
      <c r="C3078" s="508" t="s">
        <v>40</v>
      </c>
      <c r="D3078" s="510" t="s">
        <v>3423</v>
      </c>
    </row>
    <row r="3079" spans="1:4" ht="13.5">
      <c r="A3079" s="509">
        <v>92279</v>
      </c>
      <c r="B3079" s="508" t="s">
        <v>6851</v>
      </c>
      <c r="C3079" s="508" t="s">
        <v>40</v>
      </c>
      <c r="D3079" s="510" t="s">
        <v>6852</v>
      </c>
    </row>
    <row r="3080" spans="1:4" ht="13.5">
      <c r="A3080" s="509">
        <v>92280</v>
      </c>
      <c r="B3080" s="508" t="s">
        <v>6853</v>
      </c>
      <c r="C3080" s="508" t="s">
        <v>40</v>
      </c>
      <c r="D3080" s="510" t="s">
        <v>6854</v>
      </c>
    </row>
    <row r="3081" spans="1:4" ht="13.5">
      <c r="A3081" s="509">
        <v>92305</v>
      </c>
      <c r="B3081" s="508" t="s">
        <v>6855</v>
      </c>
      <c r="C3081" s="508" t="s">
        <v>40</v>
      </c>
      <c r="D3081" s="510" t="s">
        <v>6856</v>
      </c>
    </row>
    <row r="3082" spans="1:4" ht="13.5">
      <c r="A3082" s="509">
        <v>92306</v>
      </c>
      <c r="B3082" s="508" t="s">
        <v>6857</v>
      </c>
      <c r="C3082" s="508" t="s">
        <v>40</v>
      </c>
      <c r="D3082" s="510" t="s">
        <v>6858</v>
      </c>
    </row>
    <row r="3083" spans="1:4" ht="13.5">
      <c r="A3083" s="509">
        <v>92307</v>
      </c>
      <c r="B3083" s="508" t="s">
        <v>6859</v>
      </c>
      <c r="C3083" s="508" t="s">
        <v>40</v>
      </c>
      <c r="D3083" s="510" t="s">
        <v>6860</v>
      </c>
    </row>
    <row r="3084" spans="1:4" ht="13.5">
      <c r="A3084" s="509">
        <v>92320</v>
      </c>
      <c r="B3084" s="508" t="s">
        <v>6861</v>
      </c>
      <c r="C3084" s="508" t="s">
        <v>40</v>
      </c>
      <c r="D3084" s="510" t="s">
        <v>6862</v>
      </c>
    </row>
    <row r="3085" spans="1:4" ht="13.5">
      <c r="A3085" s="509">
        <v>92321</v>
      </c>
      <c r="B3085" s="508" t="s">
        <v>6863</v>
      </c>
      <c r="C3085" s="508" t="s">
        <v>40</v>
      </c>
      <c r="D3085" s="510" t="s">
        <v>6864</v>
      </c>
    </row>
    <row r="3086" spans="1:4" ht="13.5">
      <c r="A3086" s="509">
        <v>92322</v>
      </c>
      <c r="B3086" s="508" t="s">
        <v>6865</v>
      </c>
      <c r="C3086" s="508" t="s">
        <v>40</v>
      </c>
      <c r="D3086" s="510" t="s">
        <v>6866</v>
      </c>
    </row>
    <row r="3087" spans="1:4" ht="13.5">
      <c r="A3087" s="509">
        <v>92335</v>
      </c>
      <c r="B3087" s="508" t="s">
        <v>6867</v>
      </c>
      <c r="C3087" s="508" t="s">
        <v>40</v>
      </c>
      <c r="D3087" s="510" t="s">
        <v>6868</v>
      </c>
    </row>
    <row r="3088" spans="1:4" ht="13.5">
      <c r="A3088" s="509">
        <v>92336</v>
      </c>
      <c r="B3088" s="508" t="s">
        <v>6869</v>
      </c>
      <c r="C3088" s="508" t="s">
        <v>40</v>
      </c>
      <c r="D3088" s="510" t="s">
        <v>6870</v>
      </c>
    </row>
    <row r="3089" spans="1:4" ht="13.5">
      <c r="A3089" s="509">
        <v>92337</v>
      </c>
      <c r="B3089" s="508" t="s">
        <v>6871</v>
      </c>
      <c r="C3089" s="508" t="s">
        <v>40</v>
      </c>
      <c r="D3089" s="510" t="s">
        <v>6872</v>
      </c>
    </row>
    <row r="3090" spans="1:4" ht="13.5">
      <c r="A3090" s="509">
        <v>92338</v>
      </c>
      <c r="B3090" s="508" t="s">
        <v>6873</v>
      </c>
      <c r="C3090" s="508" t="s">
        <v>40</v>
      </c>
      <c r="D3090" s="510" t="s">
        <v>6874</v>
      </c>
    </row>
    <row r="3091" spans="1:4" ht="13.5">
      <c r="A3091" s="509">
        <v>92339</v>
      </c>
      <c r="B3091" s="508" t="s">
        <v>6875</v>
      </c>
      <c r="C3091" s="508" t="s">
        <v>40</v>
      </c>
      <c r="D3091" s="510" t="s">
        <v>6876</v>
      </c>
    </row>
    <row r="3092" spans="1:4" ht="13.5">
      <c r="A3092" s="509">
        <v>92341</v>
      </c>
      <c r="B3092" s="508" t="s">
        <v>6877</v>
      </c>
      <c r="C3092" s="508" t="s">
        <v>40</v>
      </c>
      <c r="D3092" s="510" t="s">
        <v>6878</v>
      </c>
    </row>
    <row r="3093" spans="1:4" ht="13.5">
      <c r="A3093" s="509">
        <v>92342</v>
      </c>
      <c r="B3093" s="508" t="s">
        <v>6879</v>
      </c>
      <c r="C3093" s="508" t="s">
        <v>40</v>
      </c>
      <c r="D3093" s="510" t="s">
        <v>6880</v>
      </c>
    </row>
    <row r="3094" spans="1:4" ht="13.5">
      <c r="A3094" s="509">
        <v>92343</v>
      </c>
      <c r="B3094" s="508" t="s">
        <v>6881</v>
      </c>
      <c r="C3094" s="508" t="s">
        <v>40</v>
      </c>
      <c r="D3094" s="510" t="s">
        <v>6882</v>
      </c>
    </row>
    <row r="3095" spans="1:4" ht="13.5">
      <c r="A3095" s="509">
        <v>92361</v>
      </c>
      <c r="B3095" s="508" t="s">
        <v>6883</v>
      </c>
      <c r="C3095" s="508" t="s">
        <v>40</v>
      </c>
      <c r="D3095" s="510" t="s">
        <v>6884</v>
      </c>
    </row>
    <row r="3096" spans="1:4" ht="13.5">
      <c r="A3096" s="509">
        <v>92362</v>
      </c>
      <c r="B3096" s="508" t="s">
        <v>6885</v>
      </c>
      <c r="C3096" s="508" t="s">
        <v>40</v>
      </c>
      <c r="D3096" s="510" t="s">
        <v>6886</v>
      </c>
    </row>
    <row r="3097" spans="1:4" ht="13.5">
      <c r="A3097" s="509">
        <v>92364</v>
      </c>
      <c r="B3097" s="508" t="s">
        <v>6887</v>
      </c>
      <c r="C3097" s="508" t="s">
        <v>40</v>
      </c>
      <c r="D3097" s="510" t="s">
        <v>6821</v>
      </c>
    </row>
    <row r="3098" spans="1:4" ht="13.5">
      <c r="A3098" s="509">
        <v>92365</v>
      </c>
      <c r="B3098" s="508" t="s">
        <v>6888</v>
      </c>
      <c r="C3098" s="508" t="s">
        <v>40</v>
      </c>
      <c r="D3098" s="510" t="s">
        <v>6889</v>
      </c>
    </row>
    <row r="3099" spans="1:4" ht="13.5">
      <c r="A3099" s="509">
        <v>92366</v>
      </c>
      <c r="B3099" s="508" t="s">
        <v>6890</v>
      </c>
      <c r="C3099" s="508" t="s">
        <v>40</v>
      </c>
      <c r="D3099" s="510" t="s">
        <v>6891</v>
      </c>
    </row>
    <row r="3100" spans="1:4" ht="13.5">
      <c r="A3100" s="509">
        <v>92367</v>
      </c>
      <c r="B3100" s="508" t="s">
        <v>6892</v>
      </c>
      <c r="C3100" s="508" t="s">
        <v>40</v>
      </c>
      <c r="D3100" s="510" t="s">
        <v>6893</v>
      </c>
    </row>
    <row r="3101" spans="1:4" ht="13.5">
      <c r="A3101" s="509">
        <v>92368</v>
      </c>
      <c r="B3101" s="508" t="s">
        <v>6894</v>
      </c>
      <c r="C3101" s="508" t="s">
        <v>40</v>
      </c>
      <c r="D3101" s="510" t="s">
        <v>6895</v>
      </c>
    </row>
    <row r="3102" spans="1:4" ht="13.5">
      <c r="A3102" s="509">
        <v>92648</v>
      </c>
      <c r="B3102" s="508" t="s">
        <v>6896</v>
      </c>
      <c r="C3102" s="508" t="s">
        <v>40</v>
      </c>
      <c r="D3102" s="510" t="s">
        <v>6897</v>
      </c>
    </row>
    <row r="3103" spans="1:4" ht="13.5">
      <c r="A3103" s="509">
        <v>92649</v>
      </c>
      <c r="B3103" s="508" t="s">
        <v>6898</v>
      </c>
      <c r="C3103" s="508" t="s">
        <v>40</v>
      </c>
      <c r="D3103" s="510" t="s">
        <v>6899</v>
      </c>
    </row>
    <row r="3104" spans="1:4" ht="13.5">
      <c r="A3104" s="509">
        <v>92650</v>
      </c>
      <c r="B3104" s="508" t="s">
        <v>6900</v>
      </c>
      <c r="C3104" s="508" t="s">
        <v>40</v>
      </c>
      <c r="D3104" s="510" t="s">
        <v>6901</v>
      </c>
    </row>
    <row r="3105" spans="1:4" ht="13.5">
      <c r="A3105" s="509">
        <v>92652</v>
      </c>
      <c r="B3105" s="508" t="s">
        <v>6902</v>
      </c>
      <c r="C3105" s="508" t="s">
        <v>40</v>
      </c>
      <c r="D3105" s="510" t="s">
        <v>6903</v>
      </c>
    </row>
    <row r="3106" spans="1:4" ht="13.5">
      <c r="A3106" s="509">
        <v>92653</v>
      </c>
      <c r="B3106" s="508" t="s">
        <v>6904</v>
      </c>
      <c r="C3106" s="508" t="s">
        <v>40</v>
      </c>
      <c r="D3106" s="510" t="s">
        <v>6905</v>
      </c>
    </row>
    <row r="3107" spans="1:4" ht="13.5">
      <c r="A3107" s="509">
        <v>92654</v>
      </c>
      <c r="B3107" s="508" t="s">
        <v>6906</v>
      </c>
      <c r="C3107" s="508" t="s">
        <v>40</v>
      </c>
      <c r="D3107" s="510" t="s">
        <v>6907</v>
      </c>
    </row>
    <row r="3108" spans="1:4" ht="13.5">
      <c r="A3108" s="509">
        <v>92655</v>
      </c>
      <c r="B3108" s="508" t="s">
        <v>6908</v>
      </c>
      <c r="C3108" s="508" t="s">
        <v>40</v>
      </c>
      <c r="D3108" s="510" t="s">
        <v>6909</v>
      </c>
    </row>
    <row r="3109" spans="1:4" ht="13.5">
      <c r="A3109" s="509">
        <v>92656</v>
      </c>
      <c r="B3109" s="508" t="s">
        <v>6910</v>
      </c>
      <c r="C3109" s="508" t="s">
        <v>40</v>
      </c>
      <c r="D3109" s="510" t="s">
        <v>6911</v>
      </c>
    </row>
    <row r="3110" spans="1:4" ht="13.5">
      <c r="A3110" s="509">
        <v>92687</v>
      </c>
      <c r="B3110" s="508" t="s">
        <v>6912</v>
      </c>
      <c r="C3110" s="508" t="s">
        <v>40</v>
      </c>
      <c r="D3110" s="510" t="s">
        <v>4938</v>
      </c>
    </row>
    <row r="3111" spans="1:4" ht="13.5">
      <c r="A3111" s="509">
        <v>92688</v>
      </c>
      <c r="B3111" s="508" t="s">
        <v>6913</v>
      </c>
      <c r="C3111" s="508" t="s">
        <v>40</v>
      </c>
      <c r="D3111" s="510" t="s">
        <v>6914</v>
      </c>
    </row>
    <row r="3112" spans="1:4" ht="13.5">
      <c r="A3112" s="509">
        <v>92689</v>
      </c>
      <c r="B3112" s="508" t="s">
        <v>6915</v>
      </c>
      <c r="C3112" s="508" t="s">
        <v>40</v>
      </c>
      <c r="D3112" s="510" t="s">
        <v>6916</v>
      </c>
    </row>
    <row r="3113" spans="1:4" ht="13.5">
      <c r="A3113" s="509">
        <v>92690</v>
      </c>
      <c r="B3113" s="508" t="s">
        <v>6917</v>
      </c>
      <c r="C3113" s="508" t="s">
        <v>40</v>
      </c>
      <c r="D3113" s="510" t="s">
        <v>6918</v>
      </c>
    </row>
    <row r="3114" spans="1:4" ht="13.5">
      <c r="A3114" s="509">
        <v>94462</v>
      </c>
      <c r="B3114" s="508" t="s">
        <v>6919</v>
      </c>
      <c r="C3114" s="508" t="s">
        <v>40</v>
      </c>
      <c r="D3114" s="510" t="s">
        <v>6920</v>
      </c>
    </row>
    <row r="3115" spans="1:4" ht="13.5">
      <c r="A3115" s="509">
        <v>94463</v>
      </c>
      <c r="B3115" s="508" t="s">
        <v>6921</v>
      </c>
      <c r="C3115" s="508" t="s">
        <v>40</v>
      </c>
      <c r="D3115" s="510" t="s">
        <v>6922</v>
      </c>
    </row>
    <row r="3116" spans="1:4" ht="13.5">
      <c r="A3116" s="509">
        <v>94464</v>
      </c>
      <c r="B3116" s="508" t="s">
        <v>6923</v>
      </c>
      <c r="C3116" s="508" t="s">
        <v>40</v>
      </c>
      <c r="D3116" s="510" t="s">
        <v>6924</v>
      </c>
    </row>
    <row r="3117" spans="1:4" ht="13.5">
      <c r="A3117" s="509">
        <v>94602</v>
      </c>
      <c r="B3117" s="508" t="s">
        <v>6925</v>
      </c>
      <c r="C3117" s="508" t="s">
        <v>40</v>
      </c>
      <c r="D3117" s="510" t="s">
        <v>6926</v>
      </c>
    </row>
    <row r="3118" spans="1:4" ht="13.5">
      <c r="A3118" s="509">
        <v>94603</v>
      </c>
      <c r="B3118" s="508" t="s">
        <v>6927</v>
      </c>
      <c r="C3118" s="508" t="s">
        <v>40</v>
      </c>
      <c r="D3118" s="510" t="s">
        <v>6928</v>
      </c>
    </row>
    <row r="3119" spans="1:4" ht="13.5">
      <c r="A3119" s="509">
        <v>94604</v>
      </c>
      <c r="B3119" s="508" t="s">
        <v>6929</v>
      </c>
      <c r="C3119" s="508" t="s">
        <v>40</v>
      </c>
      <c r="D3119" s="510" t="s">
        <v>6930</v>
      </c>
    </row>
    <row r="3120" spans="1:4" ht="13.5">
      <c r="A3120" s="509">
        <v>94605</v>
      </c>
      <c r="B3120" s="508" t="s">
        <v>6931</v>
      </c>
      <c r="C3120" s="508" t="s">
        <v>40</v>
      </c>
      <c r="D3120" s="510" t="s">
        <v>6932</v>
      </c>
    </row>
    <row r="3121" spans="1:4" ht="13.5">
      <c r="A3121" s="509">
        <v>94648</v>
      </c>
      <c r="B3121" s="508" t="s">
        <v>6933</v>
      </c>
      <c r="C3121" s="508" t="s">
        <v>40</v>
      </c>
      <c r="D3121" s="510" t="s">
        <v>6934</v>
      </c>
    </row>
    <row r="3122" spans="1:4" ht="13.5">
      <c r="A3122" s="509">
        <v>94649</v>
      </c>
      <c r="B3122" s="508" t="s">
        <v>6935</v>
      </c>
      <c r="C3122" s="508" t="s">
        <v>40</v>
      </c>
      <c r="D3122" s="510" t="s">
        <v>6936</v>
      </c>
    </row>
    <row r="3123" spans="1:4" ht="13.5">
      <c r="A3123" s="509">
        <v>94650</v>
      </c>
      <c r="B3123" s="508" t="s">
        <v>6937</v>
      </c>
      <c r="C3123" s="508" t="s">
        <v>40</v>
      </c>
      <c r="D3123" s="510" t="s">
        <v>968</v>
      </c>
    </row>
    <row r="3124" spans="1:4" ht="13.5">
      <c r="A3124" s="509">
        <v>94651</v>
      </c>
      <c r="B3124" s="508" t="s">
        <v>6938</v>
      </c>
      <c r="C3124" s="508" t="s">
        <v>40</v>
      </c>
      <c r="D3124" s="510" t="s">
        <v>6939</v>
      </c>
    </row>
    <row r="3125" spans="1:4" ht="13.5">
      <c r="A3125" s="509">
        <v>94652</v>
      </c>
      <c r="B3125" s="508" t="s">
        <v>6940</v>
      </c>
      <c r="C3125" s="508" t="s">
        <v>40</v>
      </c>
      <c r="D3125" s="510" t="s">
        <v>6941</v>
      </c>
    </row>
    <row r="3126" spans="1:4" ht="13.5">
      <c r="A3126" s="509">
        <v>94653</v>
      </c>
      <c r="B3126" s="508" t="s">
        <v>6942</v>
      </c>
      <c r="C3126" s="508" t="s">
        <v>40</v>
      </c>
      <c r="D3126" s="510" t="s">
        <v>6943</v>
      </c>
    </row>
    <row r="3127" spans="1:4" ht="13.5">
      <c r="A3127" s="509">
        <v>94654</v>
      </c>
      <c r="B3127" s="508" t="s">
        <v>6944</v>
      </c>
      <c r="C3127" s="508" t="s">
        <v>40</v>
      </c>
      <c r="D3127" s="510" t="s">
        <v>6945</v>
      </c>
    </row>
    <row r="3128" spans="1:4" ht="13.5">
      <c r="A3128" s="509">
        <v>94655</v>
      </c>
      <c r="B3128" s="508" t="s">
        <v>6946</v>
      </c>
      <c r="C3128" s="508" t="s">
        <v>40</v>
      </c>
      <c r="D3128" s="510" t="s">
        <v>6947</v>
      </c>
    </row>
    <row r="3129" spans="1:4" ht="13.5">
      <c r="A3129" s="509">
        <v>94716</v>
      </c>
      <c r="B3129" s="508" t="s">
        <v>6948</v>
      </c>
      <c r="C3129" s="508" t="s">
        <v>40</v>
      </c>
      <c r="D3129" s="510" t="s">
        <v>5630</v>
      </c>
    </row>
    <row r="3130" spans="1:4" ht="13.5">
      <c r="A3130" s="509">
        <v>94717</v>
      </c>
      <c r="B3130" s="508" t="s">
        <v>6949</v>
      </c>
      <c r="C3130" s="508" t="s">
        <v>40</v>
      </c>
      <c r="D3130" s="510" t="s">
        <v>6950</v>
      </c>
    </row>
    <row r="3131" spans="1:4" ht="13.5">
      <c r="A3131" s="509">
        <v>94718</v>
      </c>
      <c r="B3131" s="508" t="s">
        <v>6951</v>
      </c>
      <c r="C3131" s="508" t="s">
        <v>40</v>
      </c>
      <c r="D3131" s="510" t="s">
        <v>6952</v>
      </c>
    </row>
    <row r="3132" spans="1:4" ht="13.5">
      <c r="A3132" s="509">
        <v>94719</v>
      </c>
      <c r="B3132" s="508" t="s">
        <v>6953</v>
      </c>
      <c r="C3132" s="508" t="s">
        <v>40</v>
      </c>
      <c r="D3132" s="510" t="s">
        <v>6954</v>
      </c>
    </row>
    <row r="3133" spans="1:4" ht="13.5">
      <c r="A3133" s="509">
        <v>94720</v>
      </c>
      <c r="B3133" s="508" t="s">
        <v>6955</v>
      </c>
      <c r="C3133" s="508" t="s">
        <v>40</v>
      </c>
      <c r="D3133" s="510" t="s">
        <v>6956</v>
      </c>
    </row>
    <row r="3134" spans="1:4" ht="13.5">
      <c r="A3134" s="509">
        <v>94721</v>
      </c>
      <c r="B3134" s="508" t="s">
        <v>6957</v>
      </c>
      <c r="C3134" s="508" t="s">
        <v>40</v>
      </c>
      <c r="D3134" s="510" t="s">
        <v>6958</v>
      </c>
    </row>
    <row r="3135" spans="1:4" ht="13.5">
      <c r="A3135" s="509">
        <v>94722</v>
      </c>
      <c r="B3135" s="508" t="s">
        <v>6959</v>
      </c>
      <c r="C3135" s="508" t="s">
        <v>40</v>
      </c>
      <c r="D3135" s="510" t="s">
        <v>6960</v>
      </c>
    </row>
    <row r="3136" spans="1:4" ht="13.5">
      <c r="A3136" s="509">
        <v>95697</v>
      </c>
      <c r="B3136" s="508" t="s">
        <v>6961</v>
      </c>
      <c r="C3136" s="508" t="s">
        <v>40</v>
      </c>
      <c r="D3136" s="510" t="s">
        <v>984</v>
      </c>
    </row>
    <row r="3137" spans="1:4" ht="13.5">
      <c r="A3137" s="509">
        <v>96635</v>
      </c>
      <c r="B3137" s="508" t="s">
        <v>6962</v>
      </c>
      <c r="C3137" s="508" t="s">
        <v>40</v>
      </c>
      <c r="D3137" s="510" t="s">
        <v>6963</v>
      </c>
    </row>
    <row r="3138" spans="1:4" ht="13.5">
      <c r="A3138" s="509">
        <v>96636</v>
      </c>
      <c r="B3138" s="508" t="s">
        <v>6964</v>
      </c>
      <c r="C3138" s="508" t="s">
        <v>40</v>
      </c>
      <c r="D3138" s="510" t="s">
        <v>6965</v>
      </c>
    </row>
    <row r="3139" spans="1:4" ht="13.5">
      <c r="A3139" s="509">
        <v>96644</v>
      </c>
      <c r="B3139" s="508" t="s">
        <v>6966</v>
      </c>
      <c r="C3139" s="508" t="s">
        <v>40</v>
      </c>
      <c r="D3139" s="510" t="s">
        <v>6794</v>
      </c>
    </row>
    <row r="3140" spans="1:4" ht="13.5">
      <c r="A3140" s="509">
        <v>96645</v>
      </c>
      <c r="B3140" s="508" t="s">
        <v>6967</v>
      </c>
      <c r="C3140" s="508" t="s">
        <v>40</v>
      </c>
      <c r="D3140" s="510" t="s">
        <v>6968</v>
      </c>
    </row>
    <row r="3141" spans="1:4" ht="13.5">
      <c r="A3141" s="509">
        <v>96646</v>
      </c>
      <c r="B3141" s="508" t="s">
        <v>6969</v>
      </c>
      <c r="C3141" s="508" t="s">
        <v>40</v>
      </c>
      <c r="D3141" s="510" t="s">
        <v>6970</v>
      </c>
    </row>
    <row r="3142" spans="1:4" ht="13.5">
      <c r="A3142" s="509">
        <v>96647</v>
      </c>
      <c r="B3142" s="508" t="s">
        <v>6971</v>
      </c>
      <c r="C3142" s="508" t="s">
        <v>40</v>
      </c>
      <c r="D3142" s="510" t="s">
        <v>6972</v>
      </c>
    </row>
    <row r="3143" spans="1:4" ht="13.5">
      <c r="A3143" s="509">
        <v>96648</v>
      </c>
      <c r="B3143" s="508" t="s">
        <v>6973</v>
      </c>
      <c r="C3143" s="508" t="s">
        <v>40</v>
      </c>
      <c r="D3143" s="510" t="s">
        <v>5935</v>
      </c>
    </row>
    <row r="3144" spans="1:4" ht="13.5">
      <c r="A3144" s="509">
        <v>96649</v>
      </c>
      <c r="B3144" s="508" t="s">
        <v>6974</v>
      </c>
      <c r="C3144" s="508" t="s">
        <v>40</v>
      </c>
      <c r="D3144" s="510" t="s">
        <v>6975</v>
      </c>
    </row>
    <row r="3145" spans="1:4" ht="13.5">
      <c r="A3145" s="509">
        <v>96668</v>
      </c>
      <c r="B3145" s="508" t="s">
        <v>6976</v>
      </c>
      <c r="C3145" s="508" t="s">
        <v>40</v>
      </c>
      <c r="D3145" s="510" t="s">
        <v>6977</v>
      </c>
    </row>
    <row r="3146" spans="1:4" ht="13.5">
      <c r="A3146" s="509">
        <v>96669</v>
      </c>
      <c r="B3146" s="508" t="s">
        <v>6978</v>
      </c>
      <c r="C3146" s="508" t="s">
        <v>40</v>
      </c>
      <c r="D3146" s="510" t="s">
        <v>6979</v>
      </c>
    </row>
    <row r="3147" spans="1:4" ht="13.5">
      <c r="A3147" s="509">
        <v>96670</v>
      </c>
      <c r="B3147" s="508" t="s">
        <v>6980</v>
      </c>
      <c r="C3147" s="508" t="s">
        <v>40</v>
      </c>
      <c r="D3147" s="510" t="s">
        <v>3954</v>
      </c>
    </row>
    <row r="3148" spans="1:4" ht="13.5">
      <c r="A3148" s="509">
        <v>96671</v>
      </c>
      <c r="B3148" s="508" t="s">
        <v>6981</v>
      </c>
      <c r="C3148" s="508" t="s">
        <v>40</v>
      </c>
      <c r="D3148" s="510" t="s">
        <v>6982</v>
      </c>
    </row>
    <row r="3149" spans="1:4" ht="13.5">
      <c r="A3149" s="509">
        <v>96672</v>
      </c>
      <c r="B3149" s="508" t="s">
        <v>6983</v>
      </c>
      <c r="C3149" s="508" t="s">
        <v>40</v>
      </c>
      <c r="D3149" s="510" t="s">
        <v>6984</v>
      </c>
    </row>
    <row r="3150" spans="1:4" ht="13.5">
      <c r="A3150" s="509">
        <v>96673</v>
      </c>
      <c r="B3150" s="508" t="s">
        <v>6985</v>
      </c>
      <c r="C3150" s="508" t="s">
        <v>40</v>
      </c>
      <c r="D3150" s="510" t="s">
        <v>6986</v>
      </c>
    </row>
    <row r="3151" spans="1:4" ht="13.5">
      <c r="A3151" s="509">
        <v>96674</v>
      </c>
      <c r="B3151" s="508" t="s">
        <v>6987</v>
      </c>
      <c r="C3151" s="508" t="s">
        <v>40</v>
      </c>
      <c r="D3151" s="510" t="s">
        <v>6988</v>
      </c>
    </row>
    <row r="3152" spans="1:4" ht="13.5">
      <c r="A3152" s="509">
        <v>96675</v>
      </c>
      <c r="B3152" s="508" t="s">
        <v>6989</v>
      </c>
      <c r="C3152" s="508" t="s">
        <v>40</v>
      </c>
      <c r="D3152" s="510" t="s">
        <v>6990</v>
      </c>
    </row>
    <row r="3153" spans="1:4" ht="13.5">
      <c r="A3153" s="509">
        <v>96676</v>
      </c>
      <c r="B3153" s="508" t="s">
        <v>6991</v>
      </c>
      <c r="C3153" s="508" t="s">
        <v>40</v>
      </c>
      <c r="D3153" s="510" t="s">
        <v>531</v>
      </c>
    </row>
    <row r="3154" spans="1:4" ht="13.5">
      <c r="A3154" s="509">
        <v>96677</v>
      </c>
      <c r="B3154" s="508" t="s">
        <v>6992</v>
      </c>
      <c r="C3154" s="508" t="s">
        <v>40</v>
      </c>
      <c r="D3154" s="510" t="s">
        <v>6993</v>
      </c>
    </row>
    <row r="3155" spans="1:4" ht="13.5">
      <c r="A3155" s="509">
        <v>96678</v>
      </c>
      <c r="B3155" s="508" t="s">
        <v>6994</v>
      </c>
      <c r="C3155" s="508" t="s">
        <v>40</v>
      </c>
      <c r="D3155" s="510" t="s">
        <v>6995</v>
      </c>
    </row>
    <row r="3156" spans="1:4" ht="13.5">
      <c r="A3156" s="509">
        <v>96679</v>
      </c>
      <c r="B3156" s="508" t="s">
        <v>6996</v>
      </c>
      <c r="C3156" s="508" t="s">
        <v>40</v>
      </c>
      <c r="D3156" s="510" t="s">
        <v>6997</v>
      </c>
    </row>
    <row r="3157" spans="1:4" ht="13.5">
      <c r="A3157" s="509">
        <v>96680</v>
      </c>
      <c r="B3157" s="508" t="s">
        <v>6998</v>
      </c>
      <c r="C3157" s="508" t="s">
        <v>40</v>
      </c>
      <c r="D3157" s="510" t="s">
        <v>6999</v>
      </c>
    </row>
    <row r="3158" spans="1:4" ht="13.5">
      <c r="A3158" s="509">
        <v>96681</v>
      </c>
      <c r="B3158" s="508" t="s">
        <v>7000</v>
      </c>
      <c r="C3158" s="508" t="s">
        <v>40</v>
      </c>
      <c r="D3158" s="510" t="s">
        <v>7001</v>
      </c>
    </row>
    <row r="3159" spans="1:4" ht="13.5">
      <c r="A3159" s="509">
        <v>96682</v>
      </c>
      <c r="B3159" s="508" t="s">
        <v>7002</v>
      </c>
      <c r="C3159" s="508" t="s">
        <v>40</v>
      </c>
      <c r="D3159" s="510" t="s">
        <v>7003</v>
      </c>
    </row>
    <row r="3160" spans="1:4" ht="13.5">
      <c r="A3160" s="509">
        <v>96683</v>
      </c>
      <c r="B3160" s="508" t="s">
        <v>7004</v>
      </c>
      <c r="C3160" s="508" t="s">
        <v>40</v>
      </c>
      <c r="D3160" s="510" t="s">
        <v>7005</v>
      </c>
    </row>
    <row r="3161" spans="1:4" ht="13.5">
      <c r="A3161" s="509">
        <v>96718</v>
      </c>
      <c r="B3161" s="508" t="s">
        <v>7006</v>
      </c>
      <c r="C3161" s="508" t="s">
        <v>40</v>
      </c>
      <c r="D3161" s="510" t="s">
        <v>7007</v>
      </c>
    </row>
    <row r="3162" spans="1:4" ht="13.5">
      <c r="A3162" s="509">
        <v>96719</v>
      </c>
      <c r="B3162" s="508" t="s">
        <v>7008</v>
      </c>
      <c r="C3162" s="508" t="s">
        <v>40</v>
      </c>
      <c r="D3162" s="510" t="s">
        <v>7009</v>
      </c>
    </row>
    <row r="3163" spans="1:4" ht="13.5">
      <c r="A3163" s="509">
        <v>96720</v>
      </c>
      <c r="B3163" s="508" t="s">
        <v>7010</v>
      </c>
      <c r="C3163" s="508" t="s">
        <v>40</v>
      </c>
      <c r="D3163" s="510" t="s">
        <v>2078</v>
      </c>
    </row>
    <row r="3164" spans="1:4" ht="13.5">
      <c r="A3164" s="509">
        <v>96721</v>
      </c>
      <c r="B3164" s="508" t="s">
        <v>7011</v>
      </c>
      <c r="C3164" s="508" t="s">
        <v>40</v>
      </c>
      <c r="D3164" s="510" t="s">
        <v>7012</v>
      </c>
    </row>
    <row r="3165" spans="1:4" ht="13.5">
      <c r="A3165" s="509">
        <v>96722</v>
      </c>
      <c r="B3165" s="508" t="s">
        <v>7013</v>
      </c>
      <c r="C3165" s="508" t="s">
        <v>40</v>
      </c>
      <c r="D3165" s="510" t="s">
        <v>7014</v>
      </c>
    </row>
    <row r="3166" spans="1:4" ht="13.5">
      <c r="A3166" s="509">
        <v>96723</v>
      </c>
      <c r="B3166" s="508" t="s">
        <v>7015</v>
      </c>
      <c r="C3166" s="508" t="s">
        <v>40</v>
      </c>
      <c r="D3166" s="510" t="s">
        <v>7016</v>
      </c>
    </row>
    <row r="3167" spans="1:4" ht="13.5">
      <c r="A3167" s="509">
        <v>96724</v>
      </c>
      <c r="B3167" s="508" t="s">
        <v>7017</v>
      </c>
      <c r="C3167" s="508" t="s">
        <v>40</v>
      </c>
      <c r="D3167" s="510" t="s">
        <v>7018</v>
      </c>
    </row>
    <row r="3168" spans="1:4" ht="13.5">
      <c r="A3168" s="509">
        <v>96725</v>
      </c>
      <c r="B3168" s="508" t="s">
        <v>7019</v>
      </c>
      <c r="C3168" s="508" t="s">
        <v>40</v>
      </c>
      <c r="D3168" s="510" t="s">
        <v>7020</v>
      </c>
    </row>
    <row r="3169" spans="1:4" ht="13.5">
      <c r="A3169" s="509">
        <v>96726</v>
      </c>
      <c r="B3169" s="508" t="s">
        <v>7021</v>
      </c>
      <c r="C3169" s="508" t="s">
        <v>40</v>
      </c>
      <c r="D3169" s="510" t="s">
        <v>7022</v>
      </c>
    </row>
    <row r="3170" spans="1:4" ht="13.5">
      <c r="A3170" s="509">
        <v>96727</v>
      </c>
      <c r="B3170" s="508" t="s">
        <v>7023</v>
      </c>
      <c r="C3170" s="508" t="s">
        <v>40</v>
      </c>
      <c r="D3170" s="510" t="s">
        <v>7024</v>
      </c>
    </row>
    <row r="3171" spans="1:4" ht="13.5">
      <c r="A3171" s="509">
        <v>96728</v>
      </c>
      <c r="B3171" s="508" t="s">
        <v>7025</v>
      </c>
      <c r="C3171" s="508" t="s">
        <v>40</v>
      </c>
      <c r="D3171" s="510" t="s">
        <v>7026</v>
      </c>
    </row>
    <row r="3172" spans="1:4" ht="13.5">
      <c r="A3172" s="509">
        <v>96729</v>
      </c>
      <c r="B3172" s="508" t="s">
        <v>7027</v>
      </c>
      <c r="C3172" s="508" t="s">
        <v>40</v>
      </c>
      <c r="D3172" s="510" t="s">
        <v>7028</v>
      </c>
    </row>
    <row r="3173" spans="1:4" ht="13.5">
      <c r="A3173" s="509">
        <v>96730</v>
      </c>
      <c r="B3173" s="508" t="s">
        <v>7029</v>
      </c>
      <c r="C3173" s="508" t="s">
        <v>40</v>
      </c>
      <c r="D3173" s="510" t="s">
        <v>7030</v>
      </c>
    </row>
    <row r="3174" spans="1:4" ht="13.5">
      <c r="A3174" s="509">
        <v>96731</v>
      </c>
      <c r="B3174" s="508" t="s">
        <v>7031</v>
      </c>
      <c r="C3174" s="508" t="s">
        <v>40</v>
      </c>
      <c r="D3174" s="510" t="s">
        <v>7032</v>
      </c>
    </row>
    <row r="3175" spans="1:4" ht="13.5">
      <c r="A3175" s="509">
        <v>96732</v>
      </c>
      <c r="B3175" s="508" t="s">
        <v>7033</v>
      </c>
      <c r="C3175" s="508" t="s">
        <v>40</v>
      </c>
      <c r="D3175" s="510" t="s">
        <v>7034</v>
      </c>
    </row>
    <row r="3176" spans="1:4" ht="13.5">
      <c r="A3176" s="509">
        <v>96733</v>
      </c>
      <c r="B3176" s="508" t="s">
        <v>7035</v>
      </c>
      <c r="C3176" s="508" t="s">
        <v>40</v>
      </c>
      <c r="D3176" s="510" t="s">
        <v>7036</v>
      </c>
    </row>
    <row r="3177" spans="1:4" ht="13.5">
      <c r="A3177" s="509">
        <v>96734</v>
      </c>
      <c r="B3177" s="508" t="s">
        <v>7037</v>
      </c>
      <c r="C3177" s="508" t="s">
        <v>40</v>
      </c>
      <c r="D3177" s="510" t="s">
        <v>7038</v>
      </c>
    </row>
    <row r="3178" spans="1:4" ht="13.5">
      <c r="A3178" s="509">
        <v>96735</v>
      </c>
      <c r="B3178" s="508" t="s">
        <v>7039</v>
      </c>
      <c r="C3178" s="508" t="s">
        <v>40</v>
      </c>
      <c r="D3178" s="510" t="s">
        <v>7040</v>
      </c>
    </row>
    <row r="3179" spans="1:4" ht="13.5">
      <c r="A3179" s="509">
        <v>96794</v>
      </c>
      <c r="B3179" s="508" t="s">
        <v>7041</v>
      </c>
      <c r="C3179" s="508" t="s">
        <v>40</v>
      </c>
      <c r="D3179" s="510" t="s">
        <v>5095</v>
      </c>
    </row>
    <row r="3180" spans="1:4" ht="13.5">
      <c r="A3180" s="509">
        <v>96795</v>
      </c>
      <c r="B3180" s="508" t="s">
        <v>7042</v>
      </c>
      <c r="C3180" s="508" t="s">
        <v>40</v>
      </c>
      <c r="D3180" s="510" t="s">
        <v>7043</v>
      </c>
    </row>
    <row r="3181" spans="1:4" ht="13.5">
      <c r="A3181" s="509">
        <v>96796</v>
      </c>
      <c r="B3181" s="508" t="s">
        <v>7044</v>
      </c>
      <c r="C3181" s="508" t="s">
        <v>40</v>
      </c>
      <c r="D3181" s="510" t="s">
        <v>7045</v>
      </c>
    </row>
    <row r="3182" spans="1:4" ht="13.5">
      <c r="A3182" s="509">
        <v>96797</v>
      </c>
      <c r="B3182" s="508" t="s">
        <v>7046</v>
      </c>
      <c r="C3182" s="508" t="s">
        <v>40</v>
      </c>
      <c r="D3182" s="510" t="s">
        <v>7047</v>
      </c>
    </row>
    <row r="3183" spans="1:4" ht="13.5">
      <c r="A3183" s="509">
        <v>96798</v>
      </c>
      <c r="B3183" s="508" t="s">
        <v>7048</v>
      </c>
      <c r="C3183" s="508" t="s">
        <v>40</v>
      </c>
      <c r="D3183" s="510" t="s">
        <v>5005</v>
      </c>
    </row>
    <row r="3184" spans="1:4" ht="13.5">
      <c r="A3184" s="509">
        <v>96799</v>
      </c>
      <c r="B3184" s="508" t="s">
        <v>7049</v>
      </c>
      <c r="C3184" s="508" t="s">
        <v>40</v>
      </c>
      <c r="D3184" s="510" t="s">
        <v>7050</v>
      </c>
    </row>
    <row r="3185" spans="1:4" ht="13.5">
      <c r="A3185" s="509">
        <v>96800</v>
      </c>
      <c r="B3185" s="508" t="s">
        <v>7051</v>
      </c>
      <c r="C3185" s="508" t="s">
        <v>40</v>
      </c>
      <c r="D3185" s="510" t="s">
        <v>5219</v>
      </c>
    </row>
    <row r="3186" spans="1:4" ht="13.5">
      <c r="A3186" s="509">
        <v>96801</v>
      </c>
      <c r="B3186" s="508" t="s">
        <v>7052</v>
      </c>
      <c r="C3186" s="508" t="s">
        <v>40</v>
      </c>
      <c r="D3186" s="510" t="s">
        <v>7053</v>
      </c>
    </row>
    <row r="3187" spans="1:4" ht="13.5">
      <c r="A3187" s="509">
        <v>97498</v>
      </c>
      <c r="B3187" s="508" t="s">
        <v>7054</v>
      </c>
      <c r="C3187" s="508" t="s">
        <v>40</v>
      </c>
      <c r="D3187" s="510" t="s">
        <v>7055</v>
      </c>
    </row>
    <row r="3188" spans="1:4" ht="13.5">
      <c r="A3188" s="509">
        <v>97535</v>
      </c>
      <c r="B3188" s="508" t="s">
        <v>7056</v>
      </c>
      <c r="C3188" s="508" t="s">
        <v>40</v>
      </c>
      <c r="D3188" s="510" t="s">
        <v>7057</v>
      </c>
    </row>
    <row r="3189" spans="1:4" ht="13.5">
      <c r="A3189" s="509">
        <v>97536</v>
      </c>
      <c r="B3189" s="508" t="s">
        <v>7058</v>
      </c>
      <c r="C3189" s="508" t="s">
        <v>40</v>
      </c>
      <c r="D3189" s="510" t="s">
        <v>7059</v>
      </c>
    </row>
    <row r="3190" spans="1:4" ht="13.5">
      <c r="A3190" s="509">
        <v>72293</v>
      </c>
      <c r="B3190" s="508" t="s">
        <v>7060</v>
      </c>
      <c r="C3190" s="508" t="s">
        <v>38</v>
      </c>
      <c r="D3190" s="510" t="s">
        <v>6566</v>
      </c>
    </row>
    <row r="3191" spans="1:4" ht="13.5">
      <c r="A3191" s="509">
        <v>72294</v>
      </c>
      <c r="B3191" s="508" t="s">
        <v>7061</v>
      </c>
      <c r="C3191" s="508" t="s">
        <v>38</v>
      </c>
      <c r="D3191" s="510" t="s">
        <v>7062</v>
      </c>
    </row>
    <row r="3192" spans="1:4" ht="13.5">
      <c r="A3192" s="509">
        <v>72295</v>
      </c>
      <c r="B3192" s="508" t="s">
        <v>7063</v>
      </c>
      <c r="C3192" s="508" t="s">
        <v>38</v>
      </c>
      <c r="D3192" s="510" t="s">
        <v>1158</v>
      </c>
    </row>
    <row r="3193" spans="1:4" ht="13.5">
      <c r="A3193" s="509">
        <v>72306</v>
      </c>
      <c r="B3193" s="508" t="s">
        <v>7064</v>
      </c>
      <c r="C3193" s="508" t="s">
        <v>38</v>
      </c>
      <c r="D3193" s="510" t="s">
        <v>7065</v>
      </c>
    </row>
    <row r="3194" spans="1:4" ht="13.5">
      <c r="A3194" s="509">
        <v>72307</v>
      </c>
      <c r="B3194" s="508" t="s">
        <v>7066</v>
      </c>
      <c r="C3194" s="508" t="s">
        <v>38</v>
      </c>
      <c r="D3194" s="510" t="s">
        <v>1735</v>
      </c>
    </row>
    <row r="3195" spans="1:4" ht="13.5">
      <c r="A3195" s="509">
        <v>72313</v>
      </c>
      <c r="B3195" s="508" t="s">
        <v>7067</v>
      </c>
      <c r="C3195" s="508" t="s">
        <v>38</v>
      </c>
      <c r="D3195" s="510" t="s">
        <v>7068</v>
      </c>
    </row>
    <row r="3196" spans="1:4" ht="13.5">
      <c r="A3196" s="509">
        <v>72482</v>
      </c>
      <c r="B3196" s="508" t="s">
        <v>7069</v>
      </c>
      <c r="C3196" s="508" t="s">
        <v>38</v>
      </c>
      <c r="D3196" s="510" t="s">
        <v>7070</v>
      </c>
    </row>
    <row r="3197" spans="1:4" ht="13.5">
      <c r="A3197" s="509">
        <v>72619</v>
      </c>
      <c r="B3197" s="508" t="s">
        <v>7071</v>
      </c>
      <c r="C3197" s="508" t="s">
        <v>38</v>
      </c>
      <c r="D3197" s="510" t="s">
        <v>1613</v>
      </c>
    </row>
    <row r="3198" spans="1:4" ht="13.5">
      <c r="A3198" s="509">
        <v>72620</v>
      </c>
      <c r="B3198" s="508" t="s">
        <v>7072</v>
      </c>
      <c r="C3198" s="508" t="s">
        <v>38</v>
      </c>
      <c r="D3198" s="510" t="s">
        <v>7073</v>
      </c>
    </row>
    <row r="3199" spans="1:4" ht="13.5">
      <c r="A3199" s="509">
        <v>72621</v>
      </c>
      <c r="B3199" s="508" t="s">
        <v>7074</v>
      </c>
      <c r="C3199" s="508" t="s">
        <v>38</v>
      </c>
      <c r="D3199" s="510" t="s">
        <v>7075</v>
      </c>
    </row>
    <row r="3200" spans="1:4" ht="13.5">
      <c r="A3200" s="509">
        <v>72667</v>
      </c>
      <c r="B3200" s="508" t="s">
        <v>7076</v>
      </c>
      <c r="C3200" s="508" t="s">
        <v>38</v>
      </c>
      <c r="D3200" s="510" t="s">
        <v>7077</v>
      </c>
    </row>
    <row r="3201" spans="1:4" ht="13.5">
      <c r="A3201" s="509">
        <v>72668</v>
      </c>
      <c r="B3201" s="508" t="s">
        <v>7078</v>
      </c>
      <c r="C3201" s="508" t="s">
        <v>38</v>
      </c>
      <c r="D3201" s="510" t="s">
        <v>7079</v>
      </c>
    </row>
    <row r="3202" spans="1:4" ht="13.5">
      <c r="A3202" s="509">
        <v>72669</v>
      </c>
      <c r="B3202" s="508" t="s">
        <v>7080</v>
      </c>
      <c r="C3202" s="508" t="s">
        <v>38</v>
      </c>
      <c r="D3202" s="510" t="s">
        <v>7081</v>
      </c>
    </row>
    <row r="3203" spans="1:4" ht="13.5">
      <c r="A3203" s="509">
        <v>72681</v>
      </c>
      <c r="B3203" s="508" t="s">
        <v>7082</v>
      </c>
      <c r="C3203" s="508" t="s">
        <v>38</v>
      </c>
      <c r="D3203" s="510" t="s">
        <v>7083</v>
      </c>
    </row>
    <row r="3204" spans="1:4" ht="13.5">
      <c r="A3204" s="509">
        <v>72682</v>
      </c>
      <c r="B3204" s="508" t="s">
        <v>7084</v>
      </c>
      <c r="C3204" s="508" t="s">
        <v>38</v>
      </c>
      <c r="D3204" s="510" t="s">
        <v>7085</v>
      </c>
    </row>
    <row r="3205" spans="1:4" ht="13.5">
      <c r="A3205" s="509">
        <v>72683</v>
      </c>
      <c r="B3205" s="508" t="s">
        <v>7086</v>
      </c>
      <c r="C3205" s="508" t="s">
        <v>38</v>
      </c>
      <c r="D3205" s="510" t="s">
        <v>7087</v>
      </c>
    </row>
    <row r="3206" spans="1:4" ht="13.5">
      <c r="A3206" s="509">
        <v>72719</v>
      </c>
      <c r="B3206" s="508" t="s">
        <v>7088</v>
      </c>
      <c r="C3206" s="508" t="s">
        <v>38</v>
      </c>
      <c r="D3206" s="510" t="s">
        <v>7089</v>
      </c>
    </row>
    <row r="3207" spans="1:4" ht="13.5">
      <c r="A3207" s="509">
        <v>72720</v>
      </c>
      <c r="B3207" s="508" t="s">
        <v>7090</v>
      </c>
      <c r="C3207" s="508" t="s">
        <v>38</v>
      </c>
      <c r="D3207" s="510" t="s">
        <v>7091</v>
      </c>
    </row>
    <row r="3208" spans="1:4" ht="13.5">
      <c r="A3208" s="509">
        <v>72721</v>
      </c>
      <c r="B3208" s="508" t="s">
        <v>7092</v>
      </c>
      <c r="C3208" s="508" t="s">
        <v>38</v>
      </c>
      <c r="D3208" s="510" t="s">
        <v>7093</v>
      </c>
    </row>
    <row r="3209" spans="1:4" ht="13.5">
      <c r="A3209" s="509">
        <v>89358</v>
      </c>
      <c r="B3209" s="508" t="s">
        <v>7094</v>
      </c>
      <c r="C3209" s="508" t="s">
        <v>38</v>
      </c>
      <c r="D3209" s="510" t="s">
        <v>6566</v>
      </c>
    </row>
    <row r="3210" spans="1:4" ht="13.5">
      <c r="A3210" s="509">
        <v>89359</v>
      </c>
      <c r="B3210" s="508" t="s">
        <v>7095</v>
      </c>
      <c r="C3210" s="508" t="s">
        <v>38</v>
      </c>
      <c r="D3210" s="510" t="s">
        <v>7096</v>
      </c>
    </row>
    <row r="3211" spans="1:4" ht="13.5">
      <c r="A3211" s="509">
        <v>89360</v>
      </c>
      <c r="B3211" s="508" t="s">
        <v>7097</v>
      </c>
      <c r="C3211" s="508" t="s">
        <v>38</v>
      </c>
      <c r="D3211" s="510" t="s">
        <v>3364</v>
      </c>
    </row>
    <row r="3212" spans="1:4" ht="13.5">
      <c r="A3212" s="509">
        <v>89361</v>
      </c>
      <c r="B3212" s="508" t="s">
        <v>7098</v>
      </c>
      <c r="C3212" s="508" t="s">
        <v>38</v>
      </c>
      <c r="D3212" s="510" t="s">
        <v>7099</v>
      </c>
    </row>
    <row r="3213" spans="1:4" ht="13.5">
      <c r="A3213" s="509">
        <v>89362</v>
      </c>
      <c r="B3213" s="508" t="s">
        <v>7100</v>
      </c>
      <c r="C3213" s="508" t="s">
        <v>38</v>
      </c>
      <c r="D3213" s="510" t="s">
        <v>3411</v>
      </c>
    </row>
    <row r="3214" spans="1:4" ht="13.5">
      <c r="A3214" s="509">
        <v>89363</v>
      </c>
      <c r="B3214" s="508" t="s">
        <v>7101</v>
      </c>
      <c r="C3214" s="508" t="s">
        <v>38</v>
      </c>
      <c r="D3214" s="510" t="s">
        <v>7102</v>
      </c>
    </row>
    <row r="3215" spans="1:4" ht="13.5">
      <c r="A3215" s="509">
        <v>89364</v>
      </c>
      <c r="B3215" s="508" t="s">
        <v>7103</v>
      </c>
      <c r="C3215" s="508" t="s">
        <v>38</v>
      </c>
      <c r="D3215" s="510" t="s">
        <v>2788</v>
      </c>
    </row>
    <row r="3216" spans="1:4" ht="13.5">
      <c r="A3216" s="509">
        <v>89365</v>
      </c>
      <c r="B3216" s="508" t="s">
        <v>7104</v>
      </c>
      <c r="C3216" s="508" t="s">
        <v>38</v>
      </c>
      <c r="D3216" s="510" t="s">
        <v>7105</v>
      </c>
    </row>
    <row r="3217" spans="1:4" ht="13.5">
      <c r="A3217" s="509">
        <v>89366</v>
      </c>
      <c r="B3217" s="508" t="s">
        <v>7106</v>
      </c>
      <c r="C3217" s="508" t="s">
        <v>38</v>
      </c>
      <c r="D3217" s="510" t="s">
        <v>6141</v>
      </c>
    </row>
    <row r="3218" spans="1:4" ht="13.5">
      <c r="A3218" s="509">
        <v>89367</v>
      </c>
      <c r="B3218" s="508" t="s">
        <v>7107</v>
      </c>
      <c r="C3218" s="508" t="s">
        <v>38</v>
      </c>
      <c r="D3218" s="510" t="s">
        <v>7108</v>
      </c>
    </row>
    <row r="3219" spans="1:4" ht="13.5">
      <c r="A3219" s="509">
        <v>89368</v>
      </c>
      <c r="B3219" s="508" t="s">
        <v>7109</v>
      </c>
      <c r="C3219" s="508" t="s">
        <v>38</v>
      </c>
      <c r="D3219" s="510" t="s">
        <v>4666</v>
      </c>
    </row>
    <row r="3220" spans="1:4" ht="13.5">
      <c r="A3220" s="509">
        <v>89369</v>
      </c>
      <c r="B3220" s="508" t="s">
        <v>7110</v>
      </c>
      <c r="C3220" s="508" t="s">
        <v>38</v>
      </c>
      <c r="D3220" s="510" t="s">
        <v>7111</v>
      </c>
    </row>
    <row r="3221" spans="1:4" ht="13.5">
      <c r="A3221" s="509">
        <v>89370</v>
      </c>
      <c r="B3221" s="508" t="s">
        <v>7112</v>
      </c>
      <c r="C3221" s="508" t="s">
        <v>38</v>
      </c>
      <c r="D3221" s="510" t="s">
        <v>3313</v>
      </c>
    </row>
    <row r="3222" spans="1:4" ht="13.5">
      <c r="A3222" s="509">
        <v>89371</v>
      </c>
      <c r="B3222" s="508" t="s">
        <v>7113</v>
      </c>
      <c r="C3222" s="508" t="s">
        <v>38</v>
      </c>
      <c r="D3222" s="510" t="s">
        <v>5773</v>
      </c>
    </row>
    <row r="3223" spans="1:4" ht="13.5">
      <c r="A3223" s="509">
        <v>89372</v>
      </c>
      <c r="B3223" s="508" t="s">
        <v>7114</v>
      </c>
      <c r="C3223" s="508" t="s">
        <v>38</v>
      </c>
      <c r="D3223" s="510" t="s">
        <v>7115</v>
      </c>
    </row>
    <row r="3224" spans="1:4" ht="13.5">
      <c r="A3224" s="509">
        <v>89373</v>
      </c>
      <c r="B3224" s="508" t="s">
        <v>7116</v>
      </c>
      <c r="C3224" s="508" t="s">
        <v>38</v>
      </c>
      <c r="D3224" s="510" t="s">
        <v>7117</v>
      </c>
    </row>
    <row r="3225" spans="1:4" ht="13.5">
      <c r="A3225" s="509">
        <v>89374</v>
      </c>
      <c r="B3225" s="508" t="s">
        <v>7118</v>
      </c>
      <c r="C3225" s="508" t="s">
        <v>38</v>
      </c>
      <c r="D3225" s="510" t="s">
        <v>6934</v>
      </c>
    </row>
    <row r="3226" spans="1:4" ht="13.5">
      <c r="A3226" s="509">
        <v>89375</v>
      </c>
      <c r="B3226" s="508" t="s">
        <v>7119</v>
      </c>
      <c r="C3226" s="508" t="s">
        <v>38</v>
      </c>
      <c r="D3226" s="510" t="s">
        <v>7120</v>
      </c>
    </row>
    <row r="3227" spans="1:4" ht="13.5">
      <c r="A3227" s="509">
        <v>89376</v>
      </c>
      <c r="B3227" s="508" t="s">
        <v>7121</v>
      </c>
      <c r="C3227" s="508" t="s">
        <v>38</v>
      </c>
      <c r="D3227" s="510" t="s">
        <v>7122</v>
      </c>
    </row>
    <row r="3228" spans="1:4" ht="13.5">
      <c r="A3228" s="509">
        <v>89377</v>
      </c>
      <c r="B3228" s="508" t="s">
        <v>7123</v>
      </c>
      <c r="C3228" s="508" t="s">
        <v>38</v>
      </c>
      <c r="D3228" s="510" t="s">
        <v>3118</v>
      </c>
    </row>
    <row r="3229" spans="1:4" ht="13.5">
      <c r="A3229" s="509">
        <v>89378</v>
      </c>
      <c r="B3229" s="508" t="s">
        <v>7124</v>
      </c>
      <c r="C3229" s="508" t="s">
        <v>38</v>
      </c>
      <c r="D3229" s="510" t="s">
        <v>5638</v>
      </c>
    </row>
    <row r="3230" spans="1:4" ht="13.5">
      <c r="A3230" s="509">
        <v>89379</v>
      </c>
      <c r="B3230" s="508" t="s">
        <v>7125</v>
      </c>
      <c r="C3230" s="508" t="s">
        <v>38</v>
      </c>
      <c r="D3230" s="510" t="s">
        <v>7126</v>
      </c>
    </row>
    <row r="3231" spans="1:4" ht="13.5">
      <c r="A3231" s="509">
        <v>89380</v>
      </c>
      <c r="B3231" s="508" t="s">
        <v>7127</v>
      </c>
      <c r="C3231" s="508" t="s">
        <v>38</v>
      </c>
      <c r="D3231" s="510" t="s">
        <v>7128</v>
      </c>
    </row>
    <row r="3232" spans="1:4" ht="13.5">
      <c r="A3232" s="509">
        <v>89381</v>
      </c>
      <c r="B3232" s="508" t="s">
        <v>7129</v>
      </c>
      <c r="C3232" s="508" t="s">
        <v>38</v>
      </c>
      <c r="D3232" s="510" t="s">
        <v>7130</v>
      </c>
    </row>
    <row r="3233" spans="1:4" ht="13.5">
      <c r="A3233" s="509">
        <v>89382</v>
      </c>
      <c r="B3233" s="508" t="s">
        <v>7131</v>
      </c>
      <c r="C3233" s="508" t="s">
        <v>38</v>
      </c>
      <c r="D3233" s="510" t="s">
        <v>7132</v>
      </c>
    </row>
    <row r="3234" spans="1:4" ht="13.5">
      <c r="A3234" s="509">
        <v>89383</v>
      </c>
      <c r="B3234" s="508" t="s">
        <v>7133</v>
      </c>
      <c r="C3234" s="508" t="s">
        <v>38</v>
      </c>
      <c r="D3234" s="510" t="s">
        <v>7134</v>
      </c>
    </row>
    <row r="3235" spans="1:4" ht="13.5">
      <c r="A3235" s="509">
        <v>89384</v>
      </c>
      <c r="B3235" s="508" t="s">
        <v>7135</v>
      </c>
      <c r="C3235" s="508" t="s">
        <v>38</v>
      </c>
      <c r="D3235" s="510" t="s">
        <v>7050</v>
      </c>
    </row>
    <row r="3236" spans="1:4" ht="13.5">
      <c r="A3236" s="509">
        <v>89385</v>
      </c>
      <c r="B3236" s="508" t="s">
        <v>7136</v>
      </c>
      <c r="C3236" s="508" t="s">
        <v>38</v>
      </c>
      <c r="D3236" s="510" t="s">
        <v>2201</v>
      </c>
    </row>
    <row r="3237" spans="1:4" ht="13.5">
      <c r="A3237" s="509">
        <v>89386</v>
      </c>
      <c r="B3237" s="508" t="s">
        <v>7137</v>
      </c>
      <c r="C3237" s="508" t="s">
        <v>38</v>
      </c>
      <c r="D3237" s="510" t="s">
        <v>7138</v>
      </c>
    </row>
    <row r="3238" spans="1:4" ht="13.5">
      <c r="A3238" s="509">
        <v>89387</v>
      </c>
      <c r="B3238" s="508" t="s">
        <v>7139</v>
      </c>
      <c r="C3238" s="508" t="s">
        <v>38</v>
      </c>
      <c r="D3238" s="510" t="s">
        <v>7140</v>
      </c>
    </row>
    <row r="3239" spans="1:4" ht="13.5">
      <c r="A3239" s="509">
        <v>89388</v>
      </c>
      <c r="B3239" s="508" t="s">
        <v>7141</v>
      </c>
      <c r="C3239" s="508" t="s">
        <v>38</v>
      </c>
      <c r="D3239" s="510" t="s">
        <v>6690</v>
      </c>
    </row>
    <row r="3240" spans="1:4" ht="13.5">
      <c r="A3240" s="509">
        <v>89389</v>
      </c>
      <c r="B3240" s="508" t="s">
        <v>7142</v>
      </c>
      <c r="C3240" s="508" t="s">
        <v>38</v>
      </c>
      <c r="D3240" s="510" t="s">
        <v>6034</v>
      </c>
    </row>
    <row r="3241" spans="1:4" ht="13.5">
      <c r="A3241" s="509">
        <v>89390</v>
      </c>
      <c r="B3241" s="508" t="s">
        <v>7143</v>
      </c>
      <c r="C3241" s="508" t="s">
        <v>38</v>
      </c>
      <c r="D3241" s="510" t="s">
        <v>7144</v>
      </c>
    </row>
    <row r="3242" spans="1:4" ht="13.5">
      <c r="A3242" s="509">
        <v>89391</v>
      </c>
      <c r="B3242" s="508" t="s">
        <v>7145</v>
      </c>
      <c r="C3242" s="508" t="s">
        <v>38</v>
      </c>
      <c r="D3242" s="510" t="s">
        <v>7146</v>
      </c>
    </row>
    <row r="3243" spans="1:4" ht="13.5">
      <c r="A3243" s="509">
        <v>89392</v>
      </c>
      <c r="B3243" s="508" t="s">
        <v>7147</v>
      </c>
      <c r="C3243" s="508" t="s">
        <v>38</v>
      </c>
      <c r="D3243" s="510" t="s">
        <v>7148</v>
      </c>
    </row>
    <row r="3244" spans="1:4" ht="13.5">
      <c r="A3244" s="509">
        <v>89393</v>
      </c>
      <c r="B3244" s="508" t="s">
        <v>7149</v>
      </c>
      <c r="C3244" s="508" t="s">
        <v>38</v>
      </c>
      <c r="D3244" s="510" t="s">
        <v>5733</v>
      </c>
    </row>
    <row r="3245" spans="1:4" ht="13.5">
      <c r="A3245" s="509">
        <v>89394</v>
      </c>
      <c r="B3245" s="508" t="s">
        <v>7150</v>
      </c>
      <c r="C3245" s="508" t="s">
        <v>38</v>
      </c>
      <c r="D3245" s="510" t="s">
        <v>7151</v>
      </c>
    </row>
    <row r="3246" spans="1:4" ht="13.5">
      <c r="A3246" s="509">
        <v>89395</v>
      </c>
      <c r="B3246" s="508" t="s">
        <v>7152</v>
      </c>
      <c r="C3246" s="508" t="s">
        <v>38</v>
      </c>
      <c r="D3246" s="510" t="s">
        <v>7153</v>
      </c>
    </row>
    <row r="3247" spans="1:4" ht="13.5">
      <c r="A3247" s="509">
        <v>89396</v>
      </c>
      <c r="B3247" s="508" t="s">
        <v>7154</v>
      </c>
      <c r="C3247" s="508" t="s">
        <v>38</v>
      </c>
      <c r="D3247" s="510" t="s">
        <v>7155</v>
      </c>
    </row>
    <row r="3248" spans="1:4" ht="13.5">
      <c r="A3248" s="509">
        <v>89397</v>
      </c>
      <c r="B3248" s="508" t="s">
        <v>7156</v>
      </c>
      <c r="C3248" s="508" t="s">
        <v>38</v>
      </c>
      <c r="D3248" s="510" t="s">
        <v>7115</v>
      </c>
    </row>
    <row r="3249" spans="1:4" ht="13.5">
      <c r="A3249" s="509">
        <v>89398</v>
      </c>
      <c r="B3249" s="508" t="s">
        <v>7157</v>
      </c>
      <c r="C3249" s="508" t="s">
        <v>38</v>
      </c>
      <c r="D3249" s="510" t="s">
        <v>7158</v>
      </c>
    </row>
    <row r="3250" spans="1:4" ht="13.5">
      <c r="A3250" s="509">
        <v>89399</v>
      </c>
      <c r="B3250" s="508" t="s">
        <v>7159</v>
      </c>
      <c r="C3250" s="508" t="s">
        <v>38</v>
      </c>
      <c r="D3250" s="510" t="s">
        <v>5632</v>
      </c>
    </row>
    <row r="3251" spans="1:4" ht="13.5">
      <c r="A3251" s="509">
        <v>89400</v>
      </c>
      <c r="B3251" s="508" t="s">
        <v>7160</v>
      </c>
      <c r="C3251" s="508" t="s">
        <v>38</v>
      </c>
      <c r="D3251" s="510" t="s">
        <v>7161</v>
      </c>
    </row>
    <row r="3252" spans="1:4" ht="13.5">
      <c r="A3252" s="509">
        <v>89404</v>
      </c>
      <c r="B3252" s="508" t="s">
        <v>7162</v>
      </c>
      <c r="C3252" s="508" t="s">
        <v>38</v>
      </c>
      <c r="D3252" s="510" t="s">
        <v>1415</v>
      </c>
    </row>
    <row r="3253" spans="1:4" ht="13.5">
      <c r="A3253" s="509">
        <v>89405</v>
      </c>
      <c r="B3253" s="508" t="s">
        <v>7163</v>
      </c>
      <c r="C3253" s="508" t="s">
        <v>38</v>
      </c>
      <c r="D3253" s="510" t="s">
        <v>2015</v>
      </c>
    </row>
    <row r="3254" spans="1:4" ht="13.5">
      <c r="A3254" s="509">
        <v>89406</v>
      </c>
      <c r="B3254" s="508" t="s">
        <v>7164</v>
      </c>
      <c r="C3254" s="508" t="s">
        <v>38</v>
      </c>
      <c r="D3254" s="510" t="s">
        <v>2257</v>
      </c>
    </row>
    <row r="3255" spans="1:4" ht="13.5">
      <c r="A3255" s="509">
        <v>89407</v>
      </c>
      <c r="B3255" s="508" t="s">
        <v>7165</v>
      </c>
      <c r="C3255" s="508" t="s">
        <v>38</v>
      </c>
      <c r="D3255" s="510" t="s">
        <v>7166</v>
      </c>
    </row>
    <row r="3256" spans="1:4" ht="13.5">
      <c r="A3256" s="509">
        <v>89408</v>
      </c>
      <c r="B3256" s="508" t="s">
        <v>7167</v>
      </c>
      <c r="C3256" s="508" t="s">
        <v>38</v>
      </c>
      <c r="D3256" s="510" t="s">
        <v>7168</v>
      </c>
    </row>
    <row r="3257" spans="1:4" ht="13.5">
      <c r="A3257" s="509">
        <v>89409</v>
      </c>
      <c r="B3257" s="508" t="s">
        <v>7169</v>
      </c>
      <c r="C3257" s="508" t="s">
        <v>38</v>
      </c>
      <c r="D3257" s="510" t="s">
        <v>5158</v>
      </c>
    </row>
    <row r="3258" spans="1:4" ht="13.5">
      <c r="A3258" s="509">
        <v>89410</v>
      </c>
      <c r="B3258" s="508" t="s">
        <v>7170</v>
      </c>
      <c r="C3258" s="508" t="s">
        <v>38</v>
      </c>
      <c r="D3258" s="510" t="s">
        <v>7171</v>
      </c>
    </row>
    <row r="3259" spans="1:4" ht="13.5">
      <c r="A3259" s="509">
        <v>89411</v>
      </c>
      <c r="B3259" s="508" t="s">
        <v>7172</v>
      </c>
      <c r="C3259" s="508" t="s">
        <v>38</v>
      </c>
      <c r="D3259" s="510" t="s">
        <v>7173</v>
      </c>
    </row>
    <row r="3260" spans="1:4" ht="13.5">
      <c r="A3260" s="509">
        <v>89412</v>
      </c>
      <c r="B3260" s="508" t="s">
        <v>7174</v>
      </c>
      <c r="C3260" s="508" t="s">
        <v>38</v>
      </c>
      <c r="D3260" s="510" t="s">
        <v>4557</v>
      </c>
    </row>
    <row r="3261" spans="1:4" ht="13.5">
      <c r="A3261" s="509">
        <v>89413</v>
      </c>
      <c r="B3261" s="508" t="s">
        <v>7175</v>
      </c>
      <c r="C3261" s="508" t="s">
        <v>38</v>
      </c>
      <c r="D3261" s="510" t="s">
        <v>7176</v>
      </c>
    </row>
    <row r="3262" spans="1:4" ht="13.5">
      <c r="A3262" s="509">
        <v>89414</v>
      </c>
      <c r="B3262" s="508" t="s">
        <v>7177</v>
      </c>
      <c r="C3262" s="508" t="s">
        <v>38</v>
      </c>
      <c r="D3262" s="510" t="s">
        <v>1182</v>
      </c>
    </row>
    <row r="3263" spans="1:4" ht="13.5">
      <c r="A3263" s="509">
        <v>89415</v>
      </c>
      <c r="B3263" s="508" t="s">
        <v>7178</v>
      </c>
      <c r="C3263" s="508" t="s">
        <v>38</v>
      </c>
      <c r="D3263" s="510" t="s">
        <v>7179</v>
      </c>
    </row>
    <row r="3264" spans="1:4" ht="13.5">
      <c r="A3264" s="509">
        <v>89416</v>
      </c>
      <c r="B3264" s="508" t="s">
        <v>7180</v>
      </c>
      <c r="C3264" s="508" t="s">
        <v>38</v>
      </c>
      <c r="D3264" s="510" t="s">
        <v>7181</v>
      </c>
    </row>
    <row r="3265" spans="1:4" ht="13.5">
      <c r="A3265" s="509">
        <v>89417</v>
      </c>
      <c r="B3265" s="508" t="s">
        <v>7182</v>
      </c>
      <c r="C3265" s="508" t="s">
        <v>38</v>
      </c>
      <c r="D3265" s="510" t="s">
        <v>7183</v>
      </c>
    </row>
    <row r="3266" spans="1:4" ht="13.5">
      <c r="A3266" s="509">
        <v>89418</v>
      </c>
      <c r="B3266" s="508" t="s">
        <v>7184</v>
      </c>
      <c r="C3266" s="508" t="s">
        <v>38</v>
      </c>
      <c r="D3266" s="510" t="s">
        <v>7179</v>
      </c>
    </row>
    <row r="3267" spans="1:4" ht="13.5">
      <c r="A3267" s="509">
        <v>89419</v>
      </c>
      <c r="B3267" s="508" t="s">
        <v>7185</v>
      </c>
      <c r="C3267" s="508" t="s">
        <v>38</v>
      </c>
      <c r="D3267" s="510" t="s">
        <v>1693</v>
      </c>
    </row>
    <row r="3268" spans="1:4" ht="13.5">
      <c r="A3268" s="509">
        <v>89420</v>
      </c>
      <c r="B3268" s="508" t="s">
        <v>7186</v>
      </c>
      <c r="C3268" s="508" t="s">
        <v>38</v>
      </c>
      <c r="D3268" s="510" t="s">
        <v>7187</v>
      </c>
    </row>
    <row r="3269" spans="1:4" ht="13.5">
      <c r="A3269" s="509">
        <v>89421</v>
      </c>
      <c r="B3269" s="508" t="s">
        <v>7188</v>
      </c>
      <c r="C3269" s="508" t="s">
        <v>38</v>
      </c>
      <c r="D3269" s="510" t="s">
        <v>7189</v>
      </c>
    </row>
    <row r="3270" spans="1:4" ht="13.5">
      <c r="A3270" s="509">
        <v>89422</v>
      </c>
      <c r="B3270" s="508" t="s">
        <v>7190</v>
      </c>
      <c r="C3270" s="508" t="s">
        <v>38</v>
      </c>
      <c r="D3270" s="510" t="s">
        <v>1186</v>
      </c>
    </row>
    <row r="3271" spans="1:4" ht="13.5">
      <c r="A3271" s="509">
        <v>89423</v>
      </c>
      <c r="B3271" s="508" t="s">
        <v>7191</v>
      </c>
      <c r="C3271" s="508" t="s">
        <v>38</v>
      </c>
      <c r="D3271" s="510" t="s">
        <v>1915</v>
      </c>
    </row>
    <row r="3272" spans="1:4" ht="13.5">
      <c r="A3272" s="509">
        <v>89424</v>
      </c>
      <c r="B3272" s="508" t="s">
        <v>7192</v>
      </c>
      <c r="C3272" s="508" t="s">
        <v>38</v>
      </c>
      <c r="D3272" s="510" t="s">
        <v>2688</v>
      </c>
    </row>
    <row r="3273" spans="1:4" ht="13.5">
      <c r="A3273" s="509">
        <v>89425</v>
      </c>
      <c r="B3273" s="508" t="s">
        <v>7193</v>
      </c>
      <c r="C3273" s="508" t="s">
        <v>38</v>
      </c>
      <c r="D3273" s="510" t="s">
        <v>5791</v>
      </c>
    </row>
    <row r="3274" spans="1:4" ht="13.5">
      <c r="A3274" s="509">
        <v>89426</v>
      </c>
      <c r="B3274" s="508" t="s">
        <v>7194</v>
      </c>
      <c r="C3274" s="508" t="s">
        <v>38</v>
      </c>
      <c r="D3274" s="510" t="s">
        <v>5085</v>
      </c>
    </row>
    <row r="3275" spans="1:4" ht="13.5">
      <c r="A3275" s="509">
        <v>89427</v>
      </c>
      <c r="B3275" s="508" t="s">
        <v>7195</v>
      </c>
      <c r="C3275" s="508" t="s">
        <v>38</v>
      </c>
      <c r="D3275" s="510" t="s">
        <v>7196</v>
      </c>
    </row>
    <row r="3276" spans="1:4" ht="13.5">
      <c r="A3276" s="509">
        <v>89428</v>
      </c>
      <c r="B3276" s="508" t="s">
        <v>7197</v>
      </c>
      <c r="C3276" s="508" t="s">
        <v>38</v>
      </c>
      <c r="D3276" s="510" t="s">
        <v>7198</v>
      </c>
    </row>
    <row r="3277" spans="1:4" ht="13.5">
      <c r="A3277" s="509">
        <v>89429</v>
      </c>
      <c r="B3277" s="508" t="s">
        <v>7199</v>
      </c>
      <c r="C3277" s="508" t="s">
        <v>38</v>
      </c>
      <c r="D3277" s="510" t="s">
        <v>7200</v>
      </c>
    </row>
    <row r="3278" spans="1:4" ht="13.5">
      <c r="A3278" s="509">
        <v>89430</v>
      </c>
      <c r="B3278" s="508" t="s">
        <v>7201</v>
      </c>
      <c r="C3278" s="508" t="s">
        <v>38</v>
      </c>
      <c r="D3278" s="510" t="s">
        <v>7202</v>
      </c>
    </row>
    <row r="3279" spans="1:4" ht="13.5">
      <c r="A3279" s="509">
        <v>89431</v>
      </c>
      <c r="B3279" s="508" t="s">
        <v>7203</v>
      </c>
      <c r="C3279" s="508" t="s">
        <v>38</v>
      </c>
      <c r="D3279" s="510" t="s">
        <v>2257</v>
      </c>
    </row>
    <row r="3280" spans="1:4" ht="13.5">
      <c r="A3280" s="509">
        <v>89432</v>
      </c>
      <c r="B3280" s="508" t="s">
        <v>7204</v>
      </c>
      <c r="C3280" s="508" t="s">
        <v>38</v>
      </c>
      <c r="D3280" s="510" t="s">
        <v>7205</v>
      </c>
    </row>
    <row r="3281" spans="1:4" ht="13.5">
      <c r="A3281" s="509">
        <v>89433</v>
      </c>
      <c r="B3281" s="508" t="s">
        <v>7206</v>
      </c>
      <c r="C3281" s="508" t="s">
        <v>38</v>
      </c>
      <c r="D3281" s="510" t="s">
        <v>7207</v>
      </c>
    </row>
    <row r="3282" spans="1:4" ht="13.5">
      <c r="A3282" s="509">
        <v>89434</v>
      </c>
      <c r="B3282" s="508" t="s">
        <v>7208</v>
      </c>
      <c r="C3282" s="508" t="s">
        <v>38</v>
      </c>
      <c r="D3282" s="510" t="s">
        <v>5783</v>
      </c>
    </row>
    <row r="3283" spans="1:4" ht="13.5">
      <c r="A3283" s="509">
        <v>89435</v>
      </c>
      <c r="B3283" s="508" t="s">
        <v>7209</v>
      </c>
      <c r="C3283" s="508" t="s">
        <v>38</v>
      </c>
      <c r="D3283" s="510" t="s">
        <v>3954</v>
      </c>
    </row>
    <row r="3284" spans="1:4" ht="13.5">
      <c r="A3284" s="509">
        <v>89436</v>
      </c>
      <c r="B3284" s="508" t="s">
        <v>7210</v>
      </c>
      <c r="C3284" s="508" t="s">
        <v>38</v>
      </c>
      <c r="D3284" s="510" t="s">
        <v>5190</v>
      </c>
    </row>
    <row r="3285" spans="1:4" ht="13.5">
      <c r="A3285" s="509">
        <v>89437</v>
      </c>
      <c r="B3285" s="508" t="s">
        <v>7211</v>
      </c>
      <c r="C3285" s="508" t="s">
        <v>38</v>
      </c>
      <c r="D3285" s="510" t="s">
        <v>1154</v>
      </c>
    </row>
    <row r="3286" spans="1:4" ht="13.5">
      <c r="A3286" s="509">
        <v>89438</v>
      </c>
      <c r="B3286" s="508" t="s">
        <v>7212</v>
      </c>
      <c r="C3286" s="508" t="s">
        <v>38</v>
      </c>
      <c r="D3286" s="510" t="s">
        <v>7213</v>
      </c>
    </row>
    <row r="3287" spans="1:4" ht="13.5">
      <c r="A3287" s="509">
        <v>89439</v>
      </c>
      <c r="B3287" s="508" t="s">
        <v>7214</v>
      </c>
      <c r="C3287" s="508" t="s">
        <v>38</v>
      </c>
      <c r="D3287" s="510" t="s">
        <v>5071</v>
      </c>
    </row>
    <row r="3288" spans="1:4" ht="13.5">
      <c r="A3288" s="509">
        <v>89440</v>
      </c>
      <c r="B3288" s="508" t="s">
        <v>7215</v>
      </c>
      <c r="C3288" s="508" t="s">
        <v>38</v>
      </c>
      <c r="D3288" s="510" t="s">
        <v>7216</v>
      </c>
    </row>
    <row r="3289" spans="1:4" ht="13.5">
      <c r="A3289" s="509">
        <v>89441</v>
      </c>
      <c r="B3289" s="508" t="s">
        <v>7217</v>
      </c>
      <c r="C3289" s="508" t="s">
        <v>38</v>
      </c>
      <c r="D3289" s="510" t="s">
        <v>7218</v>
      </c>
    </row>
    <row r="3290" spans="1:4" ht="13.5">
      <c r="A3290" s="509">
        <v>89442</v>
      </c>
      <c r="B3290" s="508" t="s">
        <v>7219</v>
      </c>
      <c r="C3290" s="508" t="s">
        <v>38</v>
      </c>
      <c r="D3290" s="510" t="s">
        <v>7220</v>
      </c>
    </row>
    <row r="3291" spans="1:4" ht="13.5">
      <c r="A3291" s="509">
        <v>89443</v>
      </c>
      <c r="B3291" s="508" t="s">
        <v>7221</v>
      </c>
      <c r="C3291" s="508" t="s">
        <v>38</v>
      </c>
      <c r="D3291" s="510" t="s">
        <v>5239</v>
      </c>
    </row>
    <row r="3292" spans="1:4" ht="13.5">
      <c r="A3292" s="509">
        <v>89444</v>
      </c>
      <c r="B3292" s="508" t="s">
        <v>7222</v>
      </c>
      <c r="C3292" s="508" t="s">
        <v>38</v>
      </c>
      <c r="D3292" s="510" t="s">
        <v>7223</v>
      </c>
    </row>
    <row r="3293" spans="1:4" ht="13.5">
      <c r="A3293" s="509">
        <v>89445</v>
      </c>
      <c r="B3293" s="508" t="s">
        <v>7224</v>
      </c>
      <c r="C3293" s="508" t="s">
        <v>38</v>
      </c>
      <c r="D3293" s="510" t="s">
        <v>3990</v>
      </c>
    </row>
    <row r="3294" spans="1:4" ht="13.5">
      <c r="A3294" s="509">
        <v>89481</v>
      </c>
      <c r="B3294" s="508" t="s">
        <v>7225</v>
      </c>
      <c r="C3294" s="508" t="s">
        <v>38</v>
      </c>
      <c r="D3294" s="510" t="s">
        <v>7226</v>
      </c>
    </row>
    <row r="3295" spans="1:4" ht="13.5">
      <c r="A3295" s="509">
        <v>89485</v>
      </c>
      <c r="B3295" s="508" t="s">
        <v>7227</v>
      </c>
      <c r="C3295" s="508" t="s">
        <v>38</v>
      </c>
      <c r="D3295" s="510" t="s">
        <v>2015</v>
      </c>
    </row>
    <row r="3296" spans="1:4" ht="13.5">
      <c r="A3296" s="509">
        <v>89489</v>
      </c>
      <c r="B3296" s="508" t="s">
        <v>7228</v>
      </c>
      <c r="C3296" s="508" t="s">
        <v>38</v>
      </c>
      <c r="D3296" s="510" t="s">
        <v>1853</v>
      </c>
    </row>
    <row r="3297" spans="1:4" ht="13.5">
      <c r="A3297" s="509">
        <v>89490</v>
      </c>
      <c r="B3297" s="508" t="s">
        <v>7229</v>
      </c>
      <c r="C3297" s="508" t="s">
        <v>38</v>
      </c>
      <c r="D3297" s="510" t="s">
        <v>7117</v>
      </c>
    </row>
    <row r="3298" spans="1:4" ht="13.5">
      <c r="A3298" s="509">
        <v>89492</v>
      </c>
      <c r="B3298" s="508" t="s">
        <v>7230</v>
      </c>
      <c r="C3298" s="508" t="s">
        <v>38</v>
      </c>
      <c r="D3298" s="510" t="s">
        <v>1972</v>
      </c>
    </row>
    <row r="3299" spans="1:4" ht="13.5">
      <c r="A3299" s="509">
        <v>89493</v>
      </c>
      <c r="B3299" s="508" t="s">
        <v>7231</v>
      </c>
      <c r="C3299" s="508" t="s">
        <v>38</v>
      </c>
      <c r="D3299" s="510" t="s">
        <v>7216</v>
      </c>
    </row>
    <row r="3300" spans="1:4" ht="13.5">
      <c r="A3300" s="509">
        <v>89494</v>
      </c>
      <c r="B3300" s="508" t="s">
        <v>7232</v>
      </c>
      <c r="C3300" s="508" t="s">
        <v>38</v>
      </c>
      <c r="D3300" s="510" t="s">
        <v>7233</v>
      </c>
    </row>
    <row r="3301" spans="1:4" ht="13.5">
      <c r="A3301" s="509">
        <v>89496</v>
      </c>
      <c r="B3301" s="508" t="s">
        <v>7234</v>
      </c>
      <c r="C3301" s="508" t="s">
        <v>38</v>
      </c>
      <c r="D3301" s="510" t="s">
        <v>2133</v>
      </c>
    </row>
    <row r="3302" spans="1:4" ht="13.5">
      <c r="A3302" s="509">
        <v>89497</v>
      </c>
      <c r="B3302" s="508" t="s">
        <v>7235</v>
      </c>
      <c r="C3302" s="508" t="s">
        <v>38</v>
      </c>
      <c r="D3302" s="510" t="s">
        <v>996</v>
      </c>
    </row>
    <row r="3303" spans="1:4" ht="13.5">
      <c r="A3303" s="509">
        <v>89498</v>
      </c>
      <c r="B3303" s="508" t="s">
        <v>7236</v>
      </c>
      <c r="C3303" s="508" t="s">
        <v>38</v>
      </c>
      <c r="D3303" s="510" t="s">
        <v>5119</v>
      </c>
    </row>
    <row r="3304" spans="1:4" ht="13.5">
      <c r="A3304" s="509">
        <v>89499</v>
      </c>
      <c r="B3304" s="508" t="s">
        <v>7237</v>
      </c>
      <c r="C3304" s="508" t="s">
        <v>38</v>
      </c>
      <c r="D3304" s="510" t="s">
        <v>7238</v>
      </c>
    </row>
    <row r="3305" spans="1:4" ht="13.5">
      <c r="A3305" s="509">
        <v>89500</v>
      </c>
      <c r="B3305" s="508" t="s">
        <v>7239</v>
      </c>
      <c r="C3305" s="508" t="s">
        <v>38</v>
      </c>
      <c r="D3305" s="510" t="s">
        <v>1731</v>
      </c>
    </row>
    <row r="3306" spans="1:4" ht="13.5">
      <c r="A3306" s="509">
        <v>89501</v>
      </c>
      <c r="B3306" s="508" t="s">
        <v>7240</v>
      </c>
      <c r="C3306" s="508" t="s">
        <v>38</v>
      </c>
      <c r="D3306" s="510" t="s">
        <v>7241</v>
      </c>
    </row>
    <row r="3307" spans="1:4" ht="13.5">
      <c r="A3307" s="509">
        <v>89502</v>
      </c>
      <c r="B3307" s="508" t="s">
        <v>7242</v>
      </c>
      <c r="C3307" s="508" t="s">
        <v>38</v>
      </c>
      <c r="D3307" s="510" t="s">
        <v>7243</v>
      </c>
    </row>
    <row r="3308" spans="1:4" ht="13.5">
      <c r="A3308" s="509">
        <v>89503</v>
      </c>
      <c r="B3308" s="508" t="s">
        <v>7244</v>
      </c>
      <c r="C3308" s="508" t="s">
        <v>38</v>
      </c>
      <c r="D3308" s="510" t="s">
        <v>7245</v>
      </c>
    </row>
    <row r="3309" spans="1:4" ht="13.5">
      <c r="A3309" s="509">
        <v>89504</v>
      </c>
      <c r="B3309" s="508" t="s">
        <v>7246</v>
      </c>
      <c r="C3309" s="508" t="s">
        <v>38</v>
      </c>
      <c r="D3309" s="510" t="s">
        <v>7247</v>
      </c>
    </row>
    <row r="3310" spans="1:4" ht="13.5">
      <c r="A3310" s="509">
        <v>89505</v>
      </c>
      <c r="B3310" s="508" t="s">
        <v>7248</v>
      </c>
      <c r="C3310" s="508" t="s">
        <v>38</v>
      </c>
      <c r="D3310" s="510" t="s">
        <v>7249</v>
      </c>
    </row>
    <row r="3311" spans="1:4" ht="13.5">
      <c r="A3311" s="509">
        <v>89506</v>
      </c>
      <c r="B3311" s="508" t="s">
        <v>7250</v>
      </c>
      <c r="C3311" s="508" t="s">
        <v>38</v>
      </c>
      <c r="D3311" s="510" t="s">
        <v>7251</v>
      </c>
    </row>
    <row r="3312" spans="1:4" ht="13.5">
      <c r="A3312" s="509">
        <v>89507</v>
      </c>
      <c r="B3312" s="508" t="s">
        <v>7252</v>
      </c>
      <c r="C3312" s="508" t="s">
        <v>38</v>
      </c>
      <c r="D3312" s="510" t="s">
        <v>7253</v>
      </c>
    </row>
    <row r="3313" spans="1:4" ht="13.5">
      <c r="A3313" s="509">
        <v>89510</v>
      </c>
      <c r="B3313" s="508" t="s">
        <v>7254</v>
      </c>
      <c r="C3313" s="508" t="s">
        <v>38</v>
      </c>
      <c r="D3313" s="510" t="s">
        <v>7255</v>
      </c>
    </row>
    <row r="3314" spans="1:4" ht="13.5">
      <c r="A3314" s="509">
        <v>89513</v>
      </c>
      <c r="B3314" s="508" t="s">
        <v>7256</v>
      </c>
      <c r="C3314" s="508" t="s">
        <v>38</v>
      </c>
      <c r="D3314" s="510" t="s">
        <v>3900</v>
      </c>
    </row>
    <row r="3315" spans="1:4" ht="13.5">
      <c r="A3315" s="509">
        <v>89514</v>
      </c>
      <c r="B3315" s="508" t="s">
        <v>7257</v>
      </c>
      <c r="C3315" s="508" t="s">
        <v>38</v>
      </c>
      <c r="D3315" s="510" t="s">
        <v>5095</v>
      </c>
    </row>
    <row r="3316" spans="1:4" ht="13.5">
      <c r="A3316" s="509">
        <v>89515</v>
      </c>
      <c r="B3316" s="508" t="s">
        <v>7258</v>
      </c>
      <c r="C3316" s="508" t="s">
        <v>38</v>
      </c>
      <c r="D3316" s="510" t="s">
        <v>6907</v>
      </c>
    </row>
    <row r="3317" spans="1:4" ht="13.5">
      <c r="A3317" s="509">
        <v>89516</v>
      </c>
      <c r="B3317" s="508" t="s">
        <v>7259</v>
      </c>
      <c r="C3317" s="508" t="s">
        <v>38</v>
      </c>
      <c r="D3317" s="510" t="s">
        <v>2979</v>
      </c>
    </row>
    <row r="3318" spans="1:4" ht="13.5">
      <c r="A3318" s="509">
        <v>89517</v>
      </c>
      <c r="B3318" s="508" t="s">
        <v>7260</v>
      </c>
      <c r="C3318" s="508" t="s">
        <v>38</v>
      </c>
      <c r="D3318" s="510" t="s">
        <v>7261</v>
      </c>
    </row>
    <row r="3319" spans="1:4" ht="13.5">
      <c r="A3319" s="509">
        <v>89518</v>
      </c>
      <c r="B3319" s="508" t="s">
        <v>7262</v>
      </c>
      <c r="C3319" s="508" t="s">
        <v>38</v>
      </c>
      <c r="D3319" s="510" t="s">
        <v>7263</v>
      </c>
    </row>
    <row r="3320" spans="1:4" ht="13.5">
      <c r="A3320" s="509">
        <v>89519</v>
      </c>
      <c r="B3320" s="508" t="s">
        <v>7264</v>
      </c>
      <c r="C3320" s="508" t="s">
        <v>38</v>
      </c>
      <c r="D3320" s="510" t="s">
        <v>7265</v>
      </c>
    </row>
    <row r="3321" spans="1:4" ht="13.5">
      <c r="A3321" s="509">
        <v>89520</v>
      </c>
      <c r="B3321" s="508" t="s">
        <v>7266</v>
      </c>
      <c r="C3321" s="508" t="s">
        <v>38</v>
      </c>
      <c r="D3321" s="510" t="s">
        <v>7267</v>
      </c>
    </row>
    <row r="3322" spans="1:4" ht="13.5">
      <c r="A3322" s="509">
        <v>89521</v>
      </c>
      <c r="B3322" s="508" t="s">
        <v>7268</v>
      </c>
      <c r="C3322" s="508" t="s">
        <v>38</v>
      </c>
      <c r="D3322" s="510" t="s">
        <v>7269</v>
      </c>
    </row>
    <row r="3323" spans="1:4" ht="13.5">
      <c r="A3323" s="509">
        <v>89522</v>
      </c>
      <c r="B3323" s="508" t="s">
        <v>7270</v>
      </c>
      <c r="C3323" s="508" t="s">
        <v>38</v>
      </c>
      <c r="D3323" s="510" t="s">
        <v>6968</v>
      </c>
    </row>
    <row r="3324" spans="1:4" ht="13.5">
      <c r="A3324" s="509">
        <v>89523</v>
      </c>
      <c r="B3324" s="508" t="s">
        <v>7271</v>
      </c>
      <c r="C3324" s="508" t="s">
        <v>38</v>
      </c>
      <c r="D3324" s="510" t="s">
        <v>7272</v>
      </c>
    </row>
    <row r="3325" spans="1:4" ht="13.5">
      <c r="A3325" s="509">
        <v>89524</v>
      </c>
      <c r="B3325" s="508" t="s">
        <v>7273</v>
      </c>
      <c r="C3325" s="508" t="s">
        <v>38</v>
      </c>
      <c r="D3325" s="510" t="s">
        <v>2538</v>
      </c>
    </row>
    <row r="3326" spans="1:4" ht="13.5">
      <c r="A3326" s="509">
        <v>89525</v>
      </c>
      <c r="B3326" s="508" t="s">
        <v>7274</v>
      </c>
      <c r="C3326" s="508" t="s">
        <v>38</v>
      </c>
      <c r="D3326" s="510" t="s">
        <v>7275</v>
      </c>
    </row>
    <row r="3327" spans="1:4" ht="13.5">
      <c r="A3327" s="509">
        <v>89526</v>
      </c>
      <c r="B3327" s="508" t="s">
        <v>7276</v>
      </c>
      <c r="C3327" s="508" t="s">
        <v>38</v>
      </c>
      <c r="D3327" s="510" t="s">
        <v>7277</v>
      </c>
    </row>
    <row r="3328" spans="1:4" ht="13.5">
      <c r="A3328" s="509">
        <v>89527</v>
      </c>
      <c r="B3328" s="508" t="s">
        <v>7278</v>
      </c>
      <c r="C3328" s="508" t="s">
        <v>38</v>
      </c>
      <c r="D3328" s="510" t="s">
        <v>7279</v>
      </c>
    </row>
    <row r="3329" spans="1:4" ht="13.5">
      <c r="A3329" s="509">
        <v>89528</v>
      </c>
      <c r="B3329" s="508" t="s">
        <v>7280</v>
      </c>
      <c r="C3329" s="508" t="s">
        <v>38</v>
      </c>
      <c r="D3329" s="510" t="s">
        <v>2680</v>
      </c>
    </row>
    <row r="3330" spans="1:4" ht="13.5">
      <c r="A3330" s="509">
        <v>89529</v>
      </c>
      <c r="B3330" s="508" t="s">
        <v>7281</v>
      </c>
      <c r="C3330" s="508" t="s">
        <v>38</v>
      </c>
      <c r="D3330" s="510" t="s">
        <v>7282</v>
      </c>
    </row>
    <row r="3331" spans="1:4" ht="13.5">
      <c r="A3331" s="509">
        <v>89530</v>
      </c>
      <c r="B3331" s="508" t="s">
        <v>7283</v>
      </c>
      <c r="C3331" s="508" t="s">
        <v>38</v>
      </c>
      <c r="D3331" s="510" t="s">
        <v>7284</v>
      </c>
    </row>
    <row r="3332" spans="1:4" ht="13.5">
      <c r="A3332" s="509">
        <v>89531</v>
      </c>
      <c r="B3332" s="508" t="s">
        <v>7285</v>
      </c>
      <c r="C3332" s="508" t="s">
        <v>38</v>
      </c>
      <c r="D3332" s="510" t="s">
        <v>7286</v>
      </c>
    </row>
    <row r="3333" spans="1:4" ht="13.5">
      <c r="A3333" s="509">
        <v>89532</v>
      </c>
      <c r="B3333" s="508" t="s">
        <v>7287</v>
      </c>
      <c r="C3333" s="508" t="s">
        <v>38</v>
      </c>
      <c r="D3333" s="510" t="s">
        <v>7288</v>
      </c>
    </row>
    <row r="3334" spans="1:4" ht="13.5">
      <c r="A3334" s="509">
        <v>89533</v>
      </c>
      <c r="B3334" s="508" t="s">
        <v>7289</v>
      </c>
      <c r="C3334" s="508" t="s">
        <v>38</v>
      </c>
      <c r="D3334" s="510" t="s">
        <v>7286</v>
      </c>
    </row>
    <row r="3335" spans="1:4" ht="13.5">
      <c r="A3335" s="509">
        <v>89534</v>
      </c>
      <c r="B3335" s="508" t="s">
        <v>7290</v>
      </c>
      <c r="C3335" s="508" t="s">
        <v>38</v>
      </c>
      <c r="D3335" s="510" t="s">
        <v>2633</v>
      </c>
    </row>
    <row r="3336" spans="1:4" ht="13.5">
      <c r="A3336" s="509">
        <v>89535</v>
      </c>
      <c r="B3336" s="508" t="s">
        <v>7291</v>
      </c>
      <c r="C3336" s="508" t="s">
        <v>38</v>
      </c>
      <c r="D3336" s="510" t="s">
        <v>7292</v>
      </c>
    </row>
    <row r="3337" spans="1:4" ht="13.5">
      <c r="A3337" s="509">
        <v>89536</v>
      </c>
      <c r="B3337" s="508" t="s">
        <v>7293</v>
      </c>
      <c r="C3337" s="508" t="s">
        <v>38</v>
      </c>
      <c r="D3337" s="510" t="s">
        <v>2723</v>
      </c>
    </row>
    <row r="3338" spans="1:4" ht="13.5">
      <c r="A3338" s="509">
        <v>89538</v>
      </c>
      <c r="B3338" s="508" t="s">
        <v>7294</v>
      </c>
      <c r="C3338" s="508" t="s">
        <v>38</v>
      </c>
      <c r="D3338" s="510" t="s">
        <v>2326</v>
      </c>
    </row>
    <row r="3339" spans="1:4" ht="13.5">
      <c r="A3339" s="509">
        <v>89540</v>
      </c>
      <c r="B3339" s="508" t="s">
        <v>7295</v>
      </c>
      <c r="C3339" s="508" t="s">
        <v>38</v>
      </c>
      <c r="D3339" s="510" t="s">
        <v>5044</v>
      </c>
    </row>
    <row r="3340" spans="1:4" ht="13.5">
      <c r="A3340" s="509">
        <v>89541</v>
      </c>
      <c r="B3340" s="508" t="s">
        <v>7296</v>
      </c>
      <c r="C3340" s="508" t="s">
        <v>38</v>
      </c>
      <c r="D3340" s="510" t="s">
        <v>7297</v>
      </c>
    </row>
    <row r="3341" spans="1:4" ht="13.5">
      <c r="A3341" s="509">
        <v>89542</v>
      </c>
      <c r="B3341" s="508" t="s">
        <v>7298</v>
      </c>
      <c r="C3341" s="508" t="s">
        <v>38</v>
      </c>
      <c r="D3341" s="510" t="s">
        <v>7299</v>
      </c>
    </row>
    <row r="3342" spans="1:4" ht="13.5">
      <c r="A3342" s="509">
        <v>89544</v>
      </c>
      <c r="B3342" s="508" t="s">
        <v>7300</v>
      </c>
      <c r="C3342" s="508" t="s">
        <v>38</v>
      </c>
      <c r="D3342" s="510" t="s">
        <v>5182</v>
      </c>
    </row>
    <row r="3343" spans="1:4" ht="13.5">
      <c r="A3343" s="509">
        <v>89545</v>
      </c>
      <c r="B3343" s="508" t="s">
        <v>7301</v>
      </c>
      <c r="C3343" s="508" t="s">
        <v>38</v>
      </c>
      <c r="D3343" s="510" t="s">
        <v>7267</v>
      </c>
    </row>
    <row r="3344" spans="1:4" ht="13.5">
      <c r="A3344" s="509">
        <v>89546</v>
      </c>
      <c r="B3344" s="508" t="s">
        <v>7302</v>
      </c>
      <c r="C3344" s="508" t="s">
        <v>38</v>
      </c>
      <c r="D3344" s="510" t="s">
        <v>7303</v>
      </c>
    </row>
    <row r="3345" spans="1:4" ht="13.5">
      <c r="A3345" s="509">
        <v>89547</v>
      </c>
      <c r="B3345" s="508" t="s">
        <v>7304</v>
      </c>
      <c r="C3345" s="508" t="s">
        <v>38</v>
      </c>
      <c r="D3345" s="510" t="s">
        <v>6776</v>
      </c>
    </row>
    <row r="3346" spans="1:4" ht="13.5">
      <c r="A3346" s="509">
        <v>89548</v>
      </c>
      <c r="B3346" s="508" t="s">
        <v>7305</v>
      </c>
      <c r="C3346" s="508" t="s">
        <v>38</v>
      </c>
      <c r="D3346" s="510" t="s">
        <v>4623</v>
      </c>
    </row>
    <row r="3347" spans="1:4" ht="13.5">
      <c r="A3347" s="509">
        <v>89549</v>
      </c>
      <c r="B3347" s="508" t="s">
        <v>7306</v>
      </c>
      <c r="C3347" s="508" t="s">
        <v>38</v>
      </c>
      <c r="D3347" s="510" t="s">
        <v>7307</v>
      </c>
    </row>
    <row r="3348" spans="1:4" ht="13.5">
      <c r="A3348" s="509">
        <v>89550</v>
      </c>
      <c r="B3348" s="508" t="s">
        <v>7308</v>
      </c>
      <c r="C3348" s="508" t="s">
        <v>38</v>
      </c>
      <c r="D3348" s="510" t="s">
        <v>7309</v>
      </c>
    </row>
    <row r="3349" spans="1:4" ht="13.5">
      <c r="A3349" s="509">
        <v>89551</v>
      </c>
      <c r="B3349" s="508" t="s">
        <v>7310</v>
      </c>
      <c r="C3349" s="508" t="s">
        <v>38</v>
      </c>
      <c r="D3349" s="510" t="s">
        <v>7311</v>
      </c>
    </row>
    <row r="3350" spans="1:4" ht="13.5">
      <c r="A3350" s="509">
        <v>89552</v>
      </c>
      <c r="B3350" s="508" t="s">
        <v>7312</v>
      </c>
      <c r="C3350" s="508" t="s">
        <v>38</v>
      </c>
      <c r="D3350" s="510" t="s">
        <v>7155</v>
      </c>
    </row>
    <row r="3351" spans="1:4" ht="13.5">
      <c r="A3351" s="509">
        <v>89553</v>
      </c>
      <c r="B3351" s="508" t="s">
        <v>7313</v>
      </c>
      <c r="C3351" s="508" t="s">
        <v>38</v>
      </c>
      <c r="D3351" s="510" t="s">
        <v>7314</v>
      </c>
    </row>
    <row r="3352" spans="1:4" ht="13.5">
      <c r="A3352" s="509">
        <v>89554</v>
      </c>
      <c r="B3352" s="508" t="s">
        <v>7315</v>
      </c>
      <c r="C3352" s="508" t="s">
        <v>38</v>
      </c>
      <c r="D3352" s="510" t="s">
        <v>7316</v>
      </c>
    </row>
    <row r="3353" spans="1:4" ht="13.5">
      <c r="A3353" s="509">
        <v>89555</v>
      </c>
      <c r="B3353" s="508" t="s">
        <v>7317</v>
      </c>
      <c r="C3353" s="508" t="s">
        <v>38</v>
      </c>
      <c r="D3353" s="510" t="s">
        <v>7126</v>
      </c>
    </row>
    <row r="3354" spans="1:4" ht="13.5">
      <c r="A3354" s="509">
        <v>89556</v>
      </c>
      <c r="B3354" s="508" t="s">
        <v>7318</v>
      </c>
      <c r="C3354" s="508" t="s">
        <v>38</v>
      </c>
      <c r="D3354" s="510" t="s">
        <v>4619</v>
      </c>
    </row>
    <row r="3355" spans="1:4" ht="13.5">
      <c r="A3355" s="509">
        <v>89557</v>
      </c>
      <c r="B3355" s="508" t="s">
        <v>7319</v>
      </c>
      <c r="C3355" s="508" t="s">
        <v>38</v>
      </c>
      <c r="D3355" s="510" t="s">
        <v>6778</v>
      </c>
    </row>
    <row r="3356" spans="1:4" ht="13.5">
      <c r="A3356" s="509">
        <v>89558</v>
      </c>
      <c r="B3356" s="508" t="s">
        <v>7320</v>
      </c>
      <c r="C3356" s="508" t="s">
        <v>38</v>
      </c>
      <c r="D3356" s="510" t="s">
        <v>5717</v>
      </c>
    </row>
    <row r="3357" spans="1:4" ht="13.5">
      <c r="A3357" s="509">
        <v>89559</v>
      </c>
      <c r="B3357" s="508" t="s">
        <v>7321</v>
      </c>
      <c r="C3357" s="508" t="s">
        <v>38</v>
      </c>
      <c r="D3357" s="510" t="s">
        <v>7322</v>
      </c>
    </row>
    <row r="3358" spans="1:4" ht="13.5">
      <c r="A3358" s="509">
        <v>89561</v>
      </c>
      <c r="B3358" s="508" t="s">
        <v>7323</v>
      </c>
      <c r="C3358" s="508" t="s">
        <v>38</v>
      </c>
      <c r="D3358" s="510" t="s">
        <v>7324</v>
      </c>
    </row>
    <row r="3359" spans="1:4" ht="13.5">
      <c r="A3359" s="509">
        <v>89562</v>
      </c>
      <c r="B3359" s="508" t="s">
        <v>7325</v>
      </c>
      <c r="C3359" s="508" t="s">
        <v>38</v>
      </c>
      <c r="D3359" s="510" t="s">
        <v>7326</v>
      </c>
    </row>
    <row r="3360" spans="1:4" ht="13.5">
      <c r="A3360" s="509">
        <v>89563</v>
      </c>
      <c r="B3360" s="508" t="s">
        <v>7327</v>
      </c>
      <c r="C3360" s="508" t="s">
        <v>38</v>
      </c>
      <c r="D3360" s="510" t="s">
        <v>2672</v>
      </c>
    </row>
    <row r="3361" spans="1:4" ht="13.5">
      <c r="A3361" s="509">
        <v>89564</v>
      </c>
      <c r="B3361" s="508" t="s">
        <v>7328</v>
      </c>
      <c r="C3361" s="508" t="s">
        <v>38</v>
      </c>
      <c r="D3361" s="510" t="s">
        <v>7329</v>
      </c>
    </row>
    <row r="3362" spans="1:4" ht="13.5">
      <c r="A3362" s="509">
        <v>89565</v>
      </c>
      <c r="B3362" s="508" t="s">
        <v>7330</v>
      </c>
      <c r="C3362" s="508" t="s">
        <v>38</v>
      </c>
      <c r="D3362" s="510" t="s">
        <v>7331</v>
      </c>
    </row>
    <row r="3363" spans="1:4" ht="13.5">
      <c r="A3363" s="509">
        <v>89566</v>
      </c>
      <c r="B3363" s="508" t="s">
        <v>7332</v>
      </c>
      <c r="C3363" s="508" t="s">
        <v>38</v>
      </c>
      <c r="D3363" s="510" t="s">
        <v>7333</v>
      </c>
    </row>
    <row r="3364" spans="1:4" ht="13.5">
      <c r="A3364" s="509">
        <v>89567</v>
      </c>
      <c r="B3364" s="508" t="s">
        <v>7334</v>
      </c>
      <c r="C3364" s="508" t="s">
        <v>38</v>
      </c>
      <c r="D3364" s="510" t="s">
        <v>2894</v>
      </c>
    </row>
    <row r="3365" spans="1:4" ht="13.5">
      <c r="A3365" s="509">
        <v>89568</v>
      </c>
      <c r="B3365" s="508" t="s">
        <v>7335</v>
      </c>
      <c r="C3365" s="508" t="s">
        <v>38</v>
      </c>
      <c r="D3365" s="510" t="s">
        <v>7336</v>
      </c>
    </row>
    <row r="3366" spans="1:4" ht="13.5">
      <c r="A3366" s="509">
        <v>89569</v>
      </c>
      <c r="B3366" s="508" t="s">
        <v>7337</v>
      </c>
      <c r="C3366" s="508" t="s">
        <v>38</v>
      </c>
      <c r="D3366" s="510" t="s">
        <v>7338</v>
      </c>
    </row>
    <row r="3367" spans="1:4" ht="13.5">
      <c r="A3367" s="509">
        <v>89570</v>
      </c>
      <c r="B3367" s="508" t="s">
        <v>7339</v>
      </c>
      <c r="C3367" s="508" t="s">
        <v>38</v>
      </c>
      <c r="D3367" s="510" t="s">
        <v>2469</v>
      </c>
    </row>
    <row r="3368" spans="1:4" ht="13.5">
      <c r="A3368" s="509">
        <v>89571</v>
      </c>
      <c r="B3368" s="508" t="s">
        <v>7340</v>
      </c>
      <c r="C3368" s="508" t="s">
        <v>38</v>
      </c>
      <c r="D3368" s="510" t="s">
        <v>6217</v>
      </c>
    </row>
    <row r="3369" spans="1:4" ht="13.5">
      <c r="A3369" s="509">
        <v>89572</v>
      </c>
      <c r="B3369" s="508" t="s">
        <v>7341</v>
      </c>
      <c r="C3369" s="508" t="s">
        <v>38</v>
      </c>
      <c r="D3369" s="510" t="s">
        <v>6687</v>
      </c>
    </row>
    <row r="3370" spans="1:4" ht="13.5">
      <c r="A3370" s="509">
        <v>89573</v>
      </c>
      <c r="B3370" s="508" t="s">
        <v>7342</v>
      </c>
      <c r="C3370" s="508" t="s">
        <v>38</v>
      </c>
      <c r="D3370" s="510" t="s">
        <v>5763</v>
      </c>
    </row>
    <row r="3371" spans="1:4" ht="13.5">
      <c r="A3371" s="509">
        <v>89574</v>
      </c>
      <c r="B3371" s="508" t="s">
        <v>7343</v>
      </c>
      <c r="C3371" s="508" t="s">
        <v>38</v>
      </c>
      <c r="D3371" s="510" t="s">
        <v>7344</v>
      </c>
    </row>
    <row r="3372" spans="1:4" ht="13.5">
      <c r="A3372" s="509">
        <v>89575</v>
      </c>
      <c r="B3372" s="508" t="s">
        <v>7345</v>
      </c>
      <c r="C3372" s="508" t="s">
        <v>38</v>
      </c>
      <c r="D3372" s="510" t="s">
        <v>5887</v>
      </c>
    </row>
    <row r="3373" spans="1:4" ht="13.5">
      <c r="A3373" s="509">
        <v>89577</v>
      </c>
      <c r="B3373" s="508" t="s">
        <v>7346</v>
      </c>
      <c r="C3373" s="508" t="s">
        <v>38</v>
      </c>
      <c r="D3373" s="510" t="s">
        <v>7347</v>
      </c>
    </row>
    <row r="3374" spans="1:4" ht="13.5">
      <c r="A3374" s="509">
        <v>89579</v>
      </c>
      <c r="B3374" s="508" t="s">
        <v>7348</v>
      </c>
      <c r="C3374" s="508" t="s">
        <v>38</v>
      </c>
      <c r="D3374" s="510" t="s">
        <v>7349</v>
      </c>
    </row>
    <row r="3375" spans="1:4" ht="13.5">
      <c r="A3375" s="509">
        <v>89581</v>
      </c>
      <c r="B3375" s="508" t="s">
        <v>7350</v>
      </c>
      <c r="C3375" s="508" t="s">
        <v>38</v>
      </c>
      <c r="D3375" s="510" t="s">
        <v>7351</v>
      </c>
    </row>
    <row r="3376" spans="1:4" ht="13.5">
      <c r="A3376" s="509">
        <v>89582</v>
      </c>
      <c r="B3376" s="508" t="s">
        <v>7352</v>
      </c>
      <c r="C3376" s="508" t="s">
        <v>38</v>
      </c>
      <c r="D3376" s="510" t="s">
        <v>7353</v>
      </c>
    </row>
    <row r="3377" spans="1:4" ht="13.5">
      <c r="A3377" s="509">
        <v>89583</v>
      </c>
      <c r="B3377" s="508" t="s">
        <v>7354</v>
      </c>
      <c r="C3377" s="508" t="s">
        <v>38</v>
      </c>
      <c r="D3377" s="510" t="s">
        <v>7355</v>
      </c>
    </row>
    <row r="3378" spans="1:4" ht="13.5">
      <c r="A3378" s="509">
        <v>89584</v>
      </c>
      <c r="B3378" s="508" t="s">
        <v>7356</v>
      </c>
      <c r="C3378" s="508" t="s">
        <v>38</v>
      </c>
      <c r="D3378" s="510" t="s">
        <v>6183</v>
      </c>
    </row>
    <row r="3379" spans="1:4" ht="13.5">
      <c r="A3379" s="509">
        <v>89585</v>
      </c>
      <c r="B3379" s="508" t="s">
        <v>7357</v>
      </c>
      <c r="C3379" s="508" t="s">
        <v>38</v>
      </c>
      <c r="D3379" s="510" t="s">
        <v>7358</v>
      </c>
    </row>
    <row r="3380" spans="1:4" ht="13.5">
      <c r="A3380" s="509">
        <v>89586</v>
      </c>
      <c r="B3380" s="508" t="s">
        <v>7359</v>
      </c>
      <c r="C3380" s="508" t="s">
        <v>38</v>
      </c>
      <c r="D3380" s="510" t="s">
        <v>7358</v>
      </c>
    </row>
    <row r="3381" spans="1:4" ht="13.5">
      <c r="A3381" s="509">
        <v>89587</v>
      </c>
      <c r="B3381" s="508" t="s">
        <v>7360</v>
      </c>
      <c r="C3381" s="508" t="s">
        <v>38</v>
      </c>
      <c r="D3381" s="510" t="s">
        <v>7361</v>
      </c>
    </row>
    <row r="3382" spans="1:4" ht="13.5">
      <c r="A3382" s="509">
        <v>89590</v>
      </c>
      <c r="B3382" s="508" t="s">
        <v>7362</v>
      </c>
      <c r="C3382" s="508" t="s">
        <v>38</v>
      </c>
      <c r="D3382" s="510" t="s">
        <v>7363</v>
      </c>
    </row>
    <row r="3383" spans="1:4" ht="13.5">
      <c r="A3383" s="509">
        <v>89591</v>
      </c>
      <c r="B3383" s="508" t="s">
        <v>7364</v>
      </c>
      <c r="C3383" s="508" t="s">
        <v>38</v>
      </c>
      <c r="D3383" s="510" t="s">
        <v>7365</v>
      </c>
    </row>
    <row r="3384" spans="1:4" ht="13.5">
      <c r="A3384" s="509">
        <v>89592</v>
      </c>
      <c r="B3384" s="508" t="s">
        <v>7366</v>
      </c>
      <c r="C3384" s="508" t="s">
        <v>38</v>
      </c>
      <c r="D3384" s="510" t="s">
        <v>7367</v>
      </c>
    </row>
    <row r="3385" spans="1:4" ht="13.5">
      <c r="A3385" s="509">
        <v>89593</v>
      </c>
      <c r="B3385" s="508" t="s">
        <v>7368</v>
      </c>
      <c r="C3385" s="508" t="s">
        <v>38</v>
      </c>
      <c r="D3385" s="510" t="s">
        <v>5630</v>
      </c>
    </row>
    <row r="3386" spans="1:4" ht="13.5">
      <c r="A3386" s="509">
        <v>89594</v>
      </c>
      <c r="B3386" s="508" t="s">
        <v>7369</v>
      </c>
      <c r="C3386" s="508" t="s">
        <v>38</v>
      </c>
      <c r="D3386" s="510" t="s">
        <v>7370</v>
      </c>
    </row>
    <row r="3387" spans="1:4" ht="13.5">
      <c r="A3387" s="509">
        <v>89595</v>
      </c>
      <c r="B3387" s="508" t="s">
        <v>7371</v>
      </c>
      <c r="C3387" s="508" t="s">
        <v>38</v>
      </c>
      <c r="D3387" s="510" t="s">
        <v>7372</v>
      </c>
    </row>
    <row r="3388" spans="1:4" ht="13.5">
      <c r="A3388" s="509">
        <v>89596</v>
      </c>
      <c r="B3388" s="508" t="s">
        <v>7373</v>
      </c>
      <c r="C3388" s="508" t="s">
        <v>38</v>
      </c>
      <c r="D3388" s="510" t="s">
        <v>5075</v>
      </c>
    </row>
    <row r="3389" spans="1:4" ht="13.5">
      <c r="A3389" s="509">
        <v>89597</v>
      </c>
      <c r="B3389" s="508" t="s">
        <v>7374</v>
      </c>
      <c r="C3389" s="508" t="s">
        <v>38</v>
      </c>
      <c r="D3389" s="510" t="s">
        <v>7375</v>
      </c>
    </row>
    <row r="3390" spans="1:4" ht="13.5">
      <c r="A3390" s="509">
        <v>89598</v>
      </c>
      <c r="B3390" s="508" t="s">
        <v>7376</v>
      </c>
      <c r="C3390" s="508" t="s">
        <v>38</v>
      </c>
      <c r="D3390" s="510" t="s">
        <v>7377</v>
      </c>
    </row>
    <row r="3391" spans="1:4" ht="13.5">
      <c r="A3391" s="509">
        <v>89599</v>
      </c>
      <c r="B3391" s="508" t="s">
        <v>7378</v>
      </c>
      <c r="C3391" s="508" t="s">
        <v>38</v>
      </c>
      <c r="D3391" s="510" t="s">
        <v>7379</v>
      </c>
    </row>
    <row r="3392" spans="1:4" ht="13.5">
      <c r="A3392" s="509">
        <v>89600</v>
      </c>
      <c r="B3392" s="508" t="s">
        <v>7380</v>
      </c>
      <c r="C3392" s="508" t="s">
        <v>38</v>
      </c>
      <c r="D3392" s="510" t="s">
        <v>3060</v>
      </c>
    </row>
    <row r="3393" spans="1:4" ht="13.5">
      <c r="A3393" s="509">
        <v>89605</v>
      </c>
      <c r="B3393" s="508" t="s">
        <v>7381</v>
      </c>
      <c r="C3393" s="508" t="s">
        <v>38</v>
      </c>
      <c r="D3393" s="510" t="s">
        <v>7382</v>
      </c>
    </row>
    <row r="3394" spans="1:4" ht="13.5">
      <c r="A3394" s="509">
        <v>89609</v>
      </c>
      <c r="B3394" s="508" t="s">
        <v>7383</v>
      </c>
      <c r="C3394" s="508" t="s">
        <v>38</v>
      </c>
      <c r="D3394" s="510" t="s">
        <v>7384</v>
      </c>
    </row>
    <row r="3395" spans="1:4" ht="13.5">
      <c r="A3395" s="509">
        <v>89610</v>
      </c>
      <c r="B3395" s="508" t="s">
        <v>7385</v>
      </c>
      <c r="C3395" s="508" t="s">
        <v>38</v>
      </c>
      <c r="D3395" s="510" t="s">
        <v>6159</v>
      </c>
    </row>
    <row r="3396" spans="1:4" ht="13.5">
      <c r="A3396" s="509">
        <v>89611</v>
      </c>
      <c r="B3396" s="508" t="s">
        <v>7386</v>
      </c>
      <c r="C3396" s="508" t="s">
        <v>38</v>
      </c>
      <c r="D3396" s="510" t="s">
        <v>6965</v>
      </c>
    </row>
    <row r="3397" spans="1:4" ht="13.5">
      <c r="A3397" s="509">
        <v>89612</v>
      </c>
      <c r="B3397" s="508" t="s">
        <v>7387</v>
      </c>
      <c r="C3397" s="508" t="s">
        <v>38</v>
      </c>
      <c r="D3397" s="510" t="s">
        <v>7388</v>
      </c>
    </row>
    <row r="3398" spans="1:4" ht="13.5">
      <c r="A3398" s="509">
        <v>89613</v>
      </c>
      <c r="B3398" s="508" t="s">
        <v>7389</v>
      </c>
      <c r="C3398" s="508" t="s">
        <v>38</v>
      </c>
      <c r="D3398" s="510" t="s">
        <v>7390</v>
      </c>
    </row>
    <row r="3399" spans="1:4" ht="13.5">
      <c r="A3399" s="509">
        <v>89614</v>
      </c>
      <c r="B3399" s="508" t="s">
        <v>7391</v>
      </c>
      <c r="C3399" s="508" t="s">
        <v>38</v>
      </c>
      <c r="D3399" s="510" t="s">
        <v>7392</v>
      </c>
    </row>
    <row r="3400" spans="1:4" ht="13.5">
      <c r="A3400" s="509">
        <v>89615</v>
      </c>
      <c r="B3400" s="508" t="s">
        <v>7393</v>
      </c>
      <c r="C3400" s="508" t="s">
        <v>38</v>
      </c>
      <c r="D3400" s="510" t="s">
        <v>7394</v>
      </c>
    </row>
    <row r="3401" spans="1:4" ht="13.5">
      <c r="A3401" s="509">
        <v>89616</v>
      </c>
      <c r="B3401" s="508" t="s">
        <v>7395</v>
      </c>
      <c r="C3401" s="508" t="s">
        <v>38</v>
      </c>
      <c r="D3401" s="510" t="s">
        <v>1121</v>
      </c>
    </row>
    <row r="3402" spans="1:4" ht="13.5">
      <c r="A3402" s="509">
        <v>89617</v>
      </c>
      <c r="B3402" s="508" t="s">
        <v>7396</v>
      </c>
      <c r="C3402" s="508" t="s">
        <v>38</v>
      </c>
      <c r="D3402" s="510" t="s">
        <v>5638</v>
      </c>
    </row>
    <row r="3403" spans="1:4" ht="13.5">
      <c r="A3403" s="509">
        <v>89618</v>
      </c>
      <c r="B3403" s="508" t="s">
        <v>7397</v>
      </c>
      <c r="C3403" s="508" t="s">
        <v>38</v>
      </c>
      <c r="D3403" s="510" t="s">
        <v>7398</v>
      </c>
    </row>
    <row r="3404" spans="1:4" ht="13.5">
      <c r="A3404" s="509">
        <v>89619</v>
      </c>
      <c r="B3404" s="508" t="s">
        <v>7399</v>
      </c>
      <c r="C3404" s="508" t="s">
        <v>38</v>
      </c>
      <c r="D3404" s="510" t="s">
        <v>3118</v>
      </c>
    </row>
    <row r="3405" spans="1:4" ht="13.5">
      <c r="A3405" s="509">
        <v>89620</v>
      </c>
      <c r="B3405" s="508" t="s">
        <v>7400</v>
      </c>
      <c r="C3405" s="508" t="s">
        <v>38</v>
      </c>
      <c r="D3405" s="510" t="s">
        <v>7401</v>
      </c>
    </row>
    <row r="3406" spans="1:4" ht="13.5">
      <c r="A3406" s="509">
        <v>89621</v>
      </c>
      <c r="B3406" s="508" t="s">
        <v>7402</v>
      </c>
      <c r="C3406" s="508" t="s">
        <v>38</v>
      </c>
      <c r="D3406" s="510" t="s">
        <v>7403</v>
      </c>
    </row>
    <row r="3407" spans="1:4" ht="13.5">
      <c r="A3407" s="509">
        <v>89622</v>
      </c>
      <c r="B3407" s="508" t="s">
        <v>7404</v>
      </c>
      <c r="C3407" s="508" t="s">
        <v>38</v>
      </c>
      <c r="D3407" s="510" t="s">
        <v>3085</v>
      </c>
    </row>
    <row r="3408" spans="1:4" ht="13.5">
      <c r="A3408" s="509">
        <v>89623</v>
      </c>
      <c r="B3408" s="508" t="s">
        <v>7405</v>
      </c>
      <c r="C3408" s="508" t="s">
        <v>38</v>
      </c>
      <c r="D3408" s="510" t="s">
        <v>7406</v>
      </c>
    </row>
    <row r="3409" spans="1:4" ht="13.5">
      <c r="A3409" s="509">
        <v>89624</v>
      </c>
      <c r="B3409" s="508" t="s">
        <v>7407</v>
      </c>
      <c r="C3409" s="508" t="s">
        <v>38</v>
      </c>
      <c r="D3409" s="510" t="s">
        <v>7158</v>
      </c>
    </row>
    <row r="3410" spans="1:4" ht="13.5">
      <c r="A3410" s="509">
        <v>89625</v>
      </c>
      <c r="B3410" s="508" t="s">
        <v>7408</v>
      </c>
      <c r="C3410" s="508" t="s">
        <v>38</v>
      </c>
      <c r="D3410" s="510" t="s">
        <v>7409</v>
      </c>
    </row>
    <row r="3411" spans="1:4" ht="13.5">
      <c r="A3411" s="509">
        <v>89626</v>
      </c>
      <c r="B3411" s="508" t="s">
        <v>7410</v>
      </c>
      <c r="C3411" s="508" t="s">
        <v>38</v>
      </c>
      <c r="D3411" s="510" t="s">
        <v>7411</v>
      </c>
    </row>
    <row r="3412" spans="1:4" ht="13.5">
      <c r="A3412" s="509">
        <v>89627</v>
      </c>
      <c r="B3412" s="508" t="s">
        <v>7412</v>
      </c>
      <c r="C3412" s="508" t="s">
        <v>38</v>
      </c>
      <c r="D3412" s="510" t="s">
        <v>3967</v>
      </c>
    </row>
    <row r="3413" spans="1:4" ht="13.5">
      <c r="A3413" s="509">
        <v>89628</v>
      </c>
      <c r="B3413" s="508" t="s">
        <v>7413</v>
      </c>
      <c r="C3413" s="508" t="s">
        <v>38</v>
      </c>
      <c r="D3413" s="510" t="s">
        <v>7414</v>
      </c>
    </row>
    <row r="3414" spans="1:4" ht="13.5">
      <c r="A3414" s="509">
        <v>89629</v>
      </c>
      <c r="B3414" s="508" t="s">
        <v>7415</v>
      </c>
      <c r="C3414" s="508" t="s">
        <v>38</v>
      </c>
      <c r="D3414" s="510" t="s">
        <v>7416</v>
      </c>
    </row>
    <row r="3415" spans="1:4" ht="13.5">
      <c r="A3415" s="509">
        <v>89630</v>
      </c>
      <c r="B3415" s="508" t="s">
        <v>7417</v>
      </c>
      <c r="C3415" s="508" t="s">
        <v>38</v>
      </c>
      <c r="D3415" s="510" t="s">
        <v>7418</v>
      </c>
    </row>
    <row r="3416" spans="1:4" ht="13.5">
      <c r="A3416" s="509">
        <v>89631</v>
      </c>
      <c r="B3416" s="508" t="s">
        <v>7419</v>
      </c>
      <c r="C3416" s="508" t="s">
        <v>38</v>
      </c>
      <c r="D3416" s="510" t="s">
        <v>7420</v>
      </c>
    </row>
    <row r="3417" spans="1:4" ht="13.5">
      <c r="A3417" s="509">
        <v>89632</v>
      </c>
      <c r="B3417" s="508" t="s">
        <v>7421</v>
      </c>
      <c r="C3417" s="508" t="s">
        <v>38</v>
      </c>
      <c r="D3417" s="510" t="s">
        <v>7422</v>
      </c>
    </row>
    <row r="3418" spans="1:4" ht="13.5">
      <c r="A3418" s="509">
        <v>89637</v>
      </c>
      <c r="B3418" s="508" t="s">
        <v>7423</v>
      </c>
      <c r="C3418" s="508" t="s">
        <v>38</v>
      </c>
      <c r="D3418" s="510" t="s">
        <v>7424</v>
      </c>
    </row>
    <row r="3419" spans="1:4" ht="13.5">
      <c r="A3419" s="509">
        <v>89638</v>
      </c>
      <c r="B3419" s="508" t="s">
        <v>7425</v>
      </c>
      <c r="C3419" s="508" t="s">
        <v>38</v>
      </c>
      <c r="D3419" s="510" t="s">
        <v>7267</v>
      </c>
    </row>
    <row r="3420" spans="1:4" ht="13.5">
      <c r="A3420" s="509">
        <v>89639</v>
      </c>
      <c r="B3420" s="508" t="s">
        <v>7426</v>
      </c>
      <c r="C3420" s="508" t="s">
        <v>38</v>
      </c>
      <c r="D3420" s="510" t="s">
        <v>7427</v>
      </c>
    </row>
    <row r="3421" spans="1:4" ht="13.5">
      <c r="A3421" s="509">
        <v>89641</v>
      </c>
      <c r="B3421" s="508" t="s">
        <v>7428</v>
      </c>
      <c r="C3421" s="508" t="s">
        <v>38</v>
      </c>
      <c r="D3421" s="510" t="s">
        <v>7429</v>
      </c>
    </row>
    <row r="3422" spans="1:4" ht="13.5">
      <c r="A3422" s="509">
        <v>89642</v>
      </c>
      <c r="B3422" s="508" t="s">
        <v>7430</v>
      </c>
      <c r="C3422" s="508" t="s">
        <v>38</v>
      </c>
      <c r="D3422" s="510" t="s">
        <v>7431</v>
      </c>
    </row>
    <row r="3423" spans="1:4" ht="13.5">
      <c r="A3423" s="509">
        <v>89643</v>
      </c>
      <c r="B3423" s="508" t="s">
        <v>7432</v>
      </c>
      <c r="C3423" s="508" t="s">
        <v>38</v>
      </c>
      <c r="D3423" s="510" t="s">
        <v>2962</v>
      </c>
    </row>
    <row r="3424" spans="1:4" ht="13.5">
      <c r="A3424" s="509">
        <v>89645</v>
      </c>
      <c r="B3424" s="508" t="s">
        <v>7433</v>
      </c>
      <c r="C3424" s="508" t="s">
        <v>38</v>
      </c>
      <c r="D3424" s="510" t="s">
        <v>7434</v>
      </c>
    </row>
    <row r="3425" spans="1:4" ht="13.5">
      <c r="A3425" s="509">
        <v>89646</v>
      </c>
      <c r="B3425" s="508" t="s">
        <v>7435</v>
      </c>
      <c r="C3425" s="508" t="s">
        <v>38</v>
      </c>
      <c r="D3425" s="510" t="s">
        <v>7436</v>
      </c>
    </row>
    <row r="3426" spans="1:4" ht="13.5">
      <c r="A3426" s="509">
        <v>89647</v>
      </c>
      <c r="B3426" s="508" t="s">
        <v>7437</v>
      </c>
      <c r="C3426" s="508" t="s">
        <v>38</v>
      </c>
      <c r="D3426" s="510" t="s">
        <v>7438</v>
      </c>
    </row>
    <row r="3427" spans="1:4" ht="13.5">
      <c r="A3427" s="509">
        <v>89648</v>
      </c>
      <c r="B3427" s="508" t="s">
        <v>7439</v>
      </c>
      <c r="C3427" s="508" t="s">
        <v>38</v>
      </c>
      <c r="D3427" s="510" t="s">
        <v>2562</v>
      </c>
    </row>
    <row r="3428" spans="1:4" ht="13.5">
      <c r="A3428" s="509">
        <v>89649</v>
      </c>
      <c r="B3428" s="508" t="s">
        <v>7440</v>
      </c>
      <c r="C3428" s="508" t="s">
        <v>38</v>
      </c>
      <c r="D3428" s="510" t="s">
        <v>7441</v>
      </c>
    </row>
    <row r="3429" spans="1:4" ht="13.5">
      <c r="A3429" s="509">
        <v>89650</v>
      </c>
      <c r="B3429" s="508" t="s">
        <v>7442</v>
      </c>
      <c r="C3429" s="508" t="s">
        <v>38</v>
      </c>
      <c r="D3429" s="510" t="s">
        <v>7441</v>
      </c>
    </row>
    <row r="3430" spans="1:4" ht="13.5">
      <c r="A3430" s="509">
        <v>89651</v>
      </c>
      <c r="B3430" s="508" t="s">
        <v>7443</v>
      </c>
      <c r="C3430" s="508" t="s">
        <v>38</v>
      </c>
      <c r="D3430" s="510" t="s">
        <v>5638</v>
      </c>
    </row>
    <row r="3431" spans="1:4" ht="13.5">
      <c r="A3431" s="509">
        <v>89652</v>
      </c>
      <c r="B3431" s="508" t="s">
        <v>7444</v>
      </c>
      <c r="C3431" s="508" t="s">
        <v>38</v>
      </c>
      <c r="D3431" s="510" t="s">
        <v>7108</v>
      </c>
    </row>
    <row r="3432" spans="1:4" ht="13.5">
      <c r="A3432" s="509">
        <v>89653</v>
      </c>
      <c r="B3432" s="508" t="s">
        <v>7445</v>
      </c>
      <c r="C3432" s="508" t="s">
        <v>38</v>
      </c>
      <c r="D3432" s="510" t="s">
        <v>7446</v>
      </c>
    </row>
    <row r="3433" spans="1:4" ht="13.5">
      <c r="A3433" s="509">
        <v>89654</v>
      </c>
      <c r="B3433" s="508" t="s">
        <v>7447</v>
      </c>
      <c r="C3433" s="508" t="s">
        <v>38</v>
      </c>
      <c r="D3433" s="510" t="s">
        <v>7448</v>
      </c>
    </row>
    <row r="3434" spans="1:4" ht="13.5">
      <c r="A3434" s="509">
        <v>89655</v>
      </c>
      <c r="B3434" s="508" t="s">
        <v>7449</v>
      </c>
      <c r="C3434" s="508" t="s">
        <v>38</v>
      </c>
      <c r="D3434" s="510" t="s">
        <v>6963</v>
      </c>
    </row>
    <row r="3435" spans="1:4" ht="13.5">
      <c r="A3435" s="509">
        <v>89656</v>
      </c>
      <c r="B3435" s="508" t="s">
        <v>7450</v>
      </c>
      <c r="C3435" s="508" t="s">
        <v>38</v>
      </c>
      <c r="D3435" s="510" t="s">
        <v>7451</v>
      </c>
    </row>
    <row r="3436" spans="1:4" ht="13.5">
      <c r="A3436" s="509">
        <v>89657</v>
      </c>
      <c r="B3436" s="508" t="s">
        <v>7452</v>
      </c>
      <c r="C3436" s="508" t="s">
        <v>38</v>
      </c>
      <c r="D3436" s="510" t="s">
        <v>7453</v>
      </c>
    </row>
    <row r="3437" spans="1:4" ht="13.5">
      <c r="A3437" s="509">
        <v>89658</v>
      </c>
      <c r="B3437" s="508" t="s">
        <v>7454</v>
      </c>
      <c r="C3437" s="508" t="s">
        <v>38</v>
      </c>
      <c r="D3437" s="510" t="s">
        <v>5107</v>
      </c>
    </row>
    <row r="3438" spans="1:4" ht="13.5">
      <c r="A3438" s="509">
        <v>89659</v>
      </c>
      <c r="B3438" s="508" t="s">
        <v>7455</v>
      </c>
      <c r="C3438" s="508" t="s">
        <v>38</v>
      </c>
      <c r="D3438" s="510" t="s">
        <v>7456</v>
      </c>
    </row>
    <row r="3439" spans="1:4" ht="13.5">
      <c r="A3439" s="509">
        <v>89660</v>
      </c>
      <c r="B3439" s="508" t="s">
        <v>7457</v>
      </c>
      <c r="C3439" s="508" t="s">
        <v>38</v>
      </c>
      <c r="D3439" s="510" t="s">
        <v>7176</v>
      </c>
    </row>
    <row r="3440" spans="1:4" ht="13.5">
      <c r="A3440" s="509">
        <v>89661</v>
      </c>
      <c r="B3440" s="508" t="s">
        <v>7458</v>
      </c>
      <c r="C3440" s="508" t="s">
        <v>38</v>
      </c>
      <c r="D3440" s="510" t="s">
        <v>2321</v>
      </c>
    </row>
    <row r="3441" spans="1:4" ht="13.5">
      <c r="A3441" s="509">
        <v>89662</v>
      </c>
      <c r="B3441" s="508" t="s">
        <v>7459</v>
      </c>
      <c r="C3441" s="508" t="s">
        <v>38</v>
      </c>
      <c r="D3441" s="510" t="s">
        <v>7460</v>
      </c>
    </row>
    <row r="3442" spans="1:4" ht="13.5">
      <c r="A3442" s="509">
        <v>89663</v>
      </c>
      <c r="B3442" s="508" t="s">
        <v>7461</v>
      </c>
      <c r="C3442" s="508" t="s">
        <v>38</v>
      </c>
      <c r="D3442" s="510" t="s">
        <v>6679</v>
      </c>
    </row>
    <row r="3443" spans="1:4" ht="13.5">
      <c r="A3443" s="509">
        <v>89664</v>
      </c>
      <c r="B3443" s="508" t="s">
        <v>7462</v>
      </c>
      <c r="C3443" s="508" t="s">
        <v>38</v>
      </c>
      <c r="D3443" s="510" t="s">
        <v>7456</v>
      </c>
    </row>
    <row r="3444" spans="1:4" ht="13.5">
      <c r="A3444" s="509">
        <v>89665</v>
      </c>
      <c r="B3444" s="508" t="s">
        <v>7463</v>
      </c>
      <c r="C3444" s="508" t="s">
        <v>38</v>
      </c>
      <c r="D3444" s="510" t="s">
        <v>2342</v>
      </c>
    </row>
    <row r="3445" spans="1:4" ht="13.5">
      <c r="A3445" s="509">
        <v>89666</v>
      </c>
      <c r="B3445" s="508" t="s">
        <v>7464</v>
      </c>
      <c r="C3445" s="508" t="s">
        <v>38</v>
      </c>
      <c r="D3445" s="510" t="s">
        <v>7465</v>
      </c>
    </row>
    <row r="3446" spans="1:4" ht="13.5">
      <c r="A3446" s="509">
        <v>89667</v>
      </c>
      <c r="B3446" s="508" t="s">
        <v>7466</v>
      </c>
      <c r="C3446" s="508" t="s">
        <v>38</v>
      </c>
      <c r="D3446" s="510" t="s">
        <v>7467</v>
      </c>
    </row>
    <row r="3447" spans="1:4" ht="13.5">
      <c r="A3447" s="509">
        <v>89668</v>
      </c>
      <c r="B3447" s="508" t="s">
        <v>7468</v>
      </c>
      <c r="C3447" s="508" t="s">
        <v>38</v>
      </c>
      <c r="D3447" s="510" t="s">
        <v>7469</v>
      </c>
    </row>
    <row r="3448" spans="1:4" ht="13.5">
      <c r="A3448" s="509">
        <v>89669</v>
      </c>
      <c r="B3448" s="508" t="s">
        <v>7470</v>
      </c>
      <c r="C3448" s="508" t="s">
        <v>38</v>
      </c>
      <c r="D3448" s="510" t="s">
        <v>7471</v>
      </c>
    </row>
    <row r="3449" spans="1:4" ht="13.5">
      <c r="A3449" s="509">
        <v>89670</v>
      </c>
      <c r="B3449" s="508" t="s">
        <v>7472</v>
      </c>
      <c r="C3449" s="508" t="s">
        <v>38</v>
      </c>
      <c r="D3449" s="510" t="s">
        <v>3313</v>
      </c>
    </row>
    <row r="3450" spans="1:4" ht="13.5">
      <c r="A3450" s="509">
        <v>89671</v>
      </c>
      <c r="B3450" s="508" t="s">
        <v>7473</v>
      </c>
      <c r="C3450" s="508" t="s">
        <v>38</v>
      </c>
      <c r="D3450" s="510" t="s">
        <v>600</v>
      </c>
    </row>
    <row r="3451" spans="1:4" ht="13.5">
      <c r="A3451" s="509">
        <v>89672</v>
      </c>
      <c r="B3451" s="508" t="s">
        <v>7474</v>
      </c>
      <c r="C3451" s="508" t="s">
        <v>38</v>
      </c>
      <c r="D3451" s="510" t="s">
        <v>7475</v>
      </c>
    </row>
    <row r="3452" spans="1:4" ht="13.5">
      <c r="A3452" s="509">
        <v>89673</v>
      </c>
      <c r="B3452" s="508" t="s">
        <v>7476</v>
      </c>
      <c r="C3452" s="508" t="s">
        <v>38</v>
      </c>
      <c r="D3452" s="510" t="s">
        <v>3954</v>
      </c>
    </row>
    <row r="3453" spans="1:4" ht="13.5">
      <c r="A3453" s="509">
        <v>89674</v>
      </c>
      <c r="B3453" s="508" t="s">
        <v>7477</v>
      </c>
      <c r="C3453" s="508" t="s">
        <v>38</v>
      </c>
      <c r="D3453" s="510" t="s">
        <v>7478</v>
      </c>
    </row>
    <row r="3454" spans="1:4" ht="13.5">
      <c r="A3454" s="509">
        <v>89675</v>
      </c>
      <c r="B3454" s="508" t="s">
        <v>7479</v>
      </c>
      <c r="C3454" s="508" t="s">
        <v>38</v>
      </c>
      <c r="D3454" s="510" t="s">
        <v>7480</v>
      </c>
    </row>
    <row r="3455" spans="1:4" ht="13.5">
      <c r="A3455" s="509">
        <v>89676</v>
      </c>
      <c r="B3455" s="508" t="s">
        <v>7481</v>
      </c>
      <c r="C3455" s="508" t="s">
        <v>38</v>
      </c>
      <c r="D3455" s="510" t="s">
        <v>7482</v>
      </c>
    </row>
    <row r="3456" spans="1:4" ht="13.5">
      <c r="A3456" s="509">
        <v>89677</v>
      </c>
      <c r="B3456" s="508" t="s">
        <v>7483</v>
      </c>
      <c r="C3456" s="508" t="s">
        <v>38</v>
      </c>
      <c r="D3456" s="510" t="s">
        <v>7484</v>
      </c>
    </row>
    <row r="3457" spans="1:4" ht="13.5">
      <c r="A3457" s="509">
        <v>89678</v>
      </c>
      <c r="B3457" s="508" t="s">
        <v>7485</v>
      </c>
      <c r="C3457" s="508" t="s">
        <v>38</v>
      </c>
      <c r="D3457" s="510" t="s">
        <v>1417</v>
      </c>
    </row>
    <row r="3458" spans="1:4" ht="13.5">
      <c r="A3458" s="509">
        <v>89679</v>
      </c>
      <c r="B3458" s="508" t="s">
        <v>7486</v>
      </c>
      <c r="C3458" s="508" t="s">
        <v>38</v>
      </c>
      <c r="D3458" s="510" t="s">
        <v>7487</v>
      </c>
    </row>
    <row r="3459" spans="1:4" ht="13.5">
      <c r="A3459" s="509">
        <v>89680</v>
      </c>
      <c r="B3459" s="508" t="s">
        <v>7488</v>
      </c>
      <c r="C3459" s="508" t="s">
        <v>38</v>
      </c>
      <c r="D3459" s="510" t="s">
        <v>7489</v>
      </c>
    </row>
    <row r="3460" spans="1:4" ht="13.5">
      <c r="A3460" s="509">
        <v>89681</v>
      </c>
      <c r="B3460" s="508" t="s">
        <v>7490</v>
      </c>
      <c r="C3460" s="508" t="s">
        <v>38</v>
      </c>
      <c r="D3460" s="510" t="s">
        <v>7491</v>
      </c>
    </row>
    <row r="3461" spans="1:4" ht="13.5">
      <c r="A3461" s="509">
        <v>89682</v>
      </c>
      <c r="B3461" s="508" t="s">
        <v>7492</v>
      </c>
      <c r="C3461" s="508" t="s">
        <v>38</v>
      </c>
      <c r="D3461" s="510" t="s">
        <v>5439</v>
      </c>
    </row>
    <row r="3462" spans="1:4" ht="13.5">
      <c r="A3462" s="509">
        <v>89684</v>
      </c>
      <c r="B3462" s="508" t="s">
        <v>7493</v>
      </c>
      <c r="C3462" s="508" t="s">
        <v>38</v>
      </c>
      <c r="D3462" s="510" t="s">
        <v>7494</v>
      </c>
    </row>
    <row r="3463" spans="1:4" ht="13.5">
      <c r="A3463" s="509">
        <v>89685</v>
      </c>
      <c r="B3463" s="508" t="s">
        <v>7495</v>
      </c>
      <c r="C3463" s="508" t="s">
        <v>38</v>
      </c>
      <c r="D3463" s="510" t="s">
        <v>3345</v>
      </c>
    </row>
    <row r="3464" spans="1:4" ht="13.5">
      <c r="A3464" s="509">
        <v>89686</v>
      </c>
      <c r="B3464" s="508" t="s">
        <v>7496</v>
      </c>
      <c r="C3464" s="508" t="s">
        <v>38</v>
      </c>
      <c r="D3464" s="510" t="s">
        <v>7497</v>
      </c>
    </row>
    <row r="3465" spans="1:4" ht="13.5">
      <c r="A3465" s="509">
        <v>89687</v>
      </c>
      <c r="B3465" s="508" t="s">
        <v>7498</v>
      </c>
      <c r="C3465" s="508" t="s">
        <v>38</v>
      </c>
      <c r="D3465" s="510" t="s">
        <v>7499</v>
      </c>
    </row>
    <row r="3466" spans="1:4" ht="13.5">
      <c r="A3466" s="509">
        <v>89689</v>
      </c>
      <c r="B3466" s="508" t="s">
        <v>7500</v>
      </c>
      <c r="C3466" s="508" t="s">
        <v>38</v>
      </c>
      <c r="D3466" s="510" t="s">
        <v>3921</v>
      </c>
    </row>
    <row r="3467" spans="1:4" ht="13.5">
      <c r="A3467" s="509">
        <v>89690</v>
      </c>
      <c r="B3467" s="508" t="s">
        <v>7501</v>
      </c>
      <c r="C3467" s="508" t="s">
        <v>38</v>
      </c>
      <c r="D3467" s="510" t="s">
        <v>1825</v>
      </c>
    </row>
    <row r="3468" spans="1:4" ht="13.5">
      <c r="A3468" s="509">
        <v>89691</v>
      </c>
      <c r="B3468" s="508" t="s">
        <v>7502</v>
      </c>
      <c r="C3468" s="508" t="s">
        <v>38</v>
      </c>
      <c r="D3468" s="510" t="s">
        <v>7503</v>
      </c>
    </row>
    <row r="3469" spans="1:4" ht="13.5">
      <c r="A3469" s="509">
        <v>89692</v>
      </c>
      <c r="B3469" s="508" t="s">
        <v>7504</v>
      </c>
      <c r="C3469" s="508" t="s">
        <v>38</v>
      </c>
      <c r="D3469" s="510" t="s">
        <v>7505</v>
      </c>
    </row>
    <row r="3470" spans="1:4" ht="13.5">
      <c r="A3470" s="509">
        <v>89693</v>
      </c>
      <c r="B3470" s="508" t="s">
        <v>7506</v>
      </c>
      <c r="C3470" s="508" t="s">
        <v>38</v>
      </c>
      <c r="D3470" s="510" t="s">
        <v>7507</v>
      </c>
    </row>
    <row r="3471" spans="1:4" ht="13.5">
      <c r="A3471" s="509">
        <v>89694</v>
      </c>
      <c r="B3471" s="508" t="s">
        <v>7508</v>
      </c>
      <c r="C3471" s="508" t="s">
        <v>38</v>
      </c>
      <c r="D3471" s="510" t="s">
        <v>7509</v>
      </c>
    </row>
    <row r="3472" spans="1:4" ht="13.5">
      <c r="A3472" s="509">
        <v>89695</v>
      </c>
      <c r="B3472" s="508" t="s">
        <v>7510</v>
      </c>
      <c r="C3472" s="508" t="s">
        <v>38</v>
      </c>
      <c r="D3472" s="510" t="s">
        <v>7511</v>
      </c>
    </row>
    <row r="3473" spans="1:4" ht="13.5">
      <c r="A3473" s="509">
        <v>89696</v>
      </c>
      <c r="B3473" s="508" t="s">
        <v>7512</v>
      </c>
      <c r="C3473" s="508" t="s">
        <v>38</v>
      </c>
      <c r="D3473" s="510" t="s">
        <v>7513</v>
      </c>
    </row>
    <row r="3474" spans="1:4" ht="13.5">
      <c r="A3474" s="509">
        <v>89697</v>
      </c>
      <c r="B3474" s="508" t="s">
        <v>7514</v>
      </c>
      <c r="C3474" s="508" t="s">
        <v>38</v>
      </c>
      <c r="D3474" s="510" t="s">
        <v>7515</v>
      </c>
    </row>
    <row r="3475" spans="1:4" ht="13.5">
      <c r="A3475" s="509">
        <v>89698</v>
      </c>
      <c r="B3475" s="508" t="s">
        <v>7516</v>
      </c>
      <c r="C3475" s="508" t="s">
        <v>38</v>
      </c>
      <c r="D3475" s="510" t="s">
        <v>7517</v>
      </c>
    </row>
    <row r="3476" spans="1:4" ht="13.5">
      <c r="A3476" s="509">
        <v>89699</v>
      </c>
      <c r="B3476" s="508" t="s">
        <v>7518</v>
      </c>
      <c r="C3476" s="508" t="s">
        <v>38</v>
      </c>
      <c r="D3476" s="510" t="s">
        <v>4631</v>
      </c>
    </row>
    <row r="3477" spans="1:4" ht="13.5">
      <c r="A3477" s="509">
        <v>89700</v>
      </c>
      <c r="B3477" s="508" t="s">
        <v>7519</v>
      </c>
      <c r="C3477" s="508" t="s">
        <v>38</v>
      </c>
      <c r="D3477" s="510" t="s">
        <v>2321</v>
      </c>
    </row>
    <row r="3478" spans="1:4" ht="13.5">
      <c r="A3478" s="509">
        <v>89701</v>
      </c>
      <c r="B3478" s="508" t="s">
        <v>7520</v>
      </c>
      <c r="C3478" s="508" t="s">
        <v>38</v>
      </c>
      <c r="D3478" s="510" t="s">
        <v>7521</v>
      </c>
    </row>
    <row r="3479" spans="1:4" ht="13.5">
      <c r="A3479" s="509">
        <v>89702</v>
      </c>
      <c r="B3479" s="508" t="s">
        <v>7522</v>
      </c>
      <c r="C3479" s="508" t="s">
        <v>38</v>
      </c>
      <c r="D3479" s="510" t="s">
        <v>2321</v>
      </c>
    </row>
    <row r="3480" spans="1:4" ht="13.5">
      <c r="A3480" s="509">
        <v>89703</v>
      </c>
      <c r="B3480" s="508" t="s">
        <v>7523</v>
      </c>
      <c r="C3480" s="508" t="s">
        <v>38</v>
      </c>
      <c r="D3480" s="510" t="s">
        <v>7524</v>
      </c>
    </row>
    <row r="3481" spans="1:4" ht="13.5">
      <c r="A3481" s="509">
        <v>89704</v>
      </c>
      <c r="B3481" s="508" t="s">
        <v>7525</v>
      </c>
      <c r="C3481" s="508" t="s">
        <v>38</v>
      </c>
      <c r="D3481" s="510" t="s">
        <v>7526</v>
      </c>
    </row>
    <row r="3482" spans="1:4" ht="13.5">
      <c r="A3482" s="509">
        <v>89705</v>
      </c>
      <c r="B3482" s="508" t="s">
        <v>7527</v>
      </c>
      <c r="C3482" s="508" t="s">
        <v>38</v>
      </c>
      <c r="D3482" s="510" t="s">
        <v>7528</v>
      </c>
    </row>
    <row r="3483" spans="1:4" ht="13.5">
      <c r="A3483" s="509">
        <v>89706</v>
      </c>
      <c r="B3483" s="508" t="s">
        <v>7529</v>
      </c>
      <c r="C3483" s="508" t="s">
        <v>38</v>
      </c>
      <c r="D3483" s="510" t="s">
        <v>7530</v>
      </c>
    </row>
    <row r="3484" spans="1:4" ht="13.5">
      <c r="A3484" s="509">
        <v>89718</v>
      </c>
      <c r="B3484" s="508" t="s">
        <v>7531</v>
      </c>
      <c r="C3484" s="508" t="s">
        <v>40</v>
      </c>
      <c r="D3484" s="510" t="s">
        <v>7016</v>
      </c>
    </row>
    <row r="3485" spans="1:4" ht="13.5">
      <c r="A3485" s="509">
        <v>89719</v>
      </c>
      <c r="B3485" s="508" t="s">
        <v>7532</v>
      </c>
      <c r="C3485" s="508" t="s">
        <v>38</v>
      </c>
      <c r="D3485" s="510" t="s">
        <v>7533</v>
      </c>
    </row>
    <row r="3486" spans="1:4" ht="13.5">
      <c r="A3486" s="509">
        <v>89720</v>
      </c>
      <c r="B3486" s="508" t="s">
        <v>7534</v>
      </c>
      <c r="C3486" s="508" t="s">
        <v>38</v>
      </c>
      <c r="D3486" s="510" t="s">
        <v>7535</v>
      </c>
    </row>
    <row r="3487" spans="1:4" ht="13.5">
      <c r="A3487" s="509">
        <v>89721</v>
      </c>
      <c r="B3487" s="508" t="s">
        <v>7536</v>
      </c>
      <c r="C3487" s="508" t="s">
        <v>38</v>
      </c>
      <c r="D3487" s="510" t="s">
        <v>5736</v>
      </c>
    </row>
    <row r="3488" spans="1:4" ht="13.5">
      <c r="A3488" s="509">
        <v>89723</v>
      </c>
      <c r="B3488" s="508" t="s">
        <v>7537</v>
      </c>
      <c r="C3488" s="508" t="s">
        <v>38</v>
      </c>
      <c r="D3488" s="510" t="s">
        <v>7538</v>
      </c>
    </row>
    <row r="3489" spans="1:4" ht="13.5">
      <c r="A3489" s="509">
        <v>89724</v>
      </c>
      <c r="B3489" s="508" t="s">
        <v>7539</v>
      </c>
      <c r="C3489" s="508" t="s">
        <v>38</v>
      </c>
      <c r="D3489" s="510" t="s">
        <v>7540</v>
      </c>
    </row>
    <row r="3490" spans="1:4" ht="13.5">
      <c r="A3490" s="509">
        <v>89725</v>
      </c>
      <c r="B3490" s="508" t="s">
        <v>7541</v>
      </c>
      <c r="C3490" s="508" t="s">
        <v>38</v>
      </c>
      <c r="D3490" s="510" t="s">
        <v>6756</v>
      </c>
    </row>
    <row r="3491" spans="1:4" ht="13.5">
      <c r="A3491" s="509">
        <v>89726</v>
      </c>
      <c r="B3491" s="508" t="s">
        <v>7542</v>
      </c>
      <c r="C3491" s="508" t="s">
        <v>38</v>
      </c>
      <c r="D3491" s="510" t="s">
        <v>7543</v>
      </c>
    </row>
    <row r="3492" spans="1:4" ht="13.5">
      <c r="A3492" s="509">
        <v>89727</v>
      </c>
      <c r="B3492" s="508" t="s">
        <v>7544</v>
      </c>
      <c r="C3492" s="508" t="s">
        <v>38</v>
      </c>
      <c r="D3492" s="510" t="s">
        <v>6696</v>
      </c>
    </row>
    <row r="3493" spans="1:4" ht="13.5">
      <c r="A3493" s="509">
        <v>89728</v>
      </c>
      <c r="B3493" s="508" t="s">
        <v>7545</v>
      </c>
      <c r="C3493" s="508" t="s">
        <v>38</v>
      </c>
      <c r="D3493" s="510" t="s">
        <v>5069</v>
      </c>
    </row>
    <row r="3494" spans="1:4" ht="13.5">
      <c r="A3494" s="509">
        <v>89729</v>
      </c>
      <c r="B3494" s="508" t="s">
        <v>7546</v>
      </c>
      <c r="C3494" s="508" t="s">
        <v>38</v>
      </c>
      <c r="D3494" s="510" t="s">
        <v>7140</v>
      </c>
    </row>
    <row r="3495" spans="1:4" ht="13.5">
      <c r="A3495" s="509">
        <v>89730</v>
      </c>
      <c r="B3495" s="508" t="s">
        <v>7547</v>
      </c>
      <c r="C3495" s="508" t="s">
        <v>38</v>
      </c>
      <c r="D3495" s="510" t="s">
        <v>2497</v>
      </c>
    </row>
    <row r="3496" spans="1:4" ht="13.5">
      <c r="A3496" s="509">
        <v>89731</v>
      </c>
      <c r="B3496" s="508" t="s">
        <v>7548</v>
      </c>
      <c r="C3496" s="508" t="s">
        <v>38</v>
      </c>
      <c r="D3496" s="510" t="s">
        <v>7549</v>
      </c>
    </row>
    <row r="3497" spans="1:4" ht="13.5">
      <c r="A3497" s="509">
        <v>89732</v>
      </c>
      <c r="B3497" s="508" t="s">
        <v>7550</v>
      </c>
      <c r="C3497" s="508" t="s">
        <v>38</v>
      </c>
      <c r="D3497" s="510" t="s">
        <v>7533</v>
      </c>
    </row>
    <row r="3498" spans="1:4" ht="13.5">
      <c r="A3498" s="509">
        <v>89733</v>
      </c>
      <c r="B3498" s="508" t="s">
        <v>7551</v>
      </c>
      <c r="C3498" s="508" t="s">
        <v>38</v>
      </c>
      <c r="D3498" s="510" t="s">
        <v>7552</v>
      </c>
    </row>
    <row r="3499" spans="1:4" ht="13.5">
      <c r="A3499" s="509">
        <v>89734</v>
      </c>
      <c r="B3499" s="508" t="s">
        <v>7553</v>
      </c>
      <c r="C3499" s="508" t="s">
        <v>38</v>
      </c>
      <c r="D3499" s="510" t="s">
        <v>7140</v>
      </c>
    </row>
    <row r="3500" spans="1:4" ht="13.5">
      <c r="A3500" s="509">
        <v>89735</v>
      </c>
      <c r="B3500" s="508" t="s">
        <v>7554</v>
      </c>
      <c r="C3500" s="508" t="s">
        <v>38</v>
      </c>
      <c r="D3500" s="510" t="s">
        <v>7555</v>
      </c>
    </row>
    <row r="3501" spans="1:4" ht="13.5">
      <c r="A3501" s="509">
        <v>89736</v>
      </c>
      <c r="B3501" s="508" t="s">
        <v>7556</v>
      </c>
      <c r="C3501" s="508" t="s">
        <v>38</v>
      </c>
      <c r="D3501" s="510" t="s">
        <v>1915</v>
      </c>
    </row>
    <row r="3502" spans="1:4" ht="13.5">
      <c r="A3502" s="509">
        <v>89737</v>
      </c>
      <c r="B3502" s="508" t="s">
        <v>7557</v>
      </c>
      <c r="C3502" s="508" t="s">
        <v>38</v>
      </c>
      <c r="D3502" s="510" t="s">
        <v>7558</v>
      </c>
    </row>
    <row r="3503" spans="1:4" ht="13.5">
      <c r="A3503" s="509">
        <v>89738</v>
      </c>
      <c r="B3503" s="508" t="s">
        <v>7559</v>
      </c>
      <c r="C3503" s="508" t="s">
        <v>38</v>
      </c>
      <c r="D3503" s="510" t="s">
        <v>7398</v>
      </c>
    </row>
    <row r="3504" spans="1:4" ht="13.5">
      <c r="A3504" s="509">
        <v>89739</v>
      </c>
      <c r="B3504" s="508" t="s">
        <v>7560</v>
      </c>
      <c r="C3504" s="508" t="s">
        <v>38</v>
      </c>
      <c r="D3504" s="510" t="s">
        <v>7561</v>
      </c>
    </row>
    <row r="3505" spans="1:4" ht="13.5">
      <c r="A3505" s="509">
        <v>89740</v>
      </c>
      <c r="B3505" s="508" t="s">
        <v>7562</v>
      </c>
      <c r="C3505" s="508" t="s">
        <v>38</v>
      </c>
      <c r="D3505" s="510" t="s">
        <v>7563</v>
      </c>
    </row>
    <row r="3506" spans="1:4" ht="13.5">
      <c r="A3506" s="509">
        <v>89741</v>
      </c>
      <c r="B3506" s="508" t="s">
        <v>7564</v>
      </c>
      <c r="C3506" s="508" t="s">
        <v>38</v>
      </c>
      <c r="D3506" s="510" t="s">
        <v>7565</v>
      </c>
    </row>
    <row r="3507" spans="1:4" ht="13.5">
      <c r="A3507" s="509">
        <v>89742</v>
      </c>
      <c r="B3507" s="508" t="s">
        <v>7566</v>
      </c>
      <c r="C3507" s="508" t="s">
        <v>38</v>
      </c>
      <c r="D3507" s="510" t="s">
        <v>7567</v>
      </c>
    </row>
    <row r="3508" spans="1:4" ht="13.5">
      <c r="A3508" s="509">
        <v>89743</v>
      </c>
      <c r="B3508" s="508" t="s">
        <v>7568</v>
      </c>
      <c r="C3508" s="508" t="s">
        <v>38</v>
      </c>
      <c r="D3508" s="510" t="s">
        <v>7569</v>
      </c>
    </row>
    <row r="3509" spans="1:4" ht="13.5">
      <c r="A3509" s="509">
        <v>89744</v>
      </c>
      <c r="B3509" s="508" t="s">
        <v>7570</v>
      </c>
      <c r="C3509" s="508" t="s">
        <v>38</v>
      </c>
      <c r="D3509" s="510" t="s">
        <v>1200</v>
      </c>
    </row>
    <row r="3510" spans="1:4" ht="13.5">
      <c r="A3510" s="509">
        <v>89745</v>
      </c>
      <c r="B3510" s="508" t="s">
        <v>7571</v>
      </c>
      <c r="C3510" s="508" t="s">
        <v>38</v>
      </c>
      <c r="D3510" s="510" t="s">
        <v>7572</v>
      </c>
    </row>
    <row r="3511" spans="1:4" ht="13.5">
      <c r="A3511" s="509">
        <v>89746</v>
      </c>
      <c r="B3511" s="508" t="s">
        <v>7573</v>
      </c>
      <c r="C3511" s="508" t="s">
        <v>38</v>
      </c>
      <c r="D3511" s="510" t="s">
        <v>5408</v>
      </c>
    </row>
    <row r="3512" spans="1:4" ht="13.5">
      <c r="A3512" s="509">
        <v>89747</v>
      </c>
      <c r="B3512" s="508" t="s">
        <v>7574</v>
      </c>
      <c r="C3512" s="508" t="s">
        <v>38</v>
      </c>
      <c r="D3512" s="510" t="s">
        <v>7575</v>
      </c>
    </row>
    <row r="3513" spans="1:4" ht="13.5">
      <c r="A3513" s="509">
        <v>89748</v>
      </c>
      <c r="B3513" s="508" t="s">
        <v>7576</v>
      </c>
      <c r="C3513" s="508" t="s">
        <v>38</v>
      </c>
      <c r="D3513" s="510" t="s">
        <v>7577</v>
      </c>
    </row>
    <row r="3514" spans="1:4" ht="13.5">
      <c r="A3514" s="509">
        <v>89749</v>
      </c>
      <c r="B3514" s="508" t="s">
        <v>7578</v>
      </c>
      <c r="C3514" s="508" t="s">
        <v>38</v>
      </c>
      <c r="D3514" s="510" t="s">
        <v>7398</v>
      </c>
    </row>
    <row r="3515" spans="1:4" ht="13.5">
      <c r="A3515" s="509">
        <v>89750</v>
      </c>
      <c r="B3515" s="508" t="s">
        <v>7579</v>
      </c>
      <c r="C3515" s="508" t="s">
        <v>38</v>
      </c>
      <c r="D3515" s="510" t="s">
        <v>7580</v>
      </c>
    </row>
    <row r="3516" spans="1:4" ht="13.5">
      <c r="A3516" s="509">
        <v>89751</v>
      </c>
      <c r="B3516" s="508" t="s">
        <v>7581</v>
      </c>
      <c r="C3516" s="508" t="s">
        <v>38</v>
      </c>
      <c r="D3516" s="510" t="s">
        <v>1141</v>
      </c>
    </row>
    <row r="3517" spans="1:4" ht="13.5">
      <c r="A3517" s="509">
        <v>89752</v>
      </c>
      <c r="B3517" s="508" t="s">
        <v>7582</v>
      </c>
      <c r="C3517" s="508" t="s">
        <v>38</v>
      </c>
      <c r="D3517" s="510" t="s">
        <v>2242</v>
      </c>
    </row>
    <row r="3518" spans="1:4" ht="13.5">
      <c r="A3518" s="509">
        <v>89753</v>
      </c>
      <c r="B3518" s="508" t="s">
        <v>7583</v>
      </c>
      <c r="C3518" s="508" t="s">
        <v>38</v>
      </c>
      <c r="D3518" s="510" t="s">
        <v>7187</v>
      </c>
    </row>
    <row r="3519" spans="1:4" ht="13.5">
      <c r="A3519" s="509">
        <v>89754</v>
      </c>
      <c r="B3519" s="508" t="s">
        <v>7584</v>
      </c>
      <c r="C3519" s="508" t="s">
        <v>38</v>
      </c>
      <c r="D3519" s="510" t="s">
        <v>1280</v>
      </c>
    </row>
    <row r="3520" spans="1:4" ht="13.5">
      <c r="A3520" s="509">
        <v>89755</v>
      </c>
      <c r="B3520" s="508" t="s">
        <v>7585</v>
      </c>
      <c r="C3520" s="508" t="s">
        <v>38</v>
      </c>
      <c r="D3520" s="510" t="s">
        <v>4688</v>
      </c>
    </row>
    <row r="3521" spans="1:4" ht="13.5">
      <c r="A3521" s="509">
        <v>89756</v>
      </c>
      <c r="B3521" s="508" t="s">
        <v>7586</v>
      </c>
      <c r="C3521" s="508" t="s">
        <v>38</v>
      </c>
      <c r="D3521" s="510" t="s">
        <v>7587</v>
      </c>
    </row>
    <row r="3522" spans="1:4" ht="13.5">
      <c r="A3522" s="509">
        <v>89757</v>
      </c>
      <c r="B3522" s="508" t="s">
        <v>7588</v>
      </c>
      <c r="C3522" s="508" t="s">
        <v>38</v>
      </c>
      <c r="D3522" s="510" t="s">
        <v>7589</v>
      </c>
    </row>
    <row r="3523" spans="1:4" ht="13.5">
      <c r="A3523" s="509">
        <v>89758</v>
      </c>
      <c r="B3523" s="508" t="s">
        <v>7590</v>
      </c>
      <c r="C3523" s="508" t="s">
        <v>38</v>
      </c>
      <c r="D3523" s="510" t="s">
        <v>7591</v>
      </c>
    </row>
    <row r="3524" spans="1:4" ht="13.5">
      <c r="A3524" s="509">
        <v>89759</v>
      </c>
      <c r="B3524" s="508" t="s">
        <v>7592</v>
      </c>
      <c r="C3524" s="508" t="s">
        <v>38</v>
      </c>
      <c r="D3524" s="510" t="s">
        <v>2665</v>
      </c>
    </row>
    <row r="3525" spans="1:4" ht="13.5">
      <c r="A3525" s="509">
        <v>89760</v>
      </c>
      <c r="B3525" s="508" t="s">
        <v>7593</v>
      </c>
      <c r="C3525" s="508" t="s">
        <v>38</v>
      </c>
      <c r="D3525" s="510" t="s">
        <v>2416</v>
      </c>
    </row>
    <row r="3526" spans="1:4" ht="13.5">
      <c r="A3526" s="509">
        <v>89761</v>
      </c>
      <c r="B3526" s="508" t="s">
        <v>7594</v>
      </c>
      <c r="C3526" s="508" t="s">
        <v>38</v>
      </c>
      <c r="D3526" s="510" t="s">
        <v>7595</v>
      </c>
    </row>
    <row r="3527" spans="1:4" ht="13.5">
      <c r="A3527" s="509">
        <v>89762</v>
      </c>
      <c r="B3527" s="508" t="s">
        <v>7596</v>
      </c>
      <c r="C3527" s="508" t="s">
        <v>38</v>
      </c>
      <c r="D3527" s="510" t="s">
        <v>7597</v>
      </c>
    </row>
    <row r="3528" spans="1:4" ht="13.5">
      <c r="A3528" s="509">
        <v>89763</v>
      </c>
      <c r="B3528" s="508" t="s">
        <v>7598</v>
      </c>
      <c r="C3528" s="508" t="s">
        <v>38</v>
      </c>
      <c r="D3528" s="510" t="s">
        <v>7599</v>
      </c>
    </row>
    <row r="3529" spans="1:4" ht="13.5">
      <c r="A3529" s="509">
        <v>89764</v>
      </c>
      <c r="B3529" s="508" t="s">
        <v>7600</v>
      </c>
      <c r="C3529" s="508" t="s">
        <v>38</v>
      </c>
      <c r="D3529" s="510" t="s">
        <v>5437</v>
      </c>
    </row>
    <row r="3530" spans="1:4" ht="13.5">
      <c r="A3530" s="509">
        <v>89765</v>
      </c>
      <c r="B3530" s="508" t="s">
        <v>7601</v>
      </c>
      <c r="C3530" s="508" t="s">
        <v>38</v>
      </c>
      <c r="D3530" s="510" t="s">
        <v>7602</v>
      </c>
    </row>
    <row r="3531" spans="1:4" ht="13.5">
      <c r="A3531" s="509">
        <v>89766</v>
      </c>
      <c r="B3531" s="508" t="s">
        <v>7603</v>
      </c>
      <c r="C3531" s="508" t="s">
        <v>38</v>
      </c>
      <c r="D3531" s="510" t="s">
        <v>7604</v>
      </c>
    </row>
    <row r="3532" spans="1:4" ht="13.5">
      <c r="A3532" s="509">
        <v>89767</v>
      </c>
      <c r="B3532" s="508" t="s">
        <v>7605</v>
      </c>
      <c r="C3532" s="508" t="s">
        <v>38</v>
      </c>
      <c r="D3532" s="510" t="s">
        <v>7604</v>
      </c>
    </row>
    <row r="3533" spans="1:4" ht="13.5">
      <c r="A3533" s="509">
        <v>89768</v>
      </c>
      <c r="B3533" s="508" t="s">
        <v>7606</v>
      </c>
      <c r="C3533" s="508" t="s">
        <v>38</v>
      </c>
      <c r="D3533" s="510" t="s">
        <v>7607</v>
      </c>
    </row>
    <row r="3534" spans="1:4" ht="13.5">
      <c r="A3534" s="509">
        <v>89769</v>
      </c>
      <c r="B3534" s="508" t="s">
        <v>7608</v>
      </c>
      <c r="C3534" s="508" t="s">
        <v>38</v>
      </c>
      <c r="D3534" s="510" t="s">
        <v>7609</v>
      </c>
    </row>
    <row r="3535" spans="1:4" ht="13.5">
      <c r="A3535" s="509">
        <v>89772</v>
      </c>
      <c r="B3535" s="508" t="s">
        <v>7610</v>
      </c>
      <c r="C3535" s="508" t="s">
        <v>40</v>
      </c>
      <c r="D3535" s="510" t="s">
        <v>7611</v>
      </c>
    </row>
    <row r="3536" spans="1:4" ht="13.5">
      <c r="A3536" s="509">
        <v>89774</v>
      </c>
      <c r="B3536" s="508" t="s">
        <v>7612</v>
      </c>
      <c r="C3536" s="508" t="s">
        <v>38</v>
      </c>
      <c r="D3536" s="510" t="s">
        <v>7613</v>
      </c>
    </row>
    <row r="3537" spans="1:4" ht="13.5">
      <c r="A3537" s="509">
        <v>89776</v>
      </c>
      <c r="B3537" s="508" t="s">
        <v>7614</v>
      </c>
      <c r="C3537" s="508" t="s">
        <v>38</v>
      </c>
      <c r="D3537" s="510" t="s">
        <v>7615</v>
      </c>
    </row>
    <row r="3538" spans="1:4" ht="13.5">
      <c r="A3538" s="509">
        <v>89777</v>
      </c>
      <c r="B3538" s="508" t="s">
        <v>7616</v>
      </c>
      <c r="C3538" s="508" t="s">
        <v>38</v>
      </c>
      <c r="D3538" s="510" t="s">
        <v>7617</v>
      </c>
    </row>
    <row r="3539" spans="1:4" ht="13.5">
      <c r="A3539" s="509">
        <v>89778</v>
      </c>
      <c r="B3539" s="508" t="s">
        <v>7618</v>
      </c>
      <c r="C3539" s="508" t="s">
        <v>38</v>
      </c>
      <c r="D3539" s="510" t="s">
        <v>7619</v>
      </c>
    </row>
    <row r="3540" spans="1:4" ht="13.5">
      <c r="A3540" s="509">
        <v>89779</v>
      </c>
      <c r="B3540" s="508" t="s">
        <v>7620</v>
      </c>
      <c r="C3540" s="508" t="s">
        <v>38</v>
      </c>
      <c r="D3540" s="510" t="s">
        <v>7621</v>
      </c>
    </row>
    <row r="3541" spans="1:4" ht="13.5">
      <c r="A3541" s="509">
        <v>89780</v>
      </c>
      <c r="B3541" s="508" t="s">
        <v>7622</v>
      </c>
      <c r="C3541" s="508" t="s">
        <v>38</v>
      </c>
      <c r="D3541" s="510" t="s">
        <v>7617</v>
      </c>
    </row>
    <row r="3542" spans="1:4" ht="13.5">
      <c r="A3542" s="509">
        <v>89781</v>
      </c>
      <c r="B3542" s="508" t="s">
        <v>7623</v>
      </c>
      <c r="C3542" s="508" t="s">
        <v>38</v>
      </c>
      <c r="D3542" s="510" t="s">
        <v>7624</v>
      </c>
    </row>
    <row r="3543" spans="1:4" ht="13.5">
      <c r="A3543" s="509">
        <v>89782</v>
      </c>
      <c r="B3543" s="508" t="s">
        <v>7625</v>
      </c>
      <c r="C3543" s="508" t="s">
        <v>38</v>
      </c>
      <c r="D3543" s="510" t="s">
        <v>3455</v>
      </c>
    </row>
    <row r="3544" spans="1:4" ht="13.5">
      <c r="A3544" s="509">
        <v>89783</v>
      </c>
      <c r="B3544" s="508" t="s">
        <v>7626</v>
      </c>
      <c r="C3544" s="508" t="s">
        <v>38</v>
      </c>
      <c r="D3544" s="510" t="s">
        <v>7189</v>
      </c>
    </row>
    <row r="3545" spans="1:4" ht="13.5">
      <c r="A3545" s="509">
        <v>89784</v>
      </c>
      <c r="B3545" s="508" t="s">
        <v>7627</v>
      </c>
      <c r="C3545" s="508" t="s">
        <v>38</v>
      </c>
      <c r="D3545" s="510" t="s">
        <v>7628</v>
      </c>
    </row>
    <row r="3546" spans="1:4" ht="13.5">
      <c r="A3546" s="509">
        <v>89785</v>
      </c>
      <c r="B3546" s="508" t="s">
        <v>7629</v>
      </c>
      <c r="C3546" s="508" t="s">
        <v>38</v>
      </c>
      <c r="D3546" s="510" t="s">
        <v>966</v>
      </c>
    </row>
    <row r="3547" spans="1:4" ht="13.5">
      <c r="A3547" s="509">
        <v>89786</v>
      </c>
      <c r="B3547" s="508" t="s">
        <v>7630</v>
      </c>
      <c r="C3547" s="508" t="s">
        <v>38</v>
      </c>
      <c r="D3547" s="510" t="s">
        <v>5935</v>
      </c>
    </row>
    <row r="3548" spans="1:4" ht="13.5">
      <c r="A3548" s="509">
        <v>89787</v>
      </c>
      <c r="B3548" s="508" t="s">
        <v>7631</v>
      </c>
      <c r="C3548" s="508" t="s">
        <v>38</v>
      </c>
      <c r="D3548" s="510" t="s">
        <v>7624</v>
      </c>
    </row>
    <row r="3549" spans="1:4" ht="13.5">
      <c r="A3549" s="509">
        <v>89788</v>
      </c>
      <c r="B3549" s="508" t="s">
        <v>7632</v>
      </c>
      <c r="C3549" s="508" t="s">
        <v>38</v>
      </c>
      <c r="D3549" s="510" t="s">
        <v>7633</v>
      </c>
    </row>
    <row r="3550" spans="1:4" ht="13.5">
      <c r="A3550" s="509">
        <v>89789</v>
      </c>
      <c r="B3550" s="508" t="s">
        <v>7634</v>
      </c>
      <c r="C3550" s="508" t="s">
        <v>38</v>
      </c>
      <c r="D3550" s="510" t="s">
        <v>7635</v>
      </c>
    </row>
    <row r="3551" spans="1:4" ht="13.5">
      <c r="A3551" s="509">
        <v>89790</v>
      </c>
      <c r="B3551" s="508" t="s">
        <v>7636</v>
      </c>
      <c r="C3551" s="508" t="s">
        <v>38</v>
      </c>
      <c r="D3551" s="510" t="s">
        <v>7637</v>
      </c>
    </row>
    <row r="3552" spans="1:4" ht="13.5">
      <c r="A3552" s="509">
        <v>89791</v>
      </c>
      <c r="B3552" s="508" t="s">
        <v>7638</v>
      </c>
      <c r="C3552" s="508" t="s">
        <v>38</v>
      </c>
      <c r="D3552" s="510" t="s">
        <v>7639</v>
      </c>
    </row>
    <row r="3553" spans="1:4" ht="13.5">
      <c r="A3553" s="509">
        <v>89792</v>
      </c>
      <c r="B3553" s="508" t="s">
        <v>7640</v>
      </c>
      <c r="C3553" s="508" t="s">
        <v>38</v>
      </c>
      <c r="D3553" s="510" t="s">
        <v>7641</v>
      </c>
    </row>
    <row r="3554" spans="1:4" ht="13.5">
      <c r="A3554" s="509">
        <v>89793</v>
      </c>
      <c r="B3554" s="508" t="s">
        <v>7642</v>
      </c>
      <c r="C3554" s="508" t="s">
        <v>38</v>
      </c>
      <c r="D3554" s="510" t="s">
        <v>7643</v>
      </c>
    </row>
    <row r="3555" spans="1:4" ht="13.5">
      <c r="A3555" s="509">
        <v>89794</v>
      </c>
      <c r="B3555" s="508" t="s">
        <v>7644</v>
      </c>
      <c r="C3555" s="508" t="s">
        <v>38</v>
      </c>
      <c r="D3555" s="510" t="s">
        <v>1188</v>
      </c>
    </row>
    <row r="3556" spans="1:4" ht="13.5">
      <c r="A3556" s="509">
        <v>89795</v>
      </c>
      <c r="B3556" s="508" t="s">
        <v>7645</v>
      </c>
      <c r="C3556" s="508" t="s">
        <v>38</v>
      </c>
      <c r="D3556" s="510" t="s">
        <v>6914</v>
      </c>
    </row>
    <row r="3557" spans="1:4" ht="13.5">
      <c r="A3557" s="509">
        <v>89796</v>
      </c>
      <c r="B3557" s="508" t="s">
        <v>7646</v>
      </c>
      <c r="C3557" s="508" t="s">
        <v>38</v>
      </c>
      <c r="D3557" s="510" t="s">
        <v>7647</v>
      </c>
    </row>
    <row r="3558" spans="1:4" ht="13.5">
      <c r="A3558" s="509">
        <v>89797</v>
      </c>
      <c r="B3558" s="508" t="s">
        <v>7648</v>
      </c>
      <c r="C3558" s="508" t="s">
        <v>38</v>
      </c>
      <c r="D3558" s="510" t="s">
        <v>7649</v>
      </c>
    </row>
    <row r="3559" spans="1:4" ht="13.5">
      <c r="A3559" s="509">
        <v>89801</v>
      </c>
      <c r="B3559" s="508" t="s">
        <v>7650</v>
      </c>
      <c r="C3559" s="508" t="s">
        <v>38</v>
      </c>
      <c r="D3559" s="510" t="s">
        <v>2242</v>
      </c>
    </row>
    <row r="3560" spans="1:4" ht="13.5">
      <c r="A3560" s="509">
        <v>89802</v>
      </c>
      <c r="B3560" s="508" t="s">
        <v>7651</v>
      </c>
      <c r="C3560" s="508" t="s">
        <v>38</v>
      </c>
      <c r="D3560" s="510" t="s">
        <v>5190</v>
      </c>
    </row>
    <row r="3561" spans="1:4" ht="13.5">
      <c r="A3561" s="509">
        <v>89803</v>
      </c>
      <c r="B3561" s="508" t="s">
        <v>7652</v>
      </c>
      <c r="C3561" s="508" t="s">
        <v>38</v>
      </c>
      <c r="D3561" s="510" t="s">
        <v>5619</v>
      </c>
    </row>
    <row r="3562" spans="1:4" ht="13.5">
      <c r="A3562" s="509">
        <v>89804</v>
      </c>
      <c r="B3562" s="508" t="s">
        <v>7653</v>
      </c>
      <c r="C3562" s="508" t="s">
        <v>38</v>
      </c>
      <c r="D3562" s="510" t="s">
        <v>7654</v>
      </c>
    </row>
    <row r="3563" spans="1:4" ht="13.5">
      <c r="A3563" s="509">
        <v>89805</v>
      </c>
      <c r="B3563" s="508" t="s">
        <v>7655</v>
      </c>
      <c r="C3563" s="508" t="s">
        <v>38</v>
      </c>
      <c r="D3563" s="510" t="s">
        <v>5229</v>
      </c>
    </row>
    <row r="3564" spans="1:4" ht="13.5">
      <c r="A3564" s="509">
        <v>89806</v>
      </c>
      <c r="B3564" s="508" t="s">
        <v>7656</v>
      </c>
      <c r="C3564" s="508" t="s">
        <v>38</v>
      </c>
      <c r="D3564" s="510" t="s">
        <v>1143</v>
      </c>
    </row>
    <row r="3565" spans="1:4" ht="13.5">
      <c r="A3565" s="509">
        <v>89807</v>
      </c>
      <c r="B3565" s="508" t="s">
        <v>7657</v>
      </c>
      <c r="C3565" s="508" t="s">
        <v>38</v>
      </c>
      <c r="D3565" s="510" t="s">
        <v>7658</v>
      </c>
    </row>
    <row r="3566" spans="1:4" ht="13.5">
      <c r="A3566" s="509">
        <v>89808</v>
      </c>
      <c r="B3566" s="508" t="s">
        <v>7659</v>
      </c>
      <c r="C3566" s="508" t="s">
        <v>38</v>
      </c>
      <c r="D3566" s="510" t="s">
        <v>7660</v>
      </c>
    </row>
    <row r="3567" spans="1:4" ht="13.5">
      <c r="A3567" s="509">
        <v>89809</v>
      </c>
      <c r="B3567" s="508" t="s">
        <v>7661</v>
      </c>
      <c r="C3567" s="508" t="s">
        <v>38</v>
      </c>
      <c r="D3567" s="510" t="s">
        <v>7555</v>
      </c>
    </row>
    <row r="3568" spans="1:4" ht="13.5">
      <c r="A3568" s="509">
        <v>89810</v>
      </c>
      <c r="B3568" s="508" t="s">
        <v>7662</v>
      </c>
      <c r="C3568" s="508" t="s">
        <v>38</v>
      </c>
      <c r="D3568" s="510" t="s">
        <v>2181</v>
      </c>
    </row>
    <row r="3569" spans="1:4" ht="13.5">
      <c r="A3569" s="509">
        <v>89811</v>
      </c>
      <c r="B3569" s="508" t="s">
        <v>7663</v>
      </c>
      <c r="C3569" s="508" t="s">
        <v>38</v>
      </c>
      <c r="D3569" s="510" t="s">
        <v>6759</v>
      </c>
    </row>
    <row r="3570" spans="1:4" ht="13.5">
      <c r="A3570" s="509">
        <v>89812</v>
      </c>
      <c r="B3570" s="508" t="s">
        <v>7664</v>
      </c>
      <c r="C3570" s="508" t="s">
        <v>38</v>
      </c>
      <c r="D3570" s="510" t="s">
        <v>7665</v>
      </c>
    </row>
    <row r="3571" spans="1:4" ht="13.5">
      <c r="A3571" s="509">
        <v>89813</v>
      </c>
      <c r="B3571" s="508" t="s">
        <v>7666</v>
      </c>
      <c r="C3571" s="508" t="s">
        <v>38</v>
      </c>
      <c r="D3571" s="510" t="s">
        <v>7667</v>
      </c>
    </row>
    <row r="3572" spans="1:4" ht="13.5">
      <c r="A3572" s="509">
        <v>89814</v>
      </c>
      <c r="B3572" s="508" t="s">
        <v>7668</v>
      </c>
      <c r="C3572" s="508" t="s">
        <v>38</v>
      </c>
      <c r="D3572" s="510" t="s">
        <v>7535</v>
      </c>
    </row>
    <row r="3573" spans="1:4" ht="13.5">
      <c r="A3573" s="509">
        <v>89815</v>
      </c>
      <c r="B3573" s="508" t="s">
        <v>7669</v>
      </c>
      <c r="C3573" s="508" t="s">
        <v>38</v>
      </c>
      <c r="D3573" s="510" t="s">
        <v>5449</v>
      </c>
    </row>
    <row r="3574" spans="1:4" ht="13.5">
      <c r="A3574" s="509">
        <v>89816</v>
      </c>
      <c r="B3574" s="508" t="s">
        <v>7670</v>
      </c>
      <c r="C3574" s="508" t="s">
        <v>38</v>
      </c>
      <c r="D3574" s="510" t="s">
        <v>7671</v>
      </c>
    </row>
    <row r="3575" spans="1:4" ht="13.5">
      <c r="A3575" s="509">
        <v>89817</v>
      </c>
      <c r="B3575" s="508" t="s">
        <v>7672</v>
      </c>
      <c r="C3575" s="508" t="s">
        <v>38</v>
      </c>
      <c r="D3575" s="510" t="s">
        <v>7673</v>
      </c>
    </row>
    <row r="3576" spans="1:4" ht="13.5">
      <c r="A3576" s="509">
        <v>89818</v>
      </c>
      <c r="B3576" s="508" t="s">
        <v>7674</v>
      </c>
      <c r="C3576" s="508" t="s">
        <v>38</v>
      </c>
      <c r="D3576" s="510" t="s">
        <v>7675</v>
      </c>
    </row>
    <row r="3577" spans="1:4" ht="13.5">
      <c r="A3577" s="509">
        <v>89819</v>
      </c>
      <c r="B3577" s="508" t="s">
        <v>7676</v>
      </c>
      <c r="C3577" s="508" t="s">
        <v>38</v>
      </c>
      <c r="D3577" s="510" t="s">
        <v>7677</v>
      </c>
    </row>
    <row r="3578" spans="1:4" ht="13.5">
      <c r="A3578" s="509">
        <v>89820</v>
      </c>
      <c r="B3578" s="508" t="s">
        <v>7678</v>
      </c>
      <c r="C3578" s="508" t="s">
        <v>38</v>
      </c>
      <c r="D3578" s="510" t="s">
        <v>5908</v>
      </c>
    </row>
    <row r="3579" spans="1:4" ht="13.5">
      <c r="A3579" s="509">
        <v>89821</v>
      </c>
      <c r="B3579" s="508" t="s">
        <v>7679</v>
      </c>
      <c r="C3579" s="508" t="s">
        <v>38</v>
      </c>
      <c r="D3579" s="510" t="s">
        <v>7680</v>
      </c>
    </row>
    <row r="3580" spans="1:4" ht="13.5">
      <c r="A3580" s="509">
        <v>89822</v>
      </c>
      <c r="B3580" s="508" t="s">
        <v>7681</v>
      </c>
      <c r="C3580" s="508" t="s">
        <v>38</v>
      </c>
      <c r="D3580" s="510" t="s">
        <v>7682</v>
      </c>
    </row>
    <row r="3581" spans="1:4" ht="13.5">
      <c r="A3581" s="509">
        <v>89823</v>
      </c>
      <c r="B3581" s="508" t="s">
        <v>7683</v>
      </c>
      <c r="C3581" s="508" t="s">
        <v>38</v>
      </c>
      <c r="D3581" s="510" t="s">
        <v>7684</v>
      </c>
    </row>
    <row r="3582" spans="1:4" ht="13.5">
      <c r="A3582" s="509">
        <v>89824</v>
      </c>
      <c r="B3582" s="508" t="s">
        <v>7685</v>
      </c>
      <c r="C3582" s="508" t="s">
        <v>38</v>
      </c>
      <c r="D3582" s="510" t="s">
        <v>7686</v>
      </c>
    </row>
    <row r="3583" spans="1:4" ht="13.5">
      <c r="A3583" s="509">
        <v>89825</v>
      </c>
      <c r="B3583" s="508" t="s">
        <v>7687</v>
      </c>
      <c r="C3583" s="508" t="s">
        <v>38</v>
      </c>
      <c r="D3583" s="510" t="s">
        <v>7688</v>
      </c>
    </row>
    <row r="3584" spans="1:4" ht="13.5">
      <c r="A3584" s="509">
        <v>89826</v>
      </c>
      <c r="B3584" s="508" t="s">
        <v>7689</v>
      </c>
      <c r="C3584" s="508" t="s">
        <v>38</v>
      </c>
      <c r="D3584" s="510" t="s">
        <v>7690</v>
      </c>
    </row>
    <row r="3585" spans="1:4" ht="13.5">
      <c r="A3585" s="509">
        <v>89827</v>
      </c>
      <c r="B3585" s="508" t="s">
        <v>7691</v>
      </c>
      <c r="C3585" s="508" t="s">
        <v>38</v>
      </c>
      <c r="D3585" s="510" t="s">
        <v>7692</v>
      </c>
    </row>
    <row r="3586" spans="1:4" ht="13.5">
      <c r="A3586" s="509">
        <v>89828</v>
      </c>
      <c r="B3586" s="508" t="s">
        <v>7693</v>
      </c>
      <c r="C3586" s="508" t="s">
        <v>38</v>
      </c>
      <c r="D3586" s="510" t="s">
        <v>7694</v>
      </c>
    </row>
    <row r="3587" spans="1:4" ht="13.5">
      <c r="A3587" s="509">
        <v>89829</v>
      </c>
      <c r="B3587" s="508" t="s">
        <v>7695</v>
      </c>
      <c r="C3587" s="508" t="s">
        <v>38</v>
      </c>
      <c r="D3587" s="510" t="s">
        <v>7696</v>
      </c>
    </row>
    <row r="3588" spans="1:4" ht="13.5">
      <c r="A3588" s="509">
        <v>89830</v>
      </c>
      <c r="B3588" s="508" t="s">
        <v>7697</v>
      </c>
      <c r="C3588" s="508" t="s">
        <v>38</v>
      </c>
      <c r="D3588" s="510" t="s">
        <v>7698</v>
      </c>
    </row>
    <row r="3589" spans="1:4" ht="13.5">
      <c r="A3589" s="509">
        <v>89831</v>
      </c>
      <c r="B3589" s="508" t="s">
        <v>7699</v>
      </c>
      <c r="C3589" s="508" t="s">
        <v>38</v>
      </c>
      <c r="D3589" s="510" t="s">
        <v>7700</v>
      </c>
    </row>
    <row r="3590" spans="1:4" ht="13.5">
      <c r="A3590" s="509">
        <v>89832</v>
      </c>
      <c r="B3590" s="508" t="s">
        <v>7701</v>
      </c>
      <c r="C3590" s="508" t="s">
        <v>38</v>
      </c>
      <c r="D3590" s="510" t="s">
        <v>7702</v>
      </c>
    </row>
    <row r="3591" spans="1:4" ht="13.5">
      <c r="A3591" s="509">
        <v>89833</v>
      </c>
      <c r="B3591" s="508" t="s">
        <v>7703</v>
      </c>
      <c r="C3591" s="508" t="s">
        <v>38</v>
      </c>
      <c r="D3591" s="510" t="s">
        <v>7277</v>
      </c>
    </row>
    <row r="3592" spans="1:4" ht="13.5">
      <c r="A3592" s="509">
        <v>89834</v>
      </c>
      <c r="B3592" s="508" t="s">
        <v>7704</v>
      </c>
      <c r="C3592" s="508" t="s">
        <v>38</v>
      </c>
      <c r="D3592" s="510" t="s">
        <v>7309</v>
      </c>
    </row>
    <row r="3593" spans="1:4" ht="13.5">
      <c r="A3593" s="509">
        <v>89835</v>
      </c>
      <c r="B3593" s="508" t="s">
        <v>7705</v>
      </c>
      <c r="C3593" s="508" t="s">
        <v>38</v>
      </c>
      <c r="D3593" s="510" t="s">
        <v>7706</v>
      </c>
    </row>
    <row r="3594" spans="1:4" ht="13.5">
      <c r="A3594" s="509">
        <v>89836</v>
      </c>
      <c r="B3594" s="508" t="s">
        <v>7707</v>
      </c>
      <c r="C3594" s="508" t="s">
        <v>38</v>
      </c>
      <c r="D3594" s="510" t="s">
        <v>7708</v>
      </c>
    </row>
    <row r="3595" spans="1:4" ht="13.5">
      <c r="A3595" s="509">
        <v>89837</v>
      </c>
      <c r="B3595" s="508" t="s">
        <v>7709</v>
      </c>
      <c r="C3595" s="508" t="s">
        <v>38</v>
      </c>
      <c r="D3595" s="510" t="s">
        <v>1442</v>
      </c>
    </row>
    <row r="3596" spans="1:4" ht="13.5">
      <c r="A3596" s="509">
        <v>89838</v>
      </c>
      <c r="B3596" s="508" t="s">
        <v>7710</v>
      </c>
      <c r="C3596" s="508" t="s">
        <v>38</v>
      </c>
      <c r="D3596" s="510" t="s">
        <v>7711</v>
      </c>
    </row>
    <row r="3597" spans="1:4" ht="13.5">
      <c r="A3597" s="509">
        <v>89839</v>
      </c>
      <c r="B3597" s="508" t="s">
        <v>7712</v>
      </c>
      <c r="C3597" s="508" t="s">
        <v>38</v>
      </c>
      <c r="D3597" s="510" t="s">
        <v>7713</v>
      </c>
    </row>
    <row r="3598" spans="1:4" ht="13.5">
      <c r="A3598" s="509">
        <v>89840</v>
      </c>
      <c r="B3598" s="508" t="s">
        <v>7714</v>
      </c>
      <c r="C3598" s="508" t="s">
        <v>38</v>
      </c>
      <c r="D3598" s="510" t="s">
        <v>7715</v>
      </c>
    </row>
    <row r="3599" spans="1:4" ht="13.5">
      <c r="A3599" s="509">
        <v>89841</v>
      </c>
      <c r="B3599" s="508" t="s">
        <v>7716</v>
      </c>
      <c r="C3599" s="508" t="s">
        <v>38</v>
      </c>
      <c r="D3599" s="510" t="s">
        <v>7717</v>
      </c>
    </row>
    <row r="3600" spans="1:4" ht="13.5">
      <c r="A3600" s="509">
        <v>89842</v>
      </c>
      <c r="B3600" s="508" t="s">
        <v>7718</v>
      </c>
      <c r="C3600" s="508" t="s">
        <v>38</v>
      </c>
      <c r="D3600" s="510" t="s">
        <v>7719</v>
      </c>
    </row>
    <row r="3601" spans="1:4" ht="13.5">
      <c r="A3601" s="509">
        <v>89844</v>
      </c>
      <c r="B3601" s="508" t="s">
        <v>7720</v>
      </c>
      <c r="C3601" s="508" t="s">
        <v>38</v>
      </c>
      <c r="D3601" s="510" t="s">
        <v>2057</v>
      </c>
    </row>
    <row r="3602" spans="1:4" ht="13.5">
      <c r="A3602" s="509">
        <v>89845</v>
      </c>
      <c r="B3602" s="508" t="s">
        <v>7721</v>
      </c>
      <c r="C3602" s="508" t="s">
        <v>38</v>
      </c>
      <c r="D3602" s="510" t="s">
        <v>4527</v>
      </c>
    </row>
    <row r="3603" spans="1:4" ht="13.5">
      <c r="A3603" s="509">
        <v>89846</v>
      </c>
      <c r="B3603" s="508" t="s">
        <v>7722</v>
      </c>
      <c r="C3603" s="508" t="s">
        <v>38</v>
      </c>
      <c r="D3603" s="510" t="s">
        <v>7723</v>
      </c>
    </row>
    <row r="3604" spans="1:4" ht="13.5">
      <c r="A3604" s="509">
        <v>89847</v>
      </c>
      <c r="B3604" s="508" t="s">
        <v>7724</v>
      </c>
      <c r="C3604" s="508" t="s">
        <v>38</v>
      </c>
      <c r="D3604" s="510" t="s">
        <v>7725</v>
      </c>
    </row>
    <row r="3605" spans="1:4" ht="13.5">
      <c r="A3605" s="509">
        <v>89850</v>
      </c>
      <c r="B3605" s="508" t="s">
        <v>7726</v>
      </c>
      <c r="C3605" s="508" t="s">
        <v>38</v>
      </c>
      <c r="D3605" s="510" t="s">
        <v>3479</v>
      </c>
    </row>
    <row r="3606" spans="1:4" ht="13.5">
      <c r="A3606" s="509">
        <v>89851</v>
      </c>
      <c r="B3606" s="508" t="s">
        <v>7727</v>
      </c>
      <c r="C3606" s="508" t="s">
        <v>38</v>
      </c>
      <c r="D3606" s="510" t="s">
        <v>6087</v>
      </c>
    </row>
    <row r="3607" spans="1:4" ht="13.5">
      <c r="A3607" s="509">
        <v>89852</v>
      </c>
      <c r="B3607" s="508" t="s">
        <v>7728</v>
      </c>
      <c r="C3607" s="508" t="s">
        <v>38</v>
      </c>
      <c r="D3607" s="510" t="s">
        <v>7729</v>
      </c>
    </row>
    <row r="3608" spans="1:4" ht="13.5">
      <c r="A3608" s="509">
        <v>89853</v>
      </c>
      <c r="B3608" s="508" t="s">
        <v>7730</v>
      </c>
      <c r="C3608" s="508" t="s">
        <v>38</v>
      </c>
      <c r="D3608" s="510" t="s">
        <v>7731</v>
      </c>
    </row>
    <row r="3609" spans="1:4" ht="13.5">
      <c r="A3609" s="509">
        <v>89854</v>
      </c>
      <c r="B3609" s="508" t="s">
        <v>7732</v>
      </c>
      <c r="C3609" s="508" t="s">
        <v>38</v>
      </c>
      <c r="D3609" s="510" t="s">
        <v>7733</v>
      </c>
    </row>
    <row r="3610" spans="1:4" ht="13.5">
      <c r="A3610" s="509">
        <v>89855</v>
      </c>
      <c r="B3610" s="508" t="s">
        <v>7734</v>
      </c>
      <c r="C3610" s="508" t="s">
        <v>38</v>
      </c>
      <c r="D3610" s="510" t="s">
        <v>7735</v>
      </c>
    </row>
    <row r="3611" spans="1:4" ht="13.5">
      <c r="A3611" s="509">
        <v>89856</v>
      </c>
      <c r="B3611" s="508" t="s">
        <v>7736</v>
      </c>
      <c r="C3611" s="508" t="s">
        <v>38</v>
      </c>
      <c r="D3611" s="510" t="s">
        <v>5661</v>
      </c>
    </row>
    <row r="3612" spans="1:4" ht="13.5">
      <c r="A3612" s="509">
        <v>89857</v>
      </c>
      <c r="B3612" s="508" t="s">
        <v>7737</v>
      </c>
      <c r="C3612" s="508" t="s">
        <v>38</v>
      </c>
      <c r="D3612" s="510" t="s">
        <v>7738</v>
      </c>
    </row>
    <row r="3613" spans="1:4" ht="13.5">
      <c r="A3613" s="509">
        <v>89859</v>
      </c>
      <c r="B3613" s="508" t="s">
        <v>7739</v>
      </c>
      <c r="C3613" s="508" t="s">
        <v>38</v>
      </c>
      <c r="D3613" s="510" t="s">
        <v>7740</v>
      </c>
    </row>
    <row r="3614" spans="1:4" ht="13.5">
      <c r="A3614" s="509">
        <v>89860</v>
      </c>
      <c r="B3614" s="508" t="s">
        <v>7741</v>
      </c>
      <c r="C3614" s="508" t="s">
        <v>38</v>
      </c>
      <c r="D3614" s="510" t="s">
        <v>7742</v>
      </c>
    </row>
    <row r="3615" spans="1:4" ht="13.5">
      <c r="A3615" s="509">
        <v>89861</v>
      </c>
      <c r="B3615" s="508" t="s">
        <v>7743</v>
      </c>
      <c r="C3615" s="508" t="s">
        <v>38</v>
      </c>
      <c r="D3615" s="510" t="s">
        <v>7744</v>
      </c>
    </row>
    <row r="3616" spans="1:4" ht="13.5">
      <c r="A3616" s="509">
        <v>89862</v>
      </c>
      <c r="B3616" s="508" t="s">
        <v>7745</v>
      </c>
      <c r="C3616" s="508" t="s">
        <v>38</v>
      </c>
      <c r="D3616" s="510" t="s">
        <v>7746</v>
      </c>
    </row>
    <row r="3617" spans="1:4" ht="13.5">
      <c r="A3617" s="509">
        <v>89863</v>
      </c>
      <c r="B3617" s="508" t="s">
        <v>7747</v>
      </c>
      <c r="C3617" s="508" t="s">
        <v>38</v>
      </c>
      <c r="D3617" s="510" t="s">
        <v>7748</v>
      </c>
    </row>
    <row r="3618" spans="1:4" ht="13.5">
      <c r="A3618" s="509">
        <v>89866</v>
      </c>
      <c r="B3618" s="508" t="s">
        <v>7749</v>
      </c>
      <c r="C3618" s="508" t="s">
        <v>38</v>
      </c>
      <c r="D3618" s="510" t="s">
        <v>2536</v>
      </c>
    </row>
    <row r="3619" spans="1:4" ht="13.5">
      <c r="A3619" s="509">
        <v>89867</v>
      </c>
      <c r="B3619" s="508" t="s">
        <v>7750</v>
      </c>
      <c r="C3619" s="508" t="s">
        <v>38</v>
      </c>
      <c r="D3619" s="510" t="s">
        <v>1847</v>
      </c>
    </row>
    <row r="3620" spans="1:4" ht="13.5">
      <c r="A3620" s="509">
        <v>89868</v>
      </c>
      <c r="B3620" s="508" t="s">
        <v>7751</v>
      </c>
      <c r="C3620" s="508" t="s">
        <v>38</v>
      </c>
      <c r="D3620" s="510" t="s">
        <v>2739</v>
      </c>
    </row>
    <row r="3621" spans="1:4" ht="13.5">
      <c r="A3621" s="509">
        <v>89869</v>
      </c>
      <c r="B3621" s="508" t="s">
        <v>7752</v>
      </c>
      <c r="C3621" s="508" t="s">
        <v>38</v>
      </c>
      <c r="D3621" s="510" t="s">
        <v>2387</v>
      </c>
    </row>
    <row r="3622" spans="1:4" ht="13.5">
      <c r="A3622" s="509">
        <v>89979</v>
      </c>
      <c r="B3622" s="508" t="s">
        <v>7753</v>
      </c>
      <c r="C3622" s="508" t="s">
        <v>38</v>
      </c>
      <c r="D3622" s="510" t="s">
        <v>7754</v>
      </c>
    </row>
    <row r="3623" spans="1:4" ht="13.5">
      <c r="A3623" s="509">
        <v>89980</v>
      </c>
      <c r="B3623" s="508" t="s">
        <v>7755</v>
      </c>
      <c r="C3623" s="508" t="s">
        <v>38</v>
      </c>
      <c r="D3623" s="510" t="s">
        <v>5231</v>
      </c>
    </row>
    <row r="3624" spans="1:4" ht="13.5">
      <c r="A3624" s="509">
        <v>89981</v>
      </c>
      <c r="B3624" s="508" t="s">
        <v>7756</v>
      </c>
      <c r="C3624" s="508" t="s">
        <v>38</v>
      </c>
      <c r="D3624" s="510" t="s">
        <v>1845</v>
      </c>
    </row>
    <row r="3625" spans="1:4" ht="13.5">
      <c r="A3625" s="509">
        <v>90373</v>
      </c>
      <c r="B3625" s="508" t="s">
        <v>7757</v>
      </c>
      <c r="C3625" s="508" t="s">
        <v>38</v>
      </c>
      <c r="D3625" s="510" t="s">
        <v>7758</v>
      </c>
    </row>
    <row r="3626" spans="1:4" ht="13.5">
      <c r="A3626" s="509">
        <v>90374</v>
      </c>
      <c r="B3626" s="508" t="s">
        <v>7759</v>
      </c>
      <c r="C3626" s="508" t="s">
        <v>38</v>
      </c>
      <c r="D3626" s="510" t="s">
        <v>7760</v>
      </c>
    </row>
    <row r="3627" spans="1:4" ht="13.5">
      <c r="A3627" s="509">
        <v>90375</v>
      </c>
      <c r="B3627" s="508" t="s">
        <v>7761</v>
      </c>
      <c r="C3627" s="508" t="s">
        <v>38</v>
      </c>
      <c r="D3627" s="510" t="s">
        <v>2568</v>
      </c>
    </row>
    <row r="3628" spans="1:4" ht="13.5">
      <c r="A3628" s="509">
        <v>92287</v>
      </c>
      <c r="B3628" s="508" t="s">
        <v>7762</v>
      </c>
      <c r="C3628" s="508" t="s">
        <v>38</v>
      </c>
      <c r="D3628" s="510" t="s">
        <v>7602</v>
      </c>
    </row>
    <row r="3629" spans="1:4" ht="13.5">
      <c r="A3629" s="509">
        <v>92288</v>
      </c>
      <c r="B3629" s="508" t="s">
        <v>7763</v>
      </c>
      <c r="C3629" s="508" t="s">
        <v>38</v>
      </c>
      <c r="D3629" s="510" t="s">
        <v>2475</v>
      </c>
    </row>
    <row r="3630" spans="1:4" ht="13.5">
      <c r="A3630" s="509">
        <v>92289</v>
      </c>
      <c r="B3630" s="508" t="s">
        <v>7764</v>
      </c>
      <c r="C3630" s="508" t="s">
        <v>38</v>
      </c>
      <c r="D3630" s="510" t="s">
        <v>7765</v>
      </c>
    </row>
    <row r="3631" spans="1:4" ht="13.5">
      <c r="A3631" s="509">
        <v>92290</v>
      </c>
      <c r="B3631" s="508" t="s">
        <v>7766</v>
      </c>
      <c r="C3631" s="508" t="s">
        <v>38</v>
      </c>
      <c r="D3631" s="510" t="s">
        <v>7767</v>
      </c>
    </row>
    <row r="3632" spans="1:4" ht="13.5">
      <c r="A3632" s="509">
        <v>92291</v>
      </c>
      <c r="B3632" s="508" t="s">
        <v>7768</v>
      </c>
      <c r="C3632" s="508" t="s">
        <v>38</v>
      </c>
      <c r="D3632" s="510" t="s">
        <v>5406</v>
      </c>
    </row>
    <row r="3633" spans="1:4" ht="13.5">
      <c r="A3633" s="509">
        <v>92292</v>
      </c>
      <c r="B3633" s="508" t="s">
        <v>7769</v>
      </c>
      <c r="C3633" s="508" t="s">
        <v>38</v>
      </c>
      <c r="D3633" s="510" t="s">
        <v>7770</v>
      </c>
    </row>
    <row r="3634" spans="1:4" ht="13.5">
      <c r="A3634" s="509">
        <v>92293</v>
      </c>
      <c r="B3634" s="508" t="s">
        <v>7771</v>
      </c>
      <c r="C3634" s="508" t="s">
        <v>38</v>
      </c>
      <c r="D3634" s="510" t="s">
        <v>5237</v>
      </c>
    </row>
    <row r="3635" spans="1:4" ht="13.5">
      <c r="A3635" s="509">
        <v>92294</v>
      </c>
      <c r="B3635" s="508" t="s">
        <v>7772</v>
      </c>
      <c r="C3635" s="508" t="s">
        <v>38</v>
      </c>
      <c r="D3635" s="510" t="s">
        <v>7773</v>
      </c>
    </row>
    <row r="3636" spans="1:4" ht="13.5">
      <c r="A3636" s="509">
        <v>92295</v>
      </c>
      <c r="B3636" s="508" t="s">
        <v>7774</v>
      </c>
      <c r="C3636" s="508" t="s">
        <v>38</v>
      </c>
      <c r="D3636" s="510" t="s">
        <v>2321</v>
      </c>
    </row>
    <row r="3637" spans="1:4" ht="13.5">
      <c r="A3637" s="509">
        <v>92296</v>
      </c>
      <c r="B3637" s="508" t="s">
        <v>7775</v>
      </c>
      <c r="C3637" s="508" t="s">
        <v>38</v>
      </c>
      <c r="D3637" s="510" t="s">
        <v>7776</v>
      </c>
    </row>
    <row r="3638" spans="1:4" ht="13.5">
      <c r="A3638" s="509">
        <v>92297</v>
      </c>
      <c r="B3638" s="508" t="s">
        <v>7777</v>
      </c>
      <c r="C3638" s="508" t="s">
        <v>38</v>
      </c>
      <c r="D3638" s="510" t="s">
        <v>7778</v>
      </c>
    </row>
    <row r="3639" spans="1:4" ht="13.5">
      <c r="A3639" s="509">
        <v>92298</v>
      </c>
      <c r="B3639" s="508" t="s">
        <v>7779</v>
      </c>
      <c r="C3639" s="508" t="s">
        <v>38</v>
      </c>
      <c r="D3639" s="510" t="s">
        <v>7780</v>
      </c>
    </row>
    <row r="3640" spans="1:4" ht="13.5">
      <c r="A3640" s="509">
        <v>92299</v>
      </c>
      <c r="B3640" s="508" t="s">
        <v>7781</v>
      </c>
      <c r="C3640" s="508" t="s">
        <v>38</v>
      </c>
      <c r="D3640" s="510" t="s">
        <v>7782</v>
      </c>
    </row>
    <row r="3641" spans="1:4" ht="13.5">
      <c r="A3641" s="509">
        <v>92300</v>
      </c>
      <c r="B3641" s="508" t="s">
        <v>7783</v>
      </c>
      <c r="C3641" s="508" t="s">
        <v>38</v>
      </c>
      <c r="D3641" s="510" t="s">
        <v>5876</v>
      </c>
    </row>
    <row r="3642" spans="1:4" ht="13.5">
      <c r="A3642" s="509">
        <v>92301</v>
      </c>
      <c r="B3642" s="508" t="s">
        <v>7784</v>
      </c>
      <c r="C3642" s="508" t="s">
        <v>38</v>
      </c>
      <c r="D3642" s="510" t="s">
        <v>7785</v>
      </c>
    </row>
    <row r="3643" spans="1:4" ht="13.5">
      <c r="A3643" s="509">
        <v>92302</v>
      </c>
      <c r="B3643" s="508" t="s">
        <v>7786</v>
      </c>
      <c r="C3643" s="508" t="s">
        <v>38</v>
      </c>
      <c r="D3643" s="510" t="s">
        <v>7787</v>
      </c>
    </row>
    <row r="3644" spans="1:4" ht="13.5">
      <c r="A3644" s="509">
        <v>92303</v>
      </c>
      <c r="B3644" s="508" t="s">
        <v>7788</v>
      </c>
      <c r="C3644" s="508" t="s">
        <v>38</v>
      </c>
      <c r="D3644" s="510" t="s">
        <v>7789</v>
      </c>
    </row>
    <row r="3645" spans="1:4" ht="13.5">
      <c r="A3645" s="509">
        <v>92304</v>
      </c>
      <c r="B3645" s="508" t="s">
        <v>7790</v>
      </c>
      <c r="C3645" s="508" t="s">
        <v>38</v>
      </c>
      <c r="D3645" s="510" t="s">
        <v>7791</v>
      </c>
    </row>
    <row r="3646" spans="1:4" ht="13.5">
      <c r="A3646" s="509">
        <v>92311</v>
      </c>
      <c r="B3646" s="508" t="s">
        <v>7792</v>
      </c>
      <c r="C3646" s="508" t="s">
        <v>38</v>
      </c>
      <c r="D3646" s="510" t="s">
        <v>7189</v>
      </c>
    </row>
    <row r="3647" spans="1:4" ht="13.5">
      <c r="A3647" s="509">
        <v>92312</v>
      </c>
      <c r="B3647" s="508" t="s">
        <v>7793</v>
      </c>
      <c r="C3647" s="508" t="s">
        <v>38</v>
      </c>
      <c r="D3647" s="510" t="s">
        <v>7558</v>
      </c>
    </row>
    <row r="3648" spans="1:4" ht="13.5">
      <c r="A3648" s="509">
        <v>92313</v>
      </c>
      <c r="B3648" s="508" t="s">
        <v>7794</v>
      </c>
      <c r="C3648" s="508" t="s">
        <v>38</v>
      </c>
      <c r="D3648" s="510" t="s">
        <v>7795</v>
      </c>
    </row>
    <row r="3649" spans="1:4" ht="13.5">
      <c r="A3649" s="509">
        <v>92314</v>
      </c>
      <c r="B3649" s="508" t="s">
        <v>7796</v>
      </c>
      <c r="C3649" s="508" t="s">
        <v>38</v>
      </c>
      <c r="D3649" s="510" t="s">
        <v>5235</v>
      </c>
    </row>
    <row r="3650" spans="1:4" ht="13.5">
      <c r="A3650" s="509">
        <v>92315</v>
      </c>
      <c r="B3650" s="508" t="s">
        <v>7797</v>
      </c>
      <c r="C3650" s="508" t="s">
        <v>38</v>
      </c>
      <c r="D3650" s="510" t="s">
        <v>7233</v>
      </c>
    </row>
    <row r="3651" spans="1:4" ht="13.5">
      <c r="A3651" s="509">
        <v>92316</v>
      </c>
      <c r="B3651" s="508" t="s">
        <v>7798</v>
      </c>
      <c r="C3651" s="508" t="s">
        <v>38</v>
      </c>
      <c r="D3651" s="510" t="s">
        <v>1158</v>
      </c>
    </row>
    <row r="3652" spans="1:4" ht="13.5">
      <c r="A3652" s="509">
        <v>92317</v>
      </c>
      <c r="B3652" s="508" t="s">
        <v>7799</v>
      </c>
      <c r="C3652" s="508" t="s">
        <v>38</v>
      </c>
      <c r="D3652" s="510" t="s">
        <v>7800</v>
      </c>
    </row>
    <row r="3653" spans="1:4" ht="13.5">
      <c r="A3653" s="509">
        <v>92318</v>
      </c>
      <c r="B3653" s="508" t="s">
        <v>7801</v>
      </c>
      <c r="C3653" s="508" t="s">
        <v>38</v>
      </c>
      <c r="D3653" s="510" t="s">
        <v>3194</v>
      </c>
    </row>
    <row r="3654" spans="1:4" ht="13.5">
      <c r="A3654" s="509">
        <v>92319</v>
      </c>
      <c r="B3654" s="508" t="s">
        <v>7802</v>
      </c>
      <c r="C3654" s="508" t="s">
        <v>38</v>
      </c>
      <c r="D3654" s="510" t="s">
        <v>7803</v>
      </c>
    </row>
    <row r="3655" spans="1:4" ht="13.5">
      <c r="A3655" s="509">
        <v>92326</v>
      </c>
      <c r="B3655" s="508" t="s">
        <v>7804</v>
      </c>
      <c r="C3655" s="508" t="s">
        <v>38</v>
      </c>
      <c r="D3655" s="510" t="s">
        <v>3988</v>
      </c>
    </row>
    <row r="3656" spans="1:4" ht="13.5">
      <c r="A3656" s="509">
        <v>92327</v>
      </c>
      <c r="B3656" s="508" t="s">
        <v>7805</v>
      </c>
      <c r="C3656" s="508" t="s">
        <v>38</v>
      </c>
      <c r="D3656" s="510" t="s">
        <v>7806</v>
      </c>
    </row>
    <row r="3657" spans="1:4" ht="13.5">
      <c r="A3657" s="509">
        <v>92328</v>
      </c>
      <c r="B3657" s="508" t="s">
        <v>7807</v>
      </c>
      <c r="C3657" s="508" t="s">
        <v>38</v>
      </c>
      <c r="D3657" s="510" t="s">
        <v>7808</v>
      </c>
    </row>
    <row r="3658" spans="1:4" ht="13.5">
      <c r="A3658" s="509">
        <v>92329</v>
      </c>
      <c r="B3658" s="508" t="s">
        <v>7809</v>
      </c>
      <c r="C3658" s="508" t="s">
        <v>38</v>
      </c>
      <c r="D3658" s="510" t="s">
        <v>2387</v>
      </c>
    </row>
    <row r="3659" spans="1:4" ht="13.5">
      <c r="A3659" s="509">
        <v>92330</v>
      </c>
      <c r="B3659" s="508" t="s">
        <v>7810</v>
      </c>
      <c r="C3659" s="508" t="s">
        <v>38</v>
      </c>
      <c r="D3659" s="510" t="s">
        <v>2441</v>
      </c>
    </row>
    <row r="3660" spans="1:4" ht="13.5">
      <c r="A3660" s="509">
        <v>92331</v>
      </c>
      <c r="B3660" s="508" t="s">
        <v>7811</v>
      </c>
      <c r="C3660" s="508" t="s">
        <v>38</v>
      </c>
      <c r="D3660" s="510" t="s">
        <v>7812</v>
      </c>
    </row>
    <row r="3661" spans="1:4" ht="13.5">
      <c r="A3661" s="509">
        <v>92332</v>
      </c>
      <c r="B3661" s="508" t="s">
        <v>7813</v>
      </c>
      <c r="C3661" s="508" t="s">
        <v>38</v>
      </c>
      <c r="D3661" s="510" t="s">
        <v>2955</v>
      </c>
    </row>
    <row r="3662" spans="1:4" ht="13.5">
      <c r="A3662" s="509">
        <v>92333</v>
      </c>
      <c r="B3662" s="508" t="s">
        <v>7814</v>
      </c>
      <c r="C3662" s="508" t="s">
        <v>38</v>
      </c>
      <c r="D3662" s="510" t="s">
        <v>7815</v>
      </c>
    </row>
    <row r="3663" spans="1:4" ht="13.5">
      <c r="A3663" s="509">
        <v>92334</v>
      </c>
      <c r="B3663" s="508" t="s">
        <v>7816</v>
      </c>
      <c r="C3663" s="508" t="s">
        <v>38</v>
      </c>
      <c r="D3663" s="510" t="s">
        <v>7817</v>
      </c>
    </row>
    <row r="3664" spans="1:4" ht="13.5">
      <c r="A3664" s="509">
        <v>92344</v>
      </c>
      <c r="B3664" s="508" t="s">
        <v>7818</v>
      </c>
      <c r="C3664" s="508" t="s">
        <v>38</v>
      </c>
      <c r="D3664" s="510" t="s">
        <v>7819</v>
      </c>
    </row>
    <row r="3665" spans="1:4" ht="13.5">
      <c r="A3665" s="509">
        <v>92345</v>
      </c>
      <c r="B3665" s="508" t="s">
        <v>7820</v>
      </c>
      <c r="C3665" s="508" t="s">
        <v>38</v>
      </c>
      <c r="D3665" s="510" t="s">
        <v>7821</v>
      </c>
    </row>
    <row r="3666" spans="1:4" ht="13.5">
      <c r="A3666" s="509">
        <v>92346</v>
      </c>
      <c r="B3666" s="508" t="s">
        <v>7822</v>
      </c>
      <c r="C3666" s="508" t="s">
        <v>38</v>
      </c>
      <c r="D3666" s="510" t="s">
        <v>7823</v>
      </c>
    </row>
    <row r="3667" spans="1:4" ht="13.5">
      <c r="A3667" s="509">
        <v>92347</v>
      </c>
      <c r="B3667" s="508" t="s">
        <v>7824</v>
      </c>
      <c r="C3667" s="508" t="s">
        <v>38</v>
      </c>
      <c r="D3667" s="510" t="s">
        <v>7825</v>
      </c>
    </row>
    <row r="3668" spans="1:4" ht="13.5">
      <c r="A3668" s="509">
        <v>92348</v>
      </c>
      <c r="B3668" s="508" t="s">
        <v>7826</v>
      </c>
      <c r="C3668" s="508" t="s">
        <v>38</v>
      </c>
      <c r="D3668" s="510" t="s">
        <v>7827</v>
      </c>
    </row>
    <row r="3669" spans="1:4" ht="13.5">
      <c r="A3669" s="509">
        <v>92349</v>
      </c>
      <c r="B3669" s="508" t="s">
        <v>7828</v>
      </c>
      <c r="C3669" s="508" t="s">
        <v>38</v>
      </c>
      <c r="D3669" s="510" t="s">
        <v>7829</v>
      </c>
    </row>
    <row r="3670" spans="1:4" ht="13.5">
      <c r="A3670" s="509">
        <v>92350</v>
      </c>
      <c r="B3670" s="508" t="s">
        <v>7830</v>
      </c>
      <c r="C3670" s="508" t="s">
        <v>38</v>
      </c>
      <c r="D3670" s="510" t="s">
        <v>7831</v>
      </c>
    </row>
    <row r="3671" spans="1:4" ht="13.5">
      <c r="A3671" s="509">
        <v>92351</v>
      </c>
      <c r="B3671" s="508" t="s">
        <v>7832</v>
      </c>
      <c r="C3671" s="508" t="s">
        <v>38</v>
      </c>
      <c r="D3671" s="510" t="s">
        <v>7833</v>
      </c>
    </row>
    <row r="3672" spans="1:4" ht="13.5">
      <c r="A3672" s="509">
        <v>92352</v>
      </c>
      <c r="B3672" s="508" t="s">
        <v>7834</v>
      </c>
      <c r="C3672" s="508" t="s">
        <v>38</v>
      </c>
      <c r="D3672" s="510" t="s">
        <v>7835</v>
      </c>
    </row>
    <row r="3673" spans="1:4" ht="13.5">
      <c r="A3673" s="509">
        <v>92353</v>
      </c>
      <c r="B3673" s="508" t="s">
        <v>7836</v>
      </c>
      <c r="C3673" s="508" t="s">
        <v>38</v>
      </c>
      <c r="D3673" s="510" t="s">
        <v>7837</v>
      </c>
    </row>
    <row r="3674" spans="1:4" ht="13.5">
      <c r="A3674" s="509">
        <v>92354</v>
      </c>
      <c r="B3674" s="508" t="s">
        <v>7838</v>
      </c>
      <c r="C3674" s="508" t="s">
        <v>38</v>
      </c>
      <c r="D3674" s="510" t="s">
        <v>7839</v>
      </c>
    </row>
    <row r="3675" spans="1:4" ht="13.5">
      <c r="A3675" s="509">
        <v>92355</v>
      </c>
      <c r="B3675" s="508" t="s">
        <v>7840</v>
      </c>
      <c r="C3675" s="508" t="s">
        <v>38</v>
      </c>
      <c r="D3675" s="510" t="s">
        <v>7841</v>
      </c>
    </row>
    <row r="3676" spans="1:4" ht="13.5">
      <c r="A3676" s="509">
        <v>92356</v>
      </c>
      <c r="B3676" s="508" t="s">
        <v>7842</v>
      </c>
      <c r="C3676" s="508" t="s">
        <v>38</v>
      </c>
      <c r="D3676" s="510" t="s">
        <v>7843</v>
      </c>
    </row>
    <row r="3677" spans="1:4" ht="13.5">
      <c r="A3677" s="509">
        <v>92357</v>
      </c>
      <c r="B3677" s="508" t="s">
        <v>7844</v>
      </c>
      <c r="C3677" s="508" t="s">
        <v>38</v>
      </c>
      <c r="D3677" s="510" t="s">
        <v>7845</v>
      </c>
    </row>
    <row r="3678" spans="1:4" ht="13.5">
      <c r="A3678" s="509">
        <v>92358</v>
      </c>
      <c r="B3678" s="508" t="s">
        <v>7846</v>
      </c>
      <c r="C3678" s="508" t="s">
        <v>38</v>
      </c>
      <c r="D3678" s="510" t="s">
        <v>7847</v>
      </c>
    </row>
    <row r="3679" spans="1:4" ht="13.5">
      <c r="A3679" s="509">
        <v>92369</v>
      </c>
      <c r="B3679" s="508" t="s">
        <v>7848</v>
      </c>
      <c r="C3679" s="508" t="s">
        <v>38</v>
      </c>
      <c r="D3679" s="510" t="s">
        <v>7849</v>
      </c>
    </row>
    <row r="3680" spans="1:4" ht="13.5">
      <c r="A3680" s="509">
        <v>92370</v>
      </c>
      <c r="B3680" s="508" t="s">
        <v>7850</v>
      </c>
      <c r="C3680" s="508" t="s">
        <v>38</v>
      </c>
      <c r="D3680" s="510" t="s">
        <v>7851</v>
      </c>
    </row>
    <row r="3681" spans="1:4" ht="13.5">
      <c r="A3681" s="509">
        <v>92371</v>
      </c>
      <c r="B3681" s="508" t="s">
        <v>7852</v>
      </c>
      <c r="C3681" s="508" t="s">
        <v>38</v>
      </c>
      <c r="D3681" s="510" t="s">
        <v>7853</v>
      </c>
    </row>
    <row r="3682" spans="1:4" ht="13.5">
      <c r="A3682" s="509">
        <v>92372</v>
      </c>
      <c r="B3682" s="508" t="s">
        <v>7854</v>
      </c>
      <c r="C3682" s="508" t="s">
        <v>38</v>
      </c>
      <c r="D3682" s="510" t="s">
        <v>7855</v>
      </c>
    </row>
    <row r="3683" spans="1:4" ht="13.5">
      <c r="A3683" s="509">
        <v>92373</v>
      </c>
      <c r="B3683" s="508" t="s">
        <v>7856</v>
      </c>
      <c r="C3683" s="508" t="s">
        <v>38</v>
      </c>
      <c r="D3683" s="510" t="s">
        <v>7744</v>
      </c>
    </row>
    <row r="3684" spans="1:4" ht="13.5">
      <c r="A3684" s="509">
        <v>92374</v>
      </c>
      <c r="B3684" s="508" t="s">
        <v>7857</v>
      </c>
      <c r="C3684" s="508" t="s">
        <v>38</v>
      </c>
      <c r="D3684" s="510" t="s">
        <v>7858</v>
      </c>
    </row>
    <row r="3685" spans="1:4" ht="13.5">
      <c r="A3685" s="509">
        <v>92375</v>
      </c>
      <c r="B3685" s="508" t="s">
        <v>7859</v>
      </c>
      <c r="C3685" s="508" t="s">
        <v>38</v>
      </c>
      <c r="D3685" s="510" t="s">
        <v>7860</v>
      </c>
    </row>
    <row r="3686" spans="1:4" ht="13.5">
      <c r="A3686" s="509">
        <v>92376</v>
      </c>
      <c r="B3686" s="508" t="s">
        <v>7861</v>
      </c>
      <c r="C3686" s="508" t="s">
        <v>38</v>
      </c>
      <c r="D3686" s="510" t="s">
        <v>7862</v>
      </c>
    </row>
    <row r="3687" spans="1:4" ht="13.5">
      <c r="A3687" s="509">
        <v>92377</v>
      </c>
      <c r="B3687" s="508" t="s">
        <v>7863</v>
      </c>
      <c r="C3687" s="508" t="s">
        <v>38</v>
      </c>
      <c r="D3687" s="510" t="s">
        <v>2131</v>
      </c>
    </row>
    <row r="3688" spans="1:4" ht="13.5">
      <c r="A3688" s="509">
        <v>92378</v>
      </c>
      <c r="B3688" s="508" t="s">
        <v>7864</v>
      </c>
      <c r="C3688" s="508" t="s">
        <v>38</v>
      </c>
      <c r="D3688" s="510" t="s">
        <v>7865</v>
      </c>
    </row>
    <row r="3689" spans="1:4" ht="13.5">
      <c r="A3689" s="509">
        <v>92379</v>
      </c>
      <c r="B3689" s="508" t="s">
        <v>7866</v>
      </c>
      <c r="C3689" s="508" t="s">
        <v>38</v>
      </c>
      <c r="D3689" s="510" t="s">
        <v>7867</v>
      </c>
    </row>
    <row r="3690" spans="1:4" ht="13.5">
      <c r="A3690" s="509">
        <v>92380</v>
      </c>
      <c r="B3690" s="508" t="s">
        <v>7868</v>
      </c>
      <c r="C3690" s="508" t="s">
        <v>38</v>
      </c>
      <c r="D3690" s="510" t="s">
        <v>7869</v>
      </c>
    </row>
    <row r="3691" spans="1:4" ht="13.5">
      <c r="A3691" s="509">
        <v>92381</v>
      </c>
      <c r="B3691" s="508" t="s">
        <v>7870</v>
      </c>
      <c r="C3691" s="508" t="s">
        <v>38</v>
      </c>
      <c r="D3691" s="510" t="s">
        <v>7871</v>
      </c>
    </row>
    <row r="3692" spans="1:4" ht="13.5">
      <c r="A3692" s="509">
        <v>92382</v>
      </c>
      <c r="B3692" s="508" t="s">
        <v>7872</v>
      </c>
      <c r="C3692" s="508" t="s">
        <v>38</v>
      </c>
      <c r="D3692" s="510" t="s">
        <v>6952</v>
      </c>
    </row>
    <row r="3693" spans="1:4" ht="13.5">
      <c r="A3693" s="509">
        <v>92383</v>
      </c>
      <c r="B3693" s="508" t="s">
        <v>7873</v>
      </c>
      <c r="C3693" s="508" t="s">
        <v>38</v>
      </c>
      <c r="D3693" s="510" t="s">
        <v>7874</v>
      </c>
    </row>
    <row r="3694" spans="1:4" ht="13.5">
      <c r="A3694" s="509">
        <v>92384</v>
      </c>
      <c r="B3694" s="508" t="s">
        <v>7875</v>
      </c>
      <c r="C3694" s="508" t="s">
        <v>38</v>
      </c>
      <c r="D3694" s="510" t="s">
        <v>155</v>
      </c>
    </row>
    <row r="3695" spans="1:4" ht="13.5">
      <c r="A3695" s="509">
        <v>92385</v>
      </c>
      <c r="B3695" s="508" t="s">
        <v>7876</v>
      </c>
      <c r="C3695" s="508" t="s">
        <v>38</v>
      </c>
      <c r="D3695" s="510" t="s">
        <v>7877</v>
      </c>
    </row>
    <row r="3696" spans="1:4" ht="13.5">
      <c r="A3696" s="509">
        <v>92386</v>
      </c>
      <c r="B3696" s="508" t="s">
        <v>7878</v>
      </c>
      <c r="C3696" s="508" t="s">
        <v>38</v>
      </c>
      <c r="D3696" s="510" t="s">
        <v>3441</v>
      </c>
    </row>
    <row r="3697" spans="1:4" ht="13.5">
      <c r="A3697" s="509">
        <v>92387</v>
      </c>
      <c r="B3697" s="508" t="s">
        <v>7879</v>
      </c>
      <c r="C3697" s="508" t="s">
        <v>38</v>
      </c>
      <c r="D3697" s="510" t="s">
        <v>7880</v>
      </c>
    </row>
    <row r="3698" spans="1:4" ht="13.5">
      <c r="A3698" s="509">
        <v>92388</v>
      </c>
      <c r="B3698" s="508" t="s">
        <v>7881</v>
      </c>
      <c r="C3698" s="508" t="s">
        <v>38</v>
      </c>
      <c r="D3698" s="510" t="s">
        <v>7882</v>
      </c>
    </row>
    <row r="3699" spans="1:4" ht="13.5">
      <c r="A3699" s="509">
        <v>92389</v>
      </c>
      <c r="B3699" s="508" t="s">
        <v>7883</v>
      </c>
      <c r="C3699" s="508" t="s">
        <v>38</v>
      </c>
      <c r="D3699" s="510" t="s">
        <v>7884</v>
      </c>
    </row>
    <row r="3700" spans="1:4" ht="13.5">
      <c r="A3700" s="509">
        <v>92390</v>
      </c>
      <c r="B3700" s="508" t="s">
        <v>7885</v>
      </c>
      <c r="C3700" s="508" t="s">
        <v>38</v>
      </c>
      <c r="D3700" s="510" t="s">
        <v>1305</v>
      </c>
    </row>
    <row r="3701" spans="1:4" ht="13.5">
      <c r="A3701" s="509">
        <v>92635</v>
      </c>
      <c r="B3701" s="508" t="s">
        <v>7886</v>
      </c>
      <c r="C3701" s="508" t="s">
        <v>38</v>
      </c>
      <c r="D3701" s="510" t="s">
        <v>7887</v>
      </c>
    </row>
    <row r="3702" spans="1:4" ht="13.5">
      <c r="A3702" s="509">
        <v>92636</v>
      </c>
      <c r="B3702" s="508" t="s">
        <v>7888</v>
      </c>
      <c r="C3702" s="508" t="s">
        <v>38</v>
      </c>
      <c r="D3702" s="510" t="s">
        <v>7889</v>
      </c>
    </row>
    <row r="3703" spans="1:4" ht="13.5">
      <c r="A3703" s="509">
        <v>92637</v>
      </c>
      <c r="B3703" s="508" t="s">
        <v>7890</v>
      </c>
      <c r="C3703" s="508" t="s">
        <v>38</v>
      </c>
      <c r="D3703" s="510" t="s">
        <v>5657</v>
      </c>
    </row>
    <row r="3704" spans="1:4" ht="13.5">
      <c r="A3704" s="509">
        <v>92638</v>
      </c>
      <c r="B3704" s="508" t="s">
        <v>7891</v>
      </c>
      <c r="C3704" s="508" t="s">
        <v>38</v>
      </c>
      <c r="D3704" s="510" t="s">
        <v>7892</v>
      </c>
    </row>
    <row r="3705" spans="1:4" ht="13.5">
      <c r="A3705" s="509">
        <v>92639</v>
      </c>
      <c r="B3705" s="508" t="s">
        <v>7893</v>
      </c>
      <c r="C3705" s="508" t="s">
        <v>38</v>
      </c>
      <c r="D3705" s="510" t="s">
        <v>7894</v>
      </c>
    </row>
    <row r="3706" spans="1:4" ht="13.5">
      <c r="A3706" s="509">
        <v>92640</v>
      </c>
      <c r="B3706" s="508" t="s">
        <v>7895</v>
      </c>
      <c r="C3706" s="508" t="s">
        <v>38</v>
      </c>
      <c r="D3706" s="510" t="s">
        <v>7896</v>
      </c>
    </row>
    <row r="3707" spans="1:4" ht="13.5">
      <c r="A3707" s="509">
        <v>92642</v>
      </c>
      <c r="B3707" s="508" t="s">
        <v>7897</v>
      </c>
      <c r="C3707" s="508" t="s">
        <v>38</v>
      </c>
      <c r="D3707" s="510" t="s">
        <v>7898</v>
      </c>
    </row>
    <row r="3708" spans="1:4" ht="13.5">
      <c r="A3708" s="509">
        <v>92644</v>
      </c>
      <c r="B3708" s="508" t="s">
        <v>7899</v>
      </c>
      <c r="C3708" s="508" t="s">
        <v>38</v>
      </c>
      <c r="D3708" s="510" t="s">
        <v>7900</v>
      </c>
    </row>
    <row r="3709" spans="1:4" ht="13.5">
      <c r="A3709" s="509">
        <v>92657</v>
      </c>
      <c r="B3709" s="508" t="s">
        <v>7901</v>
      </c>
      <c r="C3709" s="508" t="s">
        <v>38</v>
      </c>
      <c r="D3709" s="510" t="s">
        <v>7902</v>
      </c>
    </row>
    <row r="3710" spans="1:4" ht="13.5">
      <c r="A3710" s="509">
        <v>92658</v>
      </c>
      <c r="B3710" s="508" t="s">
        <v>7903</v>
      </c>
      <c r="C3710" s="508" t="s">
        <v>38</v>
      </c>
      <c r="D3710" s="510" t="s">
        <v>7904</v>
      </c>
    </row>
    <row r="3711" spans="1:4" ht="13.5">
      <c r="A3711" s="509">
        <v>92659</v>
      </c>
      <c r="B3711" s="508" t="s">
        <v>7905</v>
      </c>
      <c r="C3711" s="508" t="s">
        <v>38</v>
      </c>
      <c r="D3711" s="510" t="s">
        <v>7906</v>
      </c>
    </row>
    <row r="3712" spans="1:4" ht="13.5">
      <c r="A3712" s="509">
        <v>92660</v>
      </c>
      <c r="B3712" s="508" t="s">
        <v>7907</v>
      </c>
      <c r="C3712" s="508" t="s">
        <v>38</v>
      </c>
      <c r="D3712" s="510" t="s">
        <v>7908</v>
      </c>
    </row>
    <row r="3713" spans="1:4" ht="13.5">
      <c r="A3713" s="509">
        <v>92661</v>
      </c>
      <c r="B3713" s="508" t="s">
        <v>7909</v>
      </c>
      <c r="C3713" s="508" t="s">
        <v>38</v>
      </c>
      <c r="D3713" s="510" t="s">
        <v>2092</v>
      </c>
    </row>
    <row r="3714" spans="1:4" ht="13.5">
      <c r="A3714" s="509">
        <v>92662</v>
      </c>
      <c r="B3714" s="508" t="s">
        <v>7910</v>
      </c>
      <c r="C3714" s="508" t="s">
        <v>38</v>
      </c>
      <c r="D3714" s="510" t="s">
        <v>7911</v>
      </c>
    </row>
    <row r="3715" spans="1:4" ht="13.5">
      <c r="A3715" s="509">
        <v>92663</v>
      </c>
      <c r="B3715" s="508" t="s">
        <v>7912</v>
      </c>
      <c r="C3715" s="508" t="s">
        <v>38</v>
      </c>
      <c r="D3715" s="510" t="s">
        <v>6108</v>
      </c>
    </row>
    <row r="3716" spans="1:4" ht="13.5">
      <c r="A3716" s="509">
        <v>92664</v>
      </c>
      <c r="B3716" s="508" t="s">
        <v>7913</v>
      </c>
      <c r="C3716" s="508" t="s">
        <v>38</v>
      </c>
      <c r="D3716" s="510" t="s">
        <v>2344</v>
      </c>
    </row>
    <row r="3717" spans="1:4" ht="13.5">
      <c r="A3717" s="509">
        <v>92665</v>
      </c>
      <c r="B3717" s="508" t="s">
        <v>7914</v>
      </c>
      <c r="C3717" s="508" t="s">
        <v>38</v>
      </c>
      <c r="D3717" s="510" t="s">
        <v>1337</v>
      </c>
    </row>
    <row r="3718" spans="1:4" ht="13.5">
      <c r="A3718" s="509">
        <v>92666</v>
      </c>
      <c r="B3718" s="508" t="s">
        <v>7915</v>
      </c>
      <c r="C3718" s="508" t="s">
        <v>38</v>
      </c>
      <c r="D3718" s="510" t="s">
        <v>6669</v>
      </c>
    </row>
    <row r="3719" spans="1:4" ht="13.5">
      <c r="A3719" s="509">
        <v>92667</v>
      </c>
      <c r="B3719" s="508" t="s">
        <v>7916</v>
      </c>
      <c r="C3719" s="508" t="s">
        <v>38</v>
      </c>
      <c r="D3719" s="510" t="s">
        <v>7917</v>
      </c>
    </row>
    <row r="3720" spans="1:4" ht="13.5">
      <c r="A3720" s="509">
        <v>92668</v>
      </c>
      <c r="B3720" s="508" t="s">
        <v>7918</v>
      </c>
      <c r="C3720" s="508" t="s">
        <v>38</v>
      </c>
      <c r="D3720" s="510" t="s">
        <v>7919</v>
      </c>
    </row>
    <row r="3721" spans="1:4" ht="13.5">
      <c r="A3721" s="509">
        <v>92669</v>
      </c>
      <c r="B3721" s="508" t="s">
        <v>7920</v>
      </c>
      <c r="C3721" s="508" t="s">
        <v>38</v>
      </c>
      <c r="D3721" s="510" t="s">
        <v>7921</v>
      </c>
    </row>
    <row r="3722" spans="1:4" ht="13.5">
      <c r="A3722" s="509">
        <v>92670</v>
      </c>
      <c r="B3722" s="508" t="s">
        <v>7922</v>
      </c>
      <c r="C3722" s="508" t="s">
        <v>38</v>
      </c>
      <c r="D3722" s="510" t="s">
        <v>7923</v>
      </c>
    </row>
    <row r="3723" spans="1:4" ht="13.5">
      <c r="A3723" s="509">
        <v>92671</v>
      </c>
      <c r="B3723" s="508" t="s">
        <v>7924</v>
      </c>
      <c r="C3723" s="508" t="s">
        <v>38</v>
      </c>
      <c r="D3723" s="510" t="s">
        <v>7925</v>
      </c>
    </row>
    <row r="3724" spans="1:4" ht="13.5">
      <c r="A3724" s="509">
        <v>92672</v>
      </c>
      <c r="B3724" s="508" t="s">
        <v>7926</v>
      </c>
      <c r="C3724" s="508" t="s">
        <v>38</v>
      </c>
      <c r="D3724" s="510" t="s">
        <v>7927</v>
      </c>
    </row>
    <row r="3725" spans="1:4" ht="13.5">
      <c r="A3725" s="509">
        <v>92673</v>
      </c>
      <c r="B3725" s="508" t="s">
        <v>7928</v>
      </c>
      <c r="C3725" s="508" t="s">
        <v>38</v>
      </c>
      <c r="D3725" s="510" t="s">
        <v>7929</v>
      </c>
    </row>
    <row r="3726" spans="1:4" ht="13.5">
      <c r="A3726" s="509">
        <v>92674</v>
      </c>
      <c r="B3726" s="508" t="s">
        <v>7930</v>
      </c>
      <c r="C3726" s="508" t="s">
        <v>38</v>
      </c>
      <c r="D3726" s="510" t="s">
        <v>6296</v>
      </c>
    </row>
    <row r="3727" spans="1:4" ht="13.5">
      <c r="A3727" s="509">
        <v>92675</v>
      </c>
      <c r="B3727" s="508" t="s">
        <v>7931</v>
      </c>
      <c r="C3727" s="508" t="s">
        <v>38</v>
      </c>
      <c r="D3727" s="510" t="s">
        <v>7932</v>
      </c>
    </row>
    <row r="3728" spans="1:4" ht="13.5">
      <c r="A3728" s="509">
        <v>92676</v>
      </c>
      <c r="B3728" s="508" t="s">
        <v>7933</v>
      </c>
      <c r="C3728" s="508" t="s">
        <v>38</v>
      </c>
      <c r="D3728" s="510" t="s">
        <v>7934</v>
      </c>
    </row>
    <row r="3729" spans="1:4" ht="13.5">
      <c r="A3729" s="509">
        <v>92677</v>
      </c>
      <c r="B3729" s="508" t="s">
        <v>7935</v>
      </c>
      <c r="C3729" s="508" t="s">
        <v>38</v>
      </c>
      <c r="D3729" s="510" t="s">
        <v>7936</v>
      </c>
    </row>
    <row r="3730" spans="1:4" ht="13.5">
      <c r="A3730" s="509">
        <v>92678</v>
      </c>
      <c r="B3730" s="508" t="s">
        <v>7937</v>
      </c>
      <c r="C3730" s="508" t="s">
        <v>38</v>
      </c>
      <c r="D3730" s="510" t="s">
        <v>7938</v>
      </c>
    </row>
    <row r="3731" spans="1:4" ht="13.5">
      <c r="A3731" s="509">
        <v>92679</v>
      </c>
      <c r="B3731" s="508" t="s">
        <v>7939</v>
      </c>
      <c r="C3731" s="508" t="s">
        <v>38</v>
      </c>
      <c r="D3731" s="510" t="s">
        <v>7940</v>
      </c>
    </row>
    <row r="3732" spans="1:4" ht="13.5">
      <c r="A3732" s="509">
        <v>92680</v>
      </c>
      <c r="B3732" s="508" t="s">
        <v>7941</v>
      </c>
      <c r="C3732" s="508" t="s">
        <v>38</v>
      </c>
      <c r="D3732" s="510" t="s">
        <v>7942</v>
      </c>
    </row>
    <row r="3733" spans="1:4" ht="13.5">
      <c r="A3733" s="509">
        <v>92681</v>
      </c>
      <c r="B3733" s="508" t="s">
        <v>7943</v>
      </c>
      <c r="C3733" s="508" t="s">
        <v>38</v>
      </c>
      <c r="D3733" s="510" t="s">
        <v>7944</v>
      </c>
    </row>
    <row r="3734" spans="1:4" ht="13.5">
      <c r="A3734" s="509">
        <v>92682</v>
      </c>
      <c r="B3734" s="508" t="s">
        <v>7945</v>
      </c>
      <c r="C3734" s="508" t="s">
        <v>38</v>
      </c>
      <c r="D3734" s="510" t="s">
        <v>7946</v>
      </c>
    </row>
    <row r="3735" spans="1:4" ht="13.5">
      <c r="A3735" s="509">
        <v>92683</v>
      </c>
      <c r="B3735" s="508" t="s">
        <v>7947</v>
      </c>
      <c r="C3735" s="508" t="s">
        <v>38</v>
      </c>
      <c r="D3735" s="510" t="s">
        <v>7948</v>
      </c>
    </row>
    <row r="3736" spans="1:4" ht="13.5">
      <c r="A3736" s="509">
        <v>92684</v>
      </c>
      <c r="B3736" s="508" t="s">
        <v>7949</v>
      </c>
      <c r="C3736" s="508" t="s">
        <v>38</v>
      </c>
      <c r="D3736" s="510" t="s">
        <v>7950</v>
      </c>
    </row>
    <row r="3737" spans="1:4" ht="13.5">
      <c r="A3737" s="509">
        <v>92685</v>
      </c>
      <c r="B3737" s="508" t="s">
        <v>7951</v>
      </c>
      <c r="C3737" s="508" t="s">
        <v>38</v>
      </c>
      <c r="D3737" s="510" t="s">
        <v>7952</v>
      </c>
    </row>
    <row r="3738" spans="1:4" ht="13.5">
      <c r="A3738" s="509">
        <v>92686</v>
      </c>
      <c r="B3738" s="508" t="s">
        <v>7953</v>
      </c>
      <c r="C3738" s="508" t="s">
        <v>38</v>
      </c>
      <c r="D3738" s="510" t="s">
        <v>7954</v>
      </c>
    </row>
    <row r="3739" spans="1:4" ht="13.5">
      <c r="A3739" s="509">
        <v>92692</v>
      </c>
      <c r="B3739" s="508" t="s">
        <v>7955</v>
      </c>
      <c r="C3739" s="508" t="s">
        <v>38</v>
      </c>
      <c r="D3739" s="510" t="s">
        <v>998</v>
      </c>
    </row>
    <row r="3740" spans="1:4" ht="13.5">
      <c r="A3740" s="509">
        <v>92693</v>
      </c>
      <c r="B3740" s="508" t="s">
        <v>7956</v>
      </c>
      <c r="C3740" s="508" t="s">
        <v>38</v>
      </c>
      <c r="D3740" s="510" t="s">
        <v>7575</v>
      </c>
    </row>
    <row r="3741" spans="1:4" ht="13.5">
      <c r="A3741" s="509">
        <v>92694</v>
      </c>
      <c r="B3741" s="508" t="s">
        <v>7957</v>
      </c>
      <c r="C3741" s="508" t="s">
        <v>38</v>
      </c>
      <c r="D3741" s="510" t="s">
        <v>6074</v>
      </c>
    </row>
    <row r="3742" spans="1:4" ht="13.5">
      <c r="A3742" s="509">
        <v>92695</v>
      </c>
      <c r="B3742" s="508" t="s">
        <v>7958</v>
      </c>
      <c r="C3742" s="508" t="s">
        <v>38</v>
      </c>
      <c r="D3742" s="510" t="s">
        <v>7959</v>
      </c>
    </row>
    <row r="3743" spans="1:4" ht="13.5">
      <c r="A3743" s="509">
        <v>92696</v>
      </c>
      <c r="B3743" s="508" t="s">
        <v>7960</v>
      </c>
      <c r="C3743" s="508" t="s">
        <v>38</v>
      </c>
      <c r="D3743" s="510" t="s">
        <v>7961</v>
      </c>
    </row>
    <row r="3744" spans="1:4" ht="13.5">
      <c r="A3744" s="509">
        <v>92697</v>
      </c>
      <c r="B3744" s="508" t="s">
        <v>7962</v>
      </c>
      <c r="C3744" s="508" t="s">
        <v>38</v>
      </c>
      <c r="D3744" s="510" t="s">
        <v>7963</v>
      </c>
    </row>
    <row r="3745" spans="1:4" ht="13.5">
      <c r="A3745" s="509">
        <v>92698</v>
      </c>
      <c r="B3745" s="508" t="s">
        <v>7964</v>
      </c>
      <c r="C3745" s="508" t="s">
        <v>38</v>
      </c>
      <c r="D3745" s="510" t="s">
        <v>7965</v>
      </c>
    </row>
    <row r="3746" spans="1:4" ht="13.5">
      <c r="A3746" s="509">
        <v>92699</v>
      </c>
      <c r="B3746" s="508" t="s">
        <v>7966</v>
      </c>
      <c r="C3746" s="508" t="s">
        <v>38</v>
      </c>
      <c r="D3746" s="510" t="s">
        <v>5757</v>
      </c>
    </row>
    <row r="3747" spans="1:4" ht="13.5">
      <c r="A3747" s="509">
        <v>92700</v>
      </c>
      <c r="B3747" s="508" t="s">
        <v>7967</v>
      </c>
      <c r="C3747" s="508" t="s">
        <v>38</v>
      </c>
      <c r="D3747" s="510" t="s">
        <v>7968</v>
      </c>
    </row>
    <row r="3748" spans="1:4" ht="13.5">
      <c r="A3748" s="509">
        <v>92701</v>
      </c>
      <c r="B3748" s="508" t="s">
        <v>7969</v>
      </c>
      <c r="C3748" s="508" t="s">
        <v>38</v>
      </c>
      <c r="D3748" s="510" t="s">
        <v>7970</v>
      </c>
    </row>
    <row r="3749" spans="1:4" ht="13.5">
      <c r="A3749" s="509">
        <v>92702</v>
      </c>
      <c r="B3749" s="508" t="s">
        <v>7971</v>
      </c>
      <c r="C3749" s="508" t="s">
        <v>38</v>
      </c>
      <c r="D3749" s="510" t="s">
        <v>7972</v>
      </c>
    </row>
    <row r="3750" spans="1:4" ht="13.5">
      <c r="A3750" s="509">
        <v>92703</v>
      </c>
      <c r="B3750" s="508" t="s">
        <v>7973</v>
      </c>
      <c r="C3750" s="508" t="s">
        <v>38</v>
      </c>
      <c r="D3750" s="510" t="s">
        <v>7974</v>
      </c>
    </row>
    <row r="3751" spans="1:4" ht="13.5">
      <c r="A3751" s="509">
        <v>92704</v>
      </c>
      <c r="B3751" s="508" t="s">
        <v>7975</v>
      </c>
      <c r="C3751" s="508" t="s">
        <v>38</v>
      </c>
      <c r="D3751" s="510" t="s">
        <v>7976</v>
      </c>
    </row>
    <row r="3752" spans="1:4" ht="13.5">
      <c r="A3752" s="509">
        <v>92705</v>
      </c>
      <c r="B3752" s="508" t="s">
        <v>7977</v>
      </c>
      <c r="C3752" s="508" t="s">
        <v>38</v>
      </c>
      <c r="D3752" s="510" t="s">
        <v>7978</v>
      </c>
    </row>
    <row r="3753" spans="1:4" ht="13.5">
      <c r="A3753" s="509">
        <v>92706</v>
      </c>
      <c r="B3753" s="508" t="s">
        <v>7979</v>
      </c>
      <c r="C3753" s="508" t="s">
        <v>38</v>
      </c>
      <c r="D3753" s="510" t="s">
        <v>7980</v>
      </c>
    </row>
    <row r="3754" spans="1:4" ht="13.5">
      <c r="A3754" s="509">
        <v>92889</v>
      </c>
      <c r="B3754" s="508" t="s">
        <v>7981</v>
      </c>
      <c r="C3754" s="508" t="s">
        <v>38</v>
      </c>
      <c r="D3754" s="510" t="s">
        <v>7982</v>
      </c>
    </row>
    <row r="3755" spans="1:4" ht="13.5">
      <c r="A3755" s="509">
        <v>92890</v>
      </c>
      <c r="B3755" s="508" t="s">
        <v>7983</v>
      </c>
      <c r="C3755" s="508" t="s">
        <v>38</v>
      </c>
      <c r="D3755" s="510" t="s">
        <v>7984</v>
      </c>
    </row>
    <row r="3756" spans="1:4" ht="13.5">
      <c r="A3756" s="509">
        <v>92891</v>
      </c>
      <c r="B3756" s="508" t="s">
        <v>7985</v>
      </c>
      <c r="C3756" s="508" t="s">
        <v>38</v>
      </c>
      <c r="D3756" s="510" t="s">
        <v>7986</v>
      </c>
    </row>
    <row r="3757" spans="1:4" ht="13.5">
      <c r="A3757" s="509">
        <v>92892</v>
      </c>
      <c r="B3757" s="508" t="s">
        <v>7987</v>
      </c>
      <c r="C3757" s="508" t="s">
        <v>38</v>
      </c>
      <c r="D3757" s="510" t="s">
        <v>7988</v>
      </c>
    </row>
    <row r="3758" spans="1:4" ht="13.5">
      <c r="A3758" s="509">
        <v>92893</v>
      </c>
      <c r="B3758" s="508" t="s">
        <v>7989</v>
      </c>
      <c r="C3758" s="508" t="s">
        <v>38</v>
      </c>
      <c r="D3758" s="510" t="s">
        <v>7990</v>
      </c>
    </row>
    <row r="3759" spans="1:4" ht="13.5">
      <c r="A3759" s="509">
        <v>92894</v>
      </c>
      <c r="B3759" s="508" t="s">
        <v>7991</v>
      </c>
      <c r="C3759" s="508" t="s">
        <v>38</v>
      </c>
      <c r="D3759" s="510" t="s">
        <v>7992</v>
      </c>
    </row>
    <row r="3760" spans="1:4" ht="13.5">
      <c r="A3760" s="509">
        <v>92895</v>
      </c>
      <c r="B3760" s="508" t="s">
        <v>7993</v>
      </c>
      <c r="C3760" s="508" t="s">
        <v>38</v>
      </c>
      <c r="D3760" s="510" t="s">
        <v>7994</v>
      </c>
    </row>
    <row r="3761" spans="1:4" ht="13.5">
      <c r="A3761" s="509">
        <v>92896</v>
      </c>
      <c r="B3761" s="508" t="s">
        <v>7995</v>
      </c>
      <c r="C3761" s="508" t="s">
        <v>38</v>
      </c>
      <c r="D3761" s="510" t="s">
        <v>7996</v>
      </c>
    </row>
    <row r="3762" spans="1:4" ht="13.5">
      <c r="A3762" s="509">
        <v>92897</v>
      </c>
      <c r="B3762" s="508" t="s">
        <v>7997</v>
      </c>
      <c r="C3762" s="508" t="s">
        <v>38</v>
      </c>
      <c r="D3762" s="510" t="s">
        <v>7998</v>
      </c>
    </row>
    <row r="3763" spans="1:4" ht="13.5">
      <c r="A3763" s="509">
        <v>92898</v>
      </c>
      <c r="B3763" s="508" t="s">
        <v>7999</v>
      </c>
      <c r="C3763" s="508" t="s">
        <v>38</v>
      </c>
      <c r="D3763" s="510" t="s">
        <v>8000</v>
      </c>
    </row>
    <row r="3764" spans="1:4" ht="13.5">
      <c r="A3764" s="509">
        <v>92899</v>
      </c>
      <c r="B3764" s="508" t="s">
        <v>8001</v>
      </c>
      <c r="C3764" s="508" t="s">
        <v>38</v>
      </c>
      <c r="D3764" s="510" t="s">
        <v>8002</v>
      </c>
    </row>
    <row r="3765" spans="1:4" ht="13.5">
      <c r="A3765" s="509">
        <v>92900</v>
      </c>
      <c r="B3765" s="508" t="s">
        <v>8003</v>
      </c>
      <c r="C3765" s="508" t="s">
        <v>38</v>
      </c>
      <c r="D3765" s="510" t="s">
        <v>8004</v>
      </c>
    </row>
    <row r="3766" spans="1:4" ht="13.5">
      <c r="A3766" s="509">
        <v>92901</v>
      </c>
      <c r="B3766" s="508" t="s">
        <v>8005</v>
      </c>
      <c r="C3766" s="508" t="s">
        <v>38</v>
      </c>
      <c r="D3766" s="510" t="s">
        <v>8006</v>
      </c>
    </row>
    <row r="3767" spans="1:4" ht="13.5">
      <c r="A3767" s="509">
        <v>92902</v>
      </c>
      <c r="B3767" s="508" t="s">
        <v>8007</v>
      </c>
      <c r="C3767" s="508" t="s">
        <v>38</v>
      </c>
      <c r="D3767" s="510" t="s">
        <v>1278</v>
      </c>
    </row>
    <row r="3768" spans="1:4" ht="13.5">
      <c r="A3768" s="509">
        <v>92903</v>
      </c>
      <c r="B3768" s="508" t="s">
        <v>8008</v>
      </c>
      <c r="C3768" s="508" t="s">
        <v>38</v>
      </c>
      <c r="D3768" s="510" t="s">
        <v>3567</v>
      </c>
    </row>
    <row r="3769" spans="1:4" ht="13.5">
      <c r="A3769" s="509">
        <v>92904</v>
      </c>
      <c r="B3769" s="508" t="s">
        <v>8009</v>
      </c>
      <c r="C3769" s="508" t="s">
        <v>38</v>
      </c>
      <c r="D3769" s="510" t="s">
        <v>8010</v>
      </c>
    </row>
    <row r="3770" spans="1:4" ht="13.5">
      <c r="A3770" s="509">
        <v>92905</v>
      </c>
      <c r="B3770" s="508" t="s">
        <v>8011</v>
      </c>
      <c r="C3770" s="508" t="s">
        <v>38</v>
      </c>
      <c r="D3770" s="510" t="s">
        <v>7978</v>
      </c>
    </row>
    <row r="3771" spans="1:4" ht="13.5">
      <c r="A3771" s="509">
        <v>92906</v>
      </c>
      <c r="B3771" s="508" t="s">
        <v>8012</v>
      </c>
      <c r="C3771" s="508" t="s">
        <v>38</v>
      </c>
      <c r="D3771" s="510" t="s">
        <v>8013</v>
      </c>
    </row>
    <row r="3772" spans="1:4" ht="13.5">
      <c r="A3772" s="509">
        <v>92907</v>
      </c>
      <c r="B3772" s="508" t="s">
        <v>8014</v>
      </c>
      <c r="C3772" s="508" t="s">
        <v>38</v>
      </c>
      <c r="D3772" s="510" t="s">
        <v>8015</v>
      </c>
    </row>
    <row r="3773" spans="1:4" ht="13.5">
      <c r="A3773" s="509">
        <v>92908</v>
      </c>
      <c r="B3773" s="508" t="s">
        <v>8016</v>
      </c>
      <c r="C3773" s="508" t="s">
        <v>38</v>
      </c>
      <c r="D3773" s="510" t="s">
        <v>8015</v>
      </c>
    </row>
    <row r="3774" spans="1:4" ht="13.5">
      <c r="A3774" s="509">
        <v>92909</v>
      </c>
      <c r="B3774" s="508" t="s">
        <v>8017</v>
      </c>
      <c r="C3774" s="508" t="s">
        <v>38</v>
      </c>
      <c r="D3774" s="510" t="s">
        <v>8015</v>
      </c>
    </row>
    <row r="3775" spans="1:4" ht="13.5">
      <c r="A3775" s="509">
        <v>92910</v>
      </c>
      <c r="B3775" s="508" t="s">
        <v>8018</v>
      </c>
      <c r="C3775" s="508" t="s">
        <v>38</v>
      </c>
      <c r="D3775" s="510" t="s">
        <v>8019</v>
      </c>
    </row>
    <row r="3776" spans="1:4" ht="13.5">
      <c r="A3776" s="509">
        <v>92911</v>
      </c>
      <c r="B3776" s="508" t="s">
        <v>8020</v>
      </c>
      <c r="C3776" s="508" t="s">
        <v>38</v>
      </c>
      <c r="D3776" s="510" t="s">
        <v>8019</v>
      </c>
    </row>
    <row r="3777" spans="1:4" ht="13.5">
      <c r="A3777" s="509">
        <v>92912</v>
      </c>
      <c r="B3777" s="508" t="s">
        <v>8021</v>
      </c>
      <c r="C3777" s="508" t="s">
        <v>38</v>
      </c>
      <c r="D3777" s="510" t="s">
        <v>8022</v>
      </c>
    </row>
    <row r="3778" spans="1:4" ht="13.5">
      <c r="A3778" s="509">
        <v>92913</v>
      </c>
      <c r="B3778" s="508" t="s">
        <v>8023</v>
      </c>
      <c r="C3778" s="508" t="s">
        <v>38</v>
      </c>
      <c r="D3778" s="510" t="s">
        <v>8024</v>
      </c>
    </row>
    <row r="3779" spans="1:4" ht="13.5">
      <c r="A3779" s="509">
        <v>92914</v>
      </c>
      <c r="B3779" s="508" t="s">
        <v>8025</v>
      </c>
      <c r="C3779" s="508" t="s">
        <v>38</v>
      </c>
      <c r="D3779" s="510" t="s">
        <v>8024</v>
      </c>
    </row>
    <row r="3780" spans="1:4" ht="13.5">
      <c r="A3780" s="509">
        <v>92918</v>
      </c>
      <c r="B3780" s="508" t="s">
        <v>8026</v>
      </c>
      <c r="C3780" s="508" t="s">
        <v>38</v>
      </c>
      <c r="D3780" s="510" t="s">
        <v>8027</v>
      </c>
    </row>
    <row r="3781" spans="1:4" ht="13.5">
      <c r="A3781" s="509">
        <v>92920</v>
      </c>
      <c r="B3781" s="508" t="s">
        <v>8028</v>
      </c>
      <c r="C3781" s="508" t="s">
        <v>38</v>
      </c>
      <c r="D3781" s="510" t="s">
        <v>8029</v>
      </c>
    </row>
    <row r="3782" spans="1:4" ht="13.5">
      <c r="A3782" s="509">
        <v>92925</v>
      </c>
      <c r="B3782" s="508" t="s">
        <v>8030</v>
      </c>
      <c r="C3782" s="508" t="s">
        <v>38</v>
      </c>
      <c r="D3782" s="510" t="s">
        <v>8031</v>
      </c>
    </row>
    <row r="3783" spans="1:4" ht="13.5">
      <c r="A3783" s="509">
        <v>92926</v>
      </c>
      <c r="B3783" s="508" t="s">
        <v>8032</v>
      </c>
      <c r="C3783" s="508" t="s">
        <v>38</v>
      </c>
      <c r="D3783" s="510" t="s">
        <v>8033</v>
      </c>
    </row>
    <row r="3784" spans="1:4" ht="13.5">
      <c r="A3784" s="509">
        <v>92927</v>
      </c>
      <c r="B3784" s="508" t="s">
        <v>8032</v>
      </c>
      <c r="C3784" s="508" t="s">
        <v>38</v>
      </c>
      <c r="D3784" s="510" t="s">
        <v>8033</v>
      </c>
    </row>
    <row r="3785" spans="1:4" ht="13.5">
      <c r="A3785" s="509">
        <v>92928</v>
      </c>
      <c r="B3785" s="508" t="s">
        <v>8034</v>
      </c>
      <c r="C3785" s="508" t="s">
        <v>38</v>
      </c>
      <c r="D3785" s="510" t="s">
        <v>8035</v>
      </c>
    </row>
    <row r="3786" spans="1:4" ht="13.5">
      <c r="A3786" s="509">
        <v>92929</v>
      </c>
      <c r="B3786" s="508" t="s">
        <v>8036</v>
      </c>
      <c r="C3786" s="508" t="s">
        <v>38</v>
      </c>
      <c r="D3786" s="510" t="s">
        <v>8035</v>
      </c>
    </row>
    <row r="3787" spans="1:4" ht="13.5">
      <c r="A3787" s="509">
        <v>92930</v>
      </c>
      <c r="B3787" s="508" t="s">
        <v>8037</v>
      </c>
      <c r="C3787" s="508" t="s">
        <v>38</v>
      </c>
      <c r="D3787" s="510" t="s">
        <v>8035</v>
      </c>
    </row>
    <row r="3788" spans="1:4" ht="13.5">
      <c r="A3788" s="509">
        <v>92931</v>
      </c>
      <c r="B3788" s="508" t="s">
        <v>8038</v>
      </c>
      <c r="C3788" s="508" t="s">
        <v>38</v>
      </c>
      <c r="D3788" s="510" t="s">
        <v>8039</v>
      </c>
    </row>
    <row r="3789" spans="1:4" ht="13.5">
      <c r="A3789" s="509">
        <v>92932</v>
      </c>
      <c r="B3789" s="508" t="s">
        <v>8040</v>
      </c>
      <c r="C3789" s="508" t="s">
        <v>38</v>
      </c>
      <c r="D3789" s="510" t="s">
        <v>8039</v>
      </c>
    </row>
    <row r="3790" spans="1:4" ht="13.5">
      <c r="A3790" s="509">
        <v>92933</v>
      </c>
      <c r="B3790" s="508" t="s">
        <v>8041</v>
      </c>
      <c r="C3790" s="508" t="s">
        <v>38</v>
      </c>
      <c r="D3790" s="510" t="s">
        <v>8039</v>
      </c>
    </row>
    <row r="3791" spans="1:4" ht="13.5">
      <c r="A3791" s="509">
        <v>92934</v>
      </c>
      <c r="B3791" s="508" t="s">
        <v>8042</v>
      </c>
      <c r="C3791" s="508" t="s">
        <v>38</v>
      </c>
      <c r="D3791" s="510" t="s">
        <v>8043</v>
      </c>
    </row>
    <row r="3792" spans="1:4" ht="13.5">
      <c r="A3792" s="509">
        <v>92935</v>
      </c>
      <c r="B3792" s="508" t="s">
        <v>8044</v>
      </c>
      <c r="C3792" s="508" t="s">
        <v>38</v>
      </c>
      <c r="D3792" s="510" t="s">
        <v>8043</v>
      </c>
    </row>
    <row r="3793" spans="1:4" ht="13.5">
      <c r="A3793" s="509">
        <v>92936</v>
      </c>
      <c r="B3793" s="508" t="s">
        <v>8045</v>
      </c>
      <c r="C3793" s="508" t="s">
        <v>38</v>
      </c>
      <c r="D3793" s="510" t="s">
        <v>8046</v>
      </c>
    </row>
    <row r="3794" spans="1:4" ht="13.5">
      <c r="A3794" s="509">
        <v>92937</v>
      </c>
      <c r="B3794" s="508" t="s">
        <v>8047</v>
      </c>
      <c r="C3794" s="508" t="s">
        <v>38</v>
      </c>
      <c r="D3794" s="510" t="s">
        <v>8046</v>
      </c>
    </row>
    <row r="3795" spans="1:4" ht="13.5">
      <c r="A3795" s="509">
        <v>92938</v>
      </c>
      <c r="B3795" s="508" t="s">
        <v>8048</v>
      </c>
      <c r="C3795" s="508" t="s">
        <v>38</v>
      </c>
      <c r="D3795" s="510" t="s">
        <v>7403</v>
      </c>
    </row>
    <row r="3796" spans="1:4" ht="13.5">
      <c r="A3796" s="509">
        <v>92939</v>
      </c>
      <c r="B3796" s="508" t="s">
        <v>8049</v>
      </c>
      <c r="C3796" s="508" t="s">
        <v>38</v>
      </c>
      <c r="D3796" s="510" t="s">
        <v>5986</v>
      </c>
    </row>
    <row r="3797" spans="1:4" ht="13.5">
      <c r="A3797" s="509">
        <v>92940</v>
      </c>
      <c r="B3797" s="508" t="s">
        <v>8050</v>
      </c>
      <c r="C3797" s="508" t="s">
        <v>38</v>
      </c>
      <c r="D3797" s="510" t="s">
        <v>8051</v>
      </c>
    </row>
    <row r="3798" spans="1:4" ht="13.5">
      <c r="A3798" s="509">
        <v>92941</v>
      </c>
      <c r="B3798" s="508" t="s">
        <v>8052</v>
      </c>
      <c r="C3798" s="508" t="s">
        <v>38</v>
      </c>
      <c r="D3798" s="510" t="s">
        <v>8053</v>
      </c>
    </row>
    <row r="3799" spans="1:4" ht="13.5">
      <c r="A3799" s="509">
        <v>92942</v>
      </c>
      <c r="B3799" s="508" t="s">
        <v>8054</v>
      </c>
      <c r="C3799" s="508" t="s">
        <v>38</v>
      </c>
      <c r="D3799" s="510" t="s">
        <v>8053</v>
      </c>
    </row>
    <row r="3800" spans="1:4" ht="13.5">
      <c r="A3800" s="509">
        <v>92943</v>
      </c>
      <c r="B3800" s="508" t="s">
        <v>8055</v>
      </c>
      <c r="C3800" s="508" t="s">
        <v>38</v>
      </c>
      <c r="D3800" s="510" t="s">
        <v>2663</v>
      </c>
    </row>
    <row r="3801" spans="1:4" ht="13.5">
      <c r="A3801" s="509">
        <v>92944</v>
      </c>
      <c r="B3801" s="508" t="s">
        <v>8056</v>
      </c>
      <c r="C3801" s="508" t="s">
        <v>38</v>
      </c>
      <c r="D3801" s="510" t="s">
        <v>2663</v>
      </c>
    </row>
    <row r="3802" spans="1:4" ht="13.5">
      <c r="A3802" s="509">
        <v>92945</v>
      </c>
      <c r="B3802" s="508" t="s">
        <v>8057</v>
      </c>
      <c r="C3802" s="508" t="s">
        <v>38</v>
      </c>
      <c r="D3802" s="510" t="s">
        <v>2663</v>
      </c>
    </row>
    <row r="3803" spans="1:4" ht="13.5">
      <c r="A3803" s="509">
        <v>92946</v>
      </c>
      <c r="B3803" s="508" t="s">
        <v>8058</v>
      </c>
      <c r="C3803" s="508" t="s">
        <v>38</v>
      </c>
      <c r="D3803" s="510" t="s">
        <v>7370</v>
      </c>
    </row>
    <row r="3804" spans="1:4" ht="13.5">
      <c r="A3804" s="509">
        <v>92947</v>
      </c>
      <c r="B3804" s="508" t="s">
        <v>8059</v>
      </c>
      <c r="C3804" s="508" t="s">
        <v>38</v>
      </c>
      <c r="D3804" s="510" t="s">
        <v>7370</v>
      </c>
    </row>
    <row r="3805" spans="1:4" ht="13.5">
      <c r="A3805" s="509">
        <v>92948</v>
      </c>
      <c r="B3805" s="508" t="s">
        <v>8060</v>
      </c>
      <c r="C3805" s="508" t="s">
        <v>38</v>
      </c>
      <c r="D3805" s="510" t="s">
        <v>7370</v>
      </c>
    </row>
    <row r="3806" spans="1:4" ht="13.5">
      <c r="A3806" s="509">
        <v>92949</v>
      </c>
      <c r="B3806" s="508" t="s">
        <v>8061</v>
      </c>
      <c r="C3806" s="508" t="s">
        <v>38</v>
      </c>
      <c r="D3806" s="510" t="s">
        <v>8062</v>
      </c>
    </row>
    <row r="3807" spans="1:4" ht="13.5">
      <c r="A3807" s="509">
        <v>92950</v>
      </c>
      <c r="B3807" s="508" t="s">
        <v>8063</v>
      </c>
      <c r="C3807" s="508" t="s">
        <v>38</v>
      </c>
      <c r="D3807" s="510" t="s">
        <v>8062</v>
      </c>
    </row>
    <row r="3808" spans="1:4" ht="13.5">
      <c r="A3808" s="509">
        <v>92951</v>
      </c>
      <c r="B3808" s="508" t="s">
        <v>8064</v>
      </c>
      <c r="C3808" s="508" t="s">
        <v>38</v>
      </c>
      <c r="D3808" s="510" t="s">
        <v>8065</v>
      </c>
    </row>
    <row r="3809" spans="1:4" ht="13.5">
      <c r="A3809" s="509">
        <v>92952</v>
      </c>
      <c r="B3809" s="508" t="s">
        <v>8066</v>
      </c>
      <c r="C3809" s="508" t="s">
        <v>38</v>
      </c>
      <c r="D3809" s="510" t="s">
        <v>8065</v>
      </c>
    </row>
    <row r="3810" spans="1:4" ht="13.5">
      <c r="A3810" s="509">
        <v>92953</v>
      </c>
      <c r="B3810" s="508" t="s">
        <v>8067</v>
      </c>
      <c r="C3810" s="508" t="s">
        <v>38</v>
      </c>
      <c r="D3810" s="510" t="s">
        <v>6302</v>
      </c>
    </row>
    <row r="3811" spans="1:4" ht="13.5">
      <c r="A3811" s="509">
        <v>93050</v>
      </c>
      <c r="B3811" s="508" t="s">
        <v>8068</v>
      </c>
      <c r="C3811" s="508" t="s">
        <v>38</v>
      </c>
      <c r="D3811" s="510" t="s">
        <v>7146</v>
      </c>
    </row>
    <row r="3812" spans="1:4" ht="13.5">
      <c r="A3812" s="509">
        <v>93051</v>
      </c>
      <c r="B3812" s="508" t="s">
        <v>8069</v>
      </c>
      <c r="C3812" s="508" t="s">
        <v>38</v>
      </c>
      <c r="D3812" s="510" t="s">
        <v>5129</v>
      </c>
    </row>
    <row r="3813" spans="1:4" ht="13.5">
      <c r="A3813" s="509">
        <v>93052</v>
      </c>
      <c r="B3813" s="508" t="s">
        <v>8070</v>
      </c>
      <c r="C3813" s="508" t="s">
        <v>38</v>
      </c>
      <c r="D3813" s="510" t="s">
        <v>8071</v>
      </c>
    </row>
    <row r="3814" spans="1:4" ht="13.5">
      <c r="A3814" s="509">
        <v>93054</v>
      </c>
      <c r="B3814" s="508" t="s">
        <v>8072</v>
      </c>
      <c r="C3814" s="508" t="s">
        <v>38</v>
      </c>
      <c r="D3814" s="510" t="s">
        <v>8073</v>
      </c>
    </row>
    <row r="3815" spans="1:4" ht="13.5">
      <c r="A3815" s="509">
        <v>93055</v>
      </c>
      <c r="B3815" s="508" t="s">
        <v>8074</v>
      </c>
      <c r="C3815" s="508" t="s">
        <v>38</v>
      </c>
      <c r="D3815" s="510" t="s">
        <v>8075</v>
      </c>
    </row>
    <row r="3816" spans="1:4" ht="13.5">
      <c r="A3816" s="509">
        <v>93056</v>
      </c>
      <c r="B3816" s="508" t="s">
        <v>8076</v>
      </c>
      <c r="C3816" s="508" t="s">
        <v>38</v>
      </c>
      <c r="D3816" s="510" t="s">
        <v>7773</v>
      </c>
    </row>
    <row r="3817" spans="1:4" ht="13.5">
      <c r="A3817" s="509">
        <v>93057</v>
      </c>
      <c r="B3817" s="508" t="s">
        <v>8077</v>
      </c>
      <c r="C3817" s="508" t="s">
        <v>38</v>
      </c>
      <c r="D3817" s="510" t="s">
        <v>6977</v>
      </c>
    </row>
    <row r="3818" spans="1:4" ht="13.5">
      <c r="A3818" s="509">
        <v>93058</v>
      </c>
      <c r="B3818" s="508" t="s">
        <v>8078</v>
      </c>
      <c r="C3818" s="508" t="s">
        <v>38</v>
      </c>
      <c r="D3818" s="510" t="s">
        <v>1785</v>
      </c>
    </row>
    <row r="3819" spans="1:4" ht="13.5">
      <c r="A3819" s="509">
        <v>93059</v>
      </c>
      <c r="B3819" s="508" t="s">
        <v>8079</v>
      </c>
      <c r="C3819" s="508" t="s">
        <v>38</v>
      </c>
      <c r="D3819" s="510" t="s">
        <v>8080</v>
      </c>
    </row>
    <row r="3820" spans="1:4" ht="13.5">
      <c r="A3820" s="509">
        <v>93060</v>
      </c>
      <c r="B3820" s="508" t="s">
        <v>8081</v>
      </c>
      <c r="C3820" s="508" t="s">
        <v>38</v>
      </c>
      <c r="D3820" s="510" t="s">
        <v>8082</v>
      </c>
    </row>
    <row r="3821" spans="1:4" ht="13.5">
      <c r="A3821" s="509">
        <v>93061</v>
      </c>
      <c r="B3821" s="508" t="s">
        <v>8083</v>
      </c>
      <c r="C3821" s="508" t="s">
        <v>38</v>
      </c>
      <c r="D3821" s="510" t="s">
        <v>8084</v>
      </c>
    </row>
    <row r="3822" spans="1:4" ht="13.5">
      <c r="A3822" s="509">
        <v>93062</v>
      </c>
      <c r="B3822" s="508" t="s">
        <v>8085</v>
      </c>
      <c r="C3822" s="508" t="s">
        <v>38</v>
      </c>
      <c r="D3822" s="510" t="s">
        <v>8086</v>
      </c>
    </row>
    <row r="3823" spans="1:4" ht="13.5">
      <c r="A3823" s="509">
        <v>93063</v>
      </c>
      <c r="B3823" s="508" t="s">
        <v>8087</v>
      </c>
      <c r="C3823" s="508" t="s">
        <v>38</v>
      </c>
      <c r="D3823" s="510" t="s">
        <v>8088</v>
      </c>
    </row>
    <row r="3824" spans="1:4" ht="13.5">
      <c r="A3824" s="509">
        <v>93064</v>
      </c>
      <c r="B3824" s="508" t="s">
        <v>8089</v>
      </c>
      <c r="C3824" s="508" t="s">
        <v>38</v>
      </c>
      <c r="D3824" s="510" t="s">
        <v>8090</v>
      </c>
    </row>
    <row r="3825" spans="1:4" ht="13.5">
      <c r="A3825" s="509">
        <v>93065</v>
      </c>
      <c r="B3825" s="508" t="s">
        <v>8091</v>
      </c>
      <c r="C3825" s="508" t="s">
        <v>38</v>
      </c>
      <c r="D3825" s="510" t="s">
        <v>8092</v>
      </c>
    </row>
    <row r="3826" spans="1:4" ht="13.5">
      <c r="A3826" s="509">
        <v>93066</v>
      </c>
      <c r="B3826" s="508" t="s">
        <v>8093</v>
      </c>
      <c r="C3826" s="508" t="s">
        <v>38</v>
      </c>
      <c r="D3826" s="510" t="s">
        <v>8094</v>
      </c>
    </row>
    <row r="3827" spans="1:4" ht="13.5">
      <c r="A3827" s="509">
        <v>93067</v>
      </c>
      <c r="B3827" s="508" t="s">
        <v>8095</v>
      </c>
      <c r="C3827" s="508" t="s">
        <v>38</v>
      </c>
      <c r="D3827" s="510" t="s">
        <v>8096</v>
      </c>
    </row>
    <row r="3828" spans="1:4" ht="13.5">
      <c r="A3828" s="509">
        <v>93068</v>
      </c>
      <c r="B3828" s="508" t="s">
        <v>8097</v>
      </c>
      <c r="C3828" s="508" t="s">
        <v>38</v>
      </c>
      <c r="D3828" s="510" t="s">
        <v>5679</v>
      </c>
    </row>
    <row r="3829" spans="1:4" ht="13.5">
      <c r="A3829" s="509">
        <v>93069</v>
      </c>
      <c r="B3829" s="508" t="s">
        <v>8098</v>
      </c>
      <c r="C3829" s="508" t="s">
        <v>38</v>
      </c>
      <c r="D3829" s="510" t="s">
        <v>8099</v>
      </c>
    </row>
    <row r="3830" spans="1:4" ht="13.5">
      <c r="A3830" s="509">
        <v>93070</v>
      </c>
      <c r="B3830" s="508" t="s">
        <v>8100</v>
      </c>
      <c r="C3830" s="508" t="s">
        <v>38</v>
      </c>
      <c r="D3830" s="510" t="s">
        <v>7780</v>
      </c>
    </row>
    <row r="3831" spans="1:4" ht="13.5">
      <c r="A3831" s="509">
        <v>93071</v>
      </c>
      <c r="B3831" s="508" t="s">
        <v>8101</v>
      </c>
      <c r="C3831" s="508" t="s">
        <v>38</v>
      </c>
      <c r="D3831" s="510" t="s">
        <v>8102</v>
      </c>
    </row>
    <row r="3832" spans="1:4" ht="13.5">
      <c r="A3832" s="509">
        <v>93072</v>
      </c>
      <c r="B3832" s="508" t="s">
        <v>8103</v>
      </c>
      <c r="C3832" s="508" t="s">
        <v>38</v>
      </c>
      <c r="D3832" s="510" t="s">
        <v>8104</v>
      </c>
    </row>
    <row r="3833" spans="1:4" ht="13.5">
      <c r="A3833" s="509">
        <v>93073</v>
      </c>
      <c r="B3833" s="508" t="s">
        <v>8105</v>
      </c>
      <c r="C3833" s="508" t="s">
        <v>38</v>
      </c>
      <c r="D3833" s="510" t="s">
        <v>8106</v>
      </c>
    </row>
    <row r="3834" spans="1:4" ht="13.5">
      <c r="A3834" s="509">
        <v>93074</v>
      </c>
      <c r="B3834" s="508" t="s">
        <v>8107</v>
      </c>
      <c r="C3834" s="508" t="s">
        <v>38</v>
      </c>
      <c r="D3834" s="510" t="s">
        <v>8108</v>
      </c>
    </row>
    <row r="3835" spans="1:4" ht="13.5">
      <c r="A3835" s="509">
        <v>93075</v>
      </c>
      <c r="B3835" s="508" t="s">
        <v>8109</v>
      </c>
      <c r="C3835" s="508" t="s">
        <v>38</v>
      </c>
      <c r="D3835" s="510" t="s">
        <v>8110</v>
      </c>
    </row>
    <row r="3836" spans="1:4" ht="13.5">
      <c r="A3836" s="509">
        <v>93076</v>
      </c>
      <c r="B3836" s="508" t="s">
        <v>8111</v>
      </c>
      <c r="C3836" s="508" t="s">
        <v>38</v>
      </c>
      <c r="D3836" s="510" t="s">
        <v>8112</v>
      </c>
    </row>
    <row r="3837" spans="1:4" ht="13.5">
      <c r="A3837" s="509">
        <v>93077</v>
      </c>
      <c r="B3837" s="508" t="s">
        <v>8113</v>
      </c>
      <c r="C3837" s="508" t="s">
        <v>38</v>
      </c>
      <c r="D3837" s="510" t="s">
        <v>8114</v>
      </c>
    </row>
    <row r="3838" spans="1:4" ht="13.5">
      <c r="A3838" s="509">
        <v>93078</v>
      </c>
      <c r="B3838" s="508" t="s">
        <v>8115</v>
      </c>
      <c r="C3838" s="508" t="s">
        <v>38</v>
      </c>
      <c r="D3838" s="510" t="s">
        <v>4652</v>
      </c>
    </row>
    <row r="3839" spans="1:4" ht="13.5">
      <c r="A3839" s="509">
        <v>93079</v>
      </c>
      <c r="B3839" s="508" t="s">
        <v>8116</v>
      </c>
      <c r="C3839" s="508" t="s">
        <v>38</v>
      </c>
      <c r="D3839" s="510" t="s">
        <v>8117</v>
      </c>
    </row>
    <row r="3840" spans="1:4" ht="13.5">
      <c r="A3840" s="509">
        <v>93080</v>
      </c>
      <c r="B3840" s="508" t="s">
        <v>8118</v>
      </c>
      <c r="C3840" s="508" t="s">
        <v>38</v>
      </c>
      <c r="D3840" s="510" t="s">
        <v>1174</v>
      </c>
    </row>
    <row r="3841" spans="1:4" ht="13.5">
      <c r="A3841" s="509">
        <v>93081</v>
      </c>
      <c r="B3841" s="508" t="s">
        <v>8119</v>
      </c>
      <c r="C3841" s="508" t="s">
        <v>38</v>
      </c>
      <c r="D3841" s="510" t="s">
        <v>6263</v>
      </c>
    </row>
    <row r="3842" spans="1:4" ht="13.5">
      <c r="A3842" s="509">
        <v>93082</v>
      </c>
      <c r="B3842" s="508" t="s">
        <v>8120</v>
      </c>
      <c r="C3842" s="508" t="s">
        <v>38</v>
      </c>
      <c r="D3842" s="510" t="s">
        <v>2767</v>
      </c>
    </row>
    <row r="3843" spans="1:4" ht="13.5">
      <c r="A3843" s="509">
        <v>93083</v>
      </c>
      <c r="B3843" s="508" t="s">
        <v>8121</v>
      </c>
      <c r="C3843" s="508" t="s">
        <v>38</v>
      </c>
      <c r="D3843" s="510" t="s">
        <v>8122</v>
      </c>
    </row>
    <row r="3844" spans="1:4" ht="13.5">
      <c r="A3844" s="509">
        <v>93084</v>
      </c>
      <c r="B3844" s="508" t="s">
        <v>8123</v>
      </c>
      <c r="C3844" s="508" t="s">
        <v>38</v>
      </c>
      <c r="D3844" s="510" t="s">
        <v>2778</v>
      </c>
    </row>
    <row r="3845" spans="1:4" ht="13.5">
      <c r="A3845" s="509">
        <v>93085</v>
      </c>
      <c r="B3845" s="508" t="s">
        <v>8124</v>
      </c>
      <c r="C3845" s="508" t="s">
        <v>38</v>
      </c>
      <c r="D3845" s="510" t="s">
        <v>5077</v>
      </c>
    </row>
    <row r="3846" spans="1:4" ht="13.5">
      <c r="A3846" s="509">
        <v>93086</v>
      </c>
      <c r="B3846" s="508" t="s">
        <v>8125</v>
      </c>
      <c r="C3846" s="508" t="s">
        <v>38</v>
      </c>
      <c r="D3846" s="510" t="s">
        <v>8126</v>
      </c>
    </row>
    <row r="3847" spans="1:4" ht="13.5">
      <c r="A3847" s="509">
        <v>93087</v>
      </c>
      <c r="B3847" s="508" t="s">
        <v>8127</v>
      </c>
      <c r="C3847" s="508" t="s">
        <v>38</v>
      </c>
      <c r="D3847" s="510" t="s">
        <v>8128</v>
      </c>
    </row>
    <row r="3848" spans="1:4" ht="13.5">
      <c r="A3848" s="509">
        <v>93088</v>
      </c>
      <c r="B3848" s="508" t="s">
        <v>8129</v>
      </c>
      <c r="C3848" s="508" t="s">
        <v>38</v>
      </c>
      <c r="D3848" s="510" t="s">
        <v>2121</v>
      </c>
    </row>
    <row r="3849" spans="1:4" ht="13.5">
      <c r="A3849" s="509">
        <v>93089</v>
      </c>
      <c r="B3849" s="508" t="s">
        <v>8130</v>
      </c>
      <c r="C3849" s="508" t="s">
        <v>38</v>
      </c>
      <c r="D3849" s="510" t="s">
        <v>8131</v>
      </c>
    </row>
    <row r="3850" spans="1:4" ht="13.5">
      <c r="A3850" s="509">
        <v>93090</v>
      </c>
      <c r="B3850" s="508" t="s">
        <v>8132</v>
      </c>
      <c r="C3850" s="508" t="s">
        <v>38</v>
      </c>
      <c r="D3850" s="510" t="s">
        <v>1158</v>
      </c>
    </row>
    <row r="3851" spans="1:4" ht="13.5">
      <c r="A3851" s="509">
        <v>93091</v>
      </c>
      <c r="B3851" s="508" t="s">
        <v>8133</v>
      </c>
      <c r="C3851" s="508" t="s">
        <v>38</v>
      </c>
      <c r="D3851" s="510" t="s">
        <v>7758</v>
      </c>
    </row>
    <row r="3852" spans="1:4" ht="13.5">
      <c r="A3852" s="509">
        <v>93092</v>
      </c>
      <c r="B3852" s="508" t="s">
        <v>8134</v>
      </c>
      <c r="C3852" s="508" t="s">
        <v>38</v>
      </c>
      <c r="D3852" s="510" t="s">
        <v>8135</v>
      </c>
    </row>
    <row r="3853" spans="1:4" ht="13.5">
      <c r="A3853" s="509">
        <v>93093</v>
      </c>
      <c r="B3853" s="508" t="s">
        <v>8136</v>
      </c>
      <c r="C3853" s="508" t="s">
        <v>38</v>
      </c>
      <c r="D3853" s="510" t="s">
        <v>8137</v>
      </c>
    </row>
    <row r="3854" spans="1:4" ht="13.5">
      <c r="A3854" s="509">
        <v>93094</v>
      </c>
      <c r="B3854" s="508" t="s">
        <v>8138</v>
      </c>
      <c r="C3854" s="508" t="s">
        <v>38</v>
      </c>
      <c r="D3854" s="510" t="s">
        <v>8139</v>
      </c>
    </row>
    <row r="3855" spans="1:4" ht="13.5">
      <c r="A3855" s="509">
        <v>93095</v>
      </c>
      <c r="B3855" s="508" t="s">
        <v>8140</v>
      </c>
      <c r="C3855" s="508" t="s">
        <v>38</v>
      </c>
      <c r="D3855" s="510" t="s">
        <v>7513</v>
      </c>
    </row>
    <row r="3856" spans="1:4" ht="13.5">
      <c r="A3856" s="509">
        <v>93096</v>
      </c>
      <c r="B3856" s="508" t="s">
        <v>8141</v>
      </c>
      <c r="C3856" s="508" t="s">
        <v>38</v>
      </c>
      <c r="D3856" s="510" t="s">
        <v>8142</v>
      </c>
    </row>
    <row r="3857" spans="1:4" ht="13.5">
      <c r="A3857" s="509">
        <v>93097</v>
      </c>
      <c r="B3857" s="508" t="s">
        <v>8143</v>
      </c>
      <c r="C3857" s="508" t="s">
        <v>38</v>
      </c>
      <c r="D3857" s="510" t="s">
        <v>8144</v>
      </c>
    </row>
    <row r="3858" spans="1:4" ht="13.5">
      <c r="A3858" s="509">
        <v>93098</v>
      </c>
      <c r="B3858" s="508" t="s">
        <v>8145</v>
      </c>
      <c r="C3858" s="508" t="s">
        <v>38</v>
      </c>
      <c r="D3858" s="510" t="s">
        <v>8146</v>
      </c>
    </row>
    <row r="3859" spans="1:4" ht="13.5">
      <c r="A3859" s="509">
        <v>93099</v>
      </c>
      <c r="B3859" s="508" t="s">
        <v>8147</v>
      </c>
      <c r="C3859" s="508" t="s">
        <v>38</v>
      </c>
      <c r="D3859" s="510" t="s">
        <v>1845</v>
      </c>
    </row>
    <row r="3860" spans="1:4" ht="13.5">
      <c r="A3860" s="509">
        <v>93100</v>
      </c>
      <c r="B3860" s="508" t="s">
        <v>8148</v>
      </c>
      <c r="C3860" s="508" t="s">
        <v>38</v>
      </c>
      <c r="D3860" s="510" t="s">
        <v>1224</v>
      </c>
    </row>
    <row r="3861" spans="1:4" ht="13.5">
      <c r="A3861" s="509">
        <v>93101</v>
      </c>
      <c r="B3861" s="508" t="s">
        <v>8149</v>
      </c>
      <c r="C3861" s="508" t="s">
        <v>38</v>
      </c>
      <c r="D3861" s="510" t="s">
        <v>6963</v>
      </c>
    </row>
    <row r="3862" spans="1:4" ht="13.5">
      <c r="A3862" s="509">
        <v>93102</v>
      </c>
      <c r="B3862" s="508" t="s">
        <v>8150</v>
      </c>
      <c r="C3862" s="508" t="s">
        <v>38</v>
      </c>
      <c r="D3862" s="510" t="s">
        <v>8151</v>
      </c>
    </row>
    <row r="3863" spans="1:4" ht="13.5">
      <c r="A3863" s="509">
        <v>93103</v>
      </c>
      <c r="B3863" s="508" t="s">
        <v>8152</v>
      </c>
      <c r="C3863" s="508" t="s">
        <v>38</v>
      </c>
      <c r="D3863" s="510" t="s">
        <v>8153</v>
      </c>
    </row>
    <row r="3864" spans="1:4" ht="13.5">
      <c r="A3864" s="509">
        <v>93104</v>
      </c>
      <c r="B3864" s="508" t="s">
        <v>8154</v>
      </c>
      <c r="C3864" s="508" t="s">
        <v>38</v>
      </c>
      <c r="D3864" s="510" t="s">
        <v>8155</v>
      </c>
    </row>
    <row r="3865" spans="1:4" ht="13.5">
      <c r="A3865" s="509">
        <v>93105</v>
      </c>
      <c r="B3865" s="508" t="s">
        <v>8156</v>
      </c>
      <c r="C3865" s="508" t="s">
        <v>38</v>
      </c>
      <c r="D3865" s="510" t="s">
        <v>5894</v>
      </c>
    </row>
    <row r="3866" spans="1:4" ht="13.5">
      <c r="A3866" s="509">
        <v>93106</v>
      </c>
      <c r="B3866" s="508" t="s">
        <v>8157</v>
      </c>
      <c r="C3866" s="508" t="s">
        <v>38</v>
      </c>
      <c r="D3866" s="510" t="s">
        <v>8158</v>
      </c>
    </row>
    <row r="3867" spans="1:4" ht="13.5">
      <c r="A3867" s="509">
        <v>93107</v>
      </c>
      <c r="B3867" s="508" t="s">
        <v>8159</v>
      </c>
      <c r="C3867" s="508" t="s">
        <v>38</v>
      </c>
      <c r="D3867" s="510" t="s">
        <v>7024</v>
      </c>
    </row>
    <row r="3868" spans="1:4" ht="13.5">
      <c r="A3868" s="509">
        <v>93108</v>
      </c>
      <c r="B3868" s="508" t="s">
        <v>8160</v>
      </c>
      <c r="C3868" s="508" t="s">
        <v>38</v>
      </c>
      <c r="D3868" s="510" t="s">
        <v>8161</v>
      </c>
    </row>
    <row r="3869" spans="1:4" ht="13.5">
      <c r="A3869" s="509">
        <v>93109</v>
      </c>
      <c r="B3869" s="508" t="s">
        <v>8162</v>
      </c>
      <c r="C3869" s="508" t="s">
        <v>38</v>
      </c>
      <c r="D3869" s="510" t="s">
        <v>8163</v>
      </c>
    </row>
    <row r="3870" spans="1:4" ht="13.5">
      <c r="A3870" s="509">
        <v>93110</v>
      </c>
      <c r="B3870" s="508" t="s">
        <v>8164</v>
      </c>
      <c r="C3870" s="508" t="s">
        <v>38</v>
      </c>
      <c r="D3870" s="510" t="s">
        <v>8165</v>
      </c>
    </row>
    <row r="3871" spans="1:4" ht="13.5">
      <c r="A3871" s="509">
        <v>93111</v>
      </c>
      <c r="B3871" s="508" t="s">
        <v>8166</v>
      </c>
      <c r="C3871" s="508" t="s">
        <v>38</v>
      </c>
      <c r="D3871" s="510" t="s">
        <v>8167</v>
      </c>
    </row>
    <row r="3872" spans="1:4" ht="13.5">
      <c r="A3872" s="509">
        <v>93112</v>
      </c>
      <c r="B3872" s="508" t="s">
        <v>8168</v>
      </c>
      <c r="C3872" s="508" t="s">
        <v>38</v>
      </c>
      <c r="D3872" s="510" t="s">
        <v>8169</v>
      </c>
    </row>
    <row r="3873" spans="1:4" ht="13.5">
      <c r="A3873" s="509">
        <v>93113</v>
      </c>
      <c r="B3873" s="508" t="s">
        <v>8170</v>
      </c>
      <c r="C3873" s="508" t="s">
        <v>38</v>
      </c>
      <c r="D3873" s="510" t="s">
        <v>7812</v>
      </c>
    </row>
    <row r="3874" spans="1:4" ht="13.5">
      <c r="A3874" s="509">
        <v>93114</v>
      </c>
      <c r="B3874" s="508" t="s">
        <v>8171</v>
      </c>
      <c r="C3874" s="508" t="s">
        <v>38</v>
      </c>
      <c r="D3874" s="510" t="s">
        <v>8172</v>
      </c>
    </row>
    <row r="3875" spans="1:4" ht="13.5">
      <c r="A3875" s="509">
        <v>93115</v>
      </c>
      <c r="B3875" s="508" t="s">
        <v>8173</v>
      </c>
      <c r="C3875" s="508" t="s">
        <v>38</v>
      </c>
      <c r="D3875" s="510" t="s">
        <v>8174</v>
      </c>
    </row>
    <row r="3876" spans="1:4" ht="13.5">
      <c r="A3876" s="509">
        <v>93116</v>
      </c>
      <c r="B3876" s="508" t="s">
        <v>8175</v>
      </c>
      <c r="C3876" s="508" t="s">
        <v>38</v>
      </c>
      <c r="D3876" s="510" t="s">
        <v>8176</v>
      </c>
    </row>
    <row r="3877" spans="1:4" ht="13.5">
      <c r="A3877" s="509">
        <v>93117</v>
      </c>
      <c r="B3877" s="508" t="s">
        <v>8177</v>
      </c>
      <c r="C3877" s="508" t="s">
        <v>38</v>
      </c>
      <c r="D3877" s="510" t="s">
        <v>2047</v>
      </c>
    </row>
    <row r="3878" spans="1:4" ht="13.5">
      <c r="A3878" s="509">
        <v>93118</v>
      </c>
      <c r="B3878" s="508" t="s">
        <v>8178</v>
      </c>
      <c r="C3878" s="508" t="s">
        <v>38</v>
      </c>
      <c r="D3878" s="510" t="s">
        <v>8179</v>
      </c>
    </row>
    <row r="3879" spans="1:4" ht="13.5">
      <c r="A3879" s="509">
        <v>93119</v>
      </c>
      <c r="B3879" s="508" t="s">
        <v>8180</v>
      </c>
      <c r="C3879" s="508" t="s">
        <v>38</v>
      </c>
      <c r="D3879" s="510" t="s">
        <v>8181</v>
      </c>
    </row>
    <row r="3880" spans="1:4" ht="13.5">
      <c r="A3880" s="509">
        <v>93120</v>
      </c>
      <c r="B3880" s="508" t="s">
        <v>8182</v>
      </c>
      <c r="C3880" s="508" t="s">
        <v>38</v>
      </c>
      <c r="D3880" s="510" t="s">
        <v>8183</v>
      </c>
    </row>
    <row r="3881" spans="1:4" ht="13.5">
      <c r="A3881" s="509">
        <v>93121</v>
      </c>
      <c r="B3881" s="508" t="s">
        <v>8184</v>
      </c>
      <c r="C3881" s="508" t="s">
        <v>38</v>
      </c>
      <c r="D3881" s="510" t="s">
        <v>7148</v>
      </c>
    </row>
    <row r="3882" spans="1:4" ht="13.5">
      <c r="A3882" s="509">
        <v>93122</v>
      </c>
      <c r="B3882" s="508" t="s">
        <v>8185</v>
      </c>
      <c r="C3882" s="508" t="s">
        <v>38</v>
      </c>
      <c r="D3882" s="510" t="s">
        <v>8186</v>
      </c>
    </row>
    <row r="3883" spans="1:4" ht="13.5">
      <c r="A3883" s="509">
        <v>93123</v>
      </c>
      <c r="B3883" s="508" t="s">
        <v>8187</v>
      </c>
      <c r="C3883" s="508" t="s">
        <v>38</v>
      </c>
      <c r="D3883" s="510" t="s">
        <v>7414</v>
      </c>
    </row>
    <row r="3884" spans="1:4" ht="13.5">
      <c r="A3884" s="509">
        <v>93124</v>
      </c>
      <c r="B3884" s="508" t="s">
        <v>8188</v>
      </c>
      <c r="C3884" s="508" t="s">
        <v>38</v>
      </c>
      <c r="D3884" s="510" t="s">
        <v>8189</v>
      </c>
    </row>
    <row r="3885" spans="1:4" ht="13.5">
      <c r="A3885" s="509">
        <v>93125</v>
      </c>
      <c r="B3885" s="508" t="s">
        <v>8190</v>
      </c>
      <c r="C3885" s="508" t="s">
        <v>38</v>
      </c>
      <c r="D3885" s="510" t="s">
        <v>8191</v>
      </c>
    </row>
    <row r="3886" spans="1:4" ht="13.5">
      <c r="A3886" s="509">
        <v>93126</v>
      </c>
      <c r="B3886" s="508" t="s">
        <v>8192</v>
      </c>
      <c r="C3886" s="508" t="s">
        <v>38</v>
      </c>
      <c r="D3886" s="510" t="s">
        <v>8193</v>
      </c>
    </row>
    <row r="3887" spans="1:4" ht="13.5">
      <c r="A3887" s="509">
        <v>93133</v>
      </c>
      <c r="B3887" s="508" t="s">
        <v>8194</v>
      </c>
      <c r="C3887" s="508" t="s">
        <v>38</v>
      </c>
      <c r="D3887" s="510" t="s">
        <v>8195</v>
      </c>
    </row>
    <row r="3888" spans="1:4" ht="13.5">
      <c r="A3888" s="509">
        <v>94465</v>
      </c>
      <c r="B3888" s="508" t="s">
        <v>8196</v>
      </c>
      <c r="C3888" s="508" t="s">
        <v>38</v>
      </c>
      <c r="D3888" s="510" t="s">
        <v>8197</v>
      </c>
    </row>
    <row r="3889" spans="1:4" ht="13.5">
      <c r="A3889" s="509">
        <v>94466</v>
      </c>
      <c r="B3889" s="508" t="s">
        <v>8198</v>
      </c>
      <c r="C3889" s="508" t="s">
        <v>38</v>
      </c>
      <c r="D3889" s="510" t="s">
        <v>8199</v>
      </c>
    </row>
    <row r="3890" spans="1:4" ht="13.5">
      <c r="A3890" s="509">
        <v>94467</v>
      </c>
      <c r="B3890" s="508" t="s">
        <v>8200</v>
      </c>
      <c r="C3890" s="508" t="s">
        <v>38</v>
      </c>
      <c r="D3890" s="510" t="s">
        <v>8201</v>
      </c>
    </row>
    <row r="3891" spans="1:4" ht="13.5">
      <c r="A3891" s="509">
        <v>94468</v>
      </c>
      <c r="B3891" s="508" t="s">
        <v>8202</v>
      </c>
      <c r="C3891" s="508" t="s">
        <v>38</v>
      </c>
      <c r="D3891" s="510" t="s">
        <v>7860</v>
      </c>
    </row>
    <row r="3892" spans="1:4" ht="13.5">
      <c r="A3892" s="509">
        <v>94469</v>
      </c>
      <c r="B3892" s="508" t="s">
        <v>8203</v>
      </c>
      <c r="C3892" s="508" t="s">
        <v>38</v>
      </c>
      <c r="D3892" s="510" t="s">
        <v>8204</v>
      </c>
    </row>
    <row r="3893" spans="1:4" ht="13.5">
      <c r="A3893" s="509">
        <v>94470</v>
      </c>
      <c r="B3893" s="508" t="s">
        <v>8205</v>
      </c>
      <c r="C3893" s="508" t="s">
        <v>38</v>
      </c>
      <c r="D3893" s="510" t="s">
        <v>8206</v>
      </c>
    </row>
    <row r="3894" spans="1:4" ht="13.5">
      <c r="A3894" s="509">
        <v>94471</v>
      </c>
      <c r="B3894" s="508" t="s">
        <v>8207</v>
      </c>
      <c r="C3894" s="508" t="s">
        <v>38</v>
      </c>
      <c r="D3894" s="510" t="s">
        <v>8208</v>
      </c>
    </row>
    <row r="3895" spans="1:4" ht="13.5">
      <c r="A3895" s="509">
        <v>94472</v>
      </c>
      <c r="B3895" s="508" t="s">
        <v>8209</v>
      </c>
      <c r="C3895" s="508" t="s">
        <v>38</v>
      </c>
      <c r="D3895" s="510" t="s">
        <v>8210</v>
      </c>
    </row>
    <row r="3896" spans="1:4" ht="13.5">
      <c r="A3896" s="509">
        <v>94473</v>
      </c>
      <c r="B3896" s="508" t="s">
        <v>8211</v>
      </c>
      <c r="C3896" s="508" t="s">
        <v>38</v>
      </c>
      <c r="D3896" s="510" t="s">
        <v>8212</v>
      </c>
    </row>
    <row r="3897" spans="1:4" ht="13.5">
      <c r="A3897" s="509">
        <v>94474</v>
      </c>
      <c r="B3897" s="508" t="s">
        <v>8213</v>
      </c>
      <c r="C3897" s="508" t="s">
        <v>38</v>
      </c>
      <c r="D3897" s="510" t="s">
        <v>8214</v>
      </c>
    </row>
    <row r="3898" spans="1:4" ht="13.5">
      <c r="A3898" s="509">
        <v>94475</v>
      </c>
      <c r="B3898" s="508" t="s">
        <v>8215</v>
      </c>
      <c r="C3898" s="508" t="s">
        <v>38</v>
      </c>
      <c r="D3898" s="510" t="s">
        <v>8216</v>
      </c>
    </row>
    <row r="3899" spans="1:4" ht="13.5">
      <c r="A3899" s="509">
        <v>94476</v>
      </c>
      <c r="B3899" s="508" t="s">
        <v>8217</v>
      </c>
      <c r="C3899" s="508" t="s">
        <v>38</v>
      </c>
      <c r="D3899" s="510" t="s">
        <v>8218</v>
      </c>
    </row>
    <row r="3900" spans="1:4" ht="13.5">
      <c r="A3900" s="509">
        <v>94477</v>
      </c>
      <c r="B3900" s="508" t="s">
        <v>8219</v>
      </c>
      <c r="C3900" s="508" t="s">
        <v>38</v>
      </c>
      <c r="D3900" s="510" t="s">
        <v>8220</v>
      </c>
    </row>
    <row r="3901" spans="1:4" ht="13.5">
      <c r="A3901" s="509">
        <v>94478</v>
      </c>
      <c r="B3901" s="508" t="s">
        <v>8221</v>
      </c>
      <c r="C3901" s="508" t="s">
        <v>38</v>
      </c>
      <c r="D3901" s="510" t="s">
        <v>8222</v>
      </c>
    </row>
    <row r="3902" spans="1:4" ht="13.5">
      <c r="A3902" s="509">
        <v>94479</v>
      </c>
      <c r="B3902" s="508" t="s">
        <v>8223</v>
      </c>
      <c r="C3902" s="508" t="s">
        <v>38</v>
      </c>
      <c r="D3902" s="510" t="s">
        <v>8224</v>
      </c>
    </row>
    <row r="3903" spans="1:4" ht="13.5">
      <c r="A3903" s="509">
        <v>94606</v>
      </c>
      <c r="B3903" s="508" t="s">
        <v>8225</v>
      </c>
      <c r="C3903" s="508" t="s">
        <v>38</v>
      </c>
      <c r="D3903" s="510" t="s">
        <v>8226</v>
      </c>
    </row>
    <row r="3904" spans="1:4" ht="13.5">
      <c r="A3904" s="509">
        <v>94608</v>
      </c>
      <c r="B3904" s="508" t="s">
        <v>8227</v>
      </c>
      <c r="C3904" s="508" t="s">
        <v>38</v>
      </c>
      <c r="D3904" s="510" t="s">
        <v>8228</v>
      </c>
    </row>
    <row r="3905" spans="1:4" ht="13.5">
      <c r="A3905" s="509">
        <v>94610</v>
      </c>
      <c r="B3905" s="508" t="s">
        <v>8229</v>
      </c>
      <c r="C3905" s="508" t="s">
        <v>38</v>
      </c>
      <c r="D3905" s="510" t="s">
        <v>8230</v>
      </c>
    </row>
    <row r="3906" spans="1:4" ht="13.5">
      <c r="A3906" s="509">
        <v>94612</v>
      </c>
      <c r="B3906" s="508" t="s">
        <v>8231</v>
      </c>
      <c r="C3906" s="508" t="s">
        <v>38</v>
      </c>
      <c r="D3906" s="510" t="s">
        <v>8232</v>
      </c>
    </row>
    <row r="3907" spans="1:4" ht="13.5">
      <c r="A3907" s="509">
        <v>94614</v>
      </c>
      <c r="B3907" s="508" t="s">
        <v>8233</v>
      </c>
      <c r="C3907" s="508" t="s">
        <v>38</v>
      </c>
      <c r="D3907" s="510" t="s">
        <v>8234</v>
      </c>
    </row>
    <row r="3908" spans="1:4" ht="13.5">
      <c r="A3908" s="509">
        <v>94615</v>
      </c>
      <c r="B3908" s="508" t="s">
        <v>8235</v>
      </c>
      <c r="C3908" s="508" t="s">
        <v>38</v>
      </c>
      <c r="D3908" s="510" t="s">
        <v>8236</v>
      </c>
    </row>
    <row r="3909" spans="1:4" ht="13.5">
      <c r="A3909" s="509">
        <v>94616</v>
      </c>
      <c r="B3909" s="508" t="s">
        <v>8237</v>
      </c>
      <c r="C3909" s="508" t="s">
        <v>38</v>
      </c>
      <c r="D3909" s="510" t="s">
        <v>8238</v>
      </c>
    </row>
    <row r="3910" spans="1:4" ht="13.5">
      <c r="A3910" s="509">
        <v>94617</v>
      </c>
      <c r="B3910" s="508" t="s">
        <v>8239</v>
      </c>
      <c r="C3910" s="508" t="s">
        <v>38</v>
      </c>
      <c r="D3910" s="510" t="s">
        <v>8240</v>
      </c>
    </row>
    <row r="3911" spans="1:4" ht="13.5">
      <c r="A3911" s="509">
        <v>94618</v>
      </c>
      <c r="B3911" s="508" t="s">
        <v>8241</v>
      </c>
      <c r="C3911" s="508" t="s">
        <v>38</v>
      </c>
      <c r="D3911" s="510" t="s">
        <v>8242</v>
      </c>
    </row>
    <row r="3912" spans="1:4" ht="13.5">
      <c r="A3912" s="509">
        <v>94620</v>
      </c>
      <c r="B3912" s="508" t="s">
        <v>8243</v>
      </c>
      <c r="C3912" s="508" t="s">
        <v>38</v>
      </c>
      <c r="D3912" s="510" t="s">
        <v>8244</v>
      </c>
    </row>
    <row r="3913" spans="1:4" ht="13.5">
      <c r="A3913" s="509">
        <v>94622</v>
      </c>
      <c r="B3913" s="508" t="s">
        <v>8245</v>
      </c>
      <c r="C3913" s="508" t="s">
        <v>38</v>
      </c>
      <c r="D3913" s="510" t="s">
        <v>8246</v>
      </c>
    </row>
    <row r="3914" spans="1:4" ht="13.5">
      <c r="A3914" s="509">
        <v>94623</v>
      </c>
      <c r="B3914" s="508" t="s">
        <v>8247</v>
      </c>
      <c r="C3914" s="508" t="s">
        <v>38</v>
      </c>
      <c r="D3914" s="510" t="s">
        <v>8248</v>
      </c>
    </row>
    <row r="3915" spans="1:4" ht="13.5">
      <c r="A3915" s="509">
        <v>94624</v>
      </c>
      <c r="B3915" s="508" t="s">
        <v>8249</v>
      </c>
      <c r="C3915" s="508" t="s">
        <v>38</v>
      </c>
      <c r="D3915" s="510" t="s">
        <v>8250</v>
      </c>
    </row>
    <row r="3916" spans="1:4" ht="13.5">
      <c r="A3916" s="509">
        <v>94625</v>
      </c>
      <c r="B3916" s="508" t="s">
        <v>8251</v>
      </c>
      <c r="C3916" s="508" t="s">
        <v>38</v>
      </c>
      <c r="D3916" s="510" t="s">
        <v>8252</v>
      </c>
    </row>
    <row r="3917" spans="1:4" ht="13.5">
      <c r="A3917" s="509">
        <v>94656</v>
      </c>
      <c r="B3917" s="508" t="s">
        <v>8253</v>
      </c>
      <c r="C3917" s="508" t="s">
        <v>38</v>
      </c>
      <c r="D3917" s="510" t="s">
        <v>8254</v>
      </c>
    </row>
    <row r="3918" spans="1:4" ht="13.5">
      <c r="A3918" s="509">
        <v>94657</v>
      </c>
      <c r="B3918" s="508" t="s">
        <v>8255</v>
      </c>
      <c r="C3918" s="508" t="s">
        <v>38</v>
      </c>
      <c r="D3918" s="510" t="s">
        <v>1697</v>
      </c>
    </row>
    <row r="3919" spans="1:4" ht="13.5">
      <c r="A3919" s="509">
        <v>94658</v>
      </c>
      <c r="B3919" s="508" t="s">
        <v>8256</v>
      </c>
      <c r="C3919" s="508" t="s">
        <v>38</v>
      </c>
      <c r="D3919" s="510" t="s">
        <v>3023</v>
      </c>
    </row>
    <row r="3920" spans="1:4" ht="13.5">
      <c r="A3920" s="509">
        <v>94659</v>
      </c>
      <c r="B3920" s="508" t="s">
        <v>8257</v>
      </c>
      <c r="C3920" s="508" t="s">
        <v>38</v>
      </c>
      <c r="D3920" s="510" t="s">
        <v>8258</v>
      </c>
    </row>
    <row r="3921" spans="1:4" ht="13.5">
      <c r="A3921" s="509">
        <v>94660</v>
      </c>
      <c r="B3921" s="508" t="s">
        <v>8259</v>
      </c>
      <c r="C3921" s="508" t="s">
        <v>38</v>
      </c>
      <c r="D3921" s="510" t="s">
        <v>5725</v>
      </c>
    </row>
    <row r="3922" spans="1:4" ht="13.5">
      <c r="A3922" s="509">
        <v>94661</v>
      </c>
      <c r="B3922" s="508" t="s">
        <v>8260</v>
      </c>
      <c r="C3922" s="508" t="s">
        <v>38</v>
      </c>
      <c r="D3922" s="510" t="s">
        <v>5239</v>
      </c>
    </row>
    <row r="3923" spans="1:4" ht="13.5">
      <c r="A3923" s="509">
        <v>94662</v>
      </c>
      <c r="B3923" s="508" t="s">
        <v>8261</v>
      </c>
      <c r="C3923" s="508" t="s">
        <v>38</v>
      </c>
      <c r="D3923" s="510" t="s">
        <v>5885</v>
      </c>
    </row>
    <row r="3924" spans="1:4" ht="13.5">
      <c r="A3924" s="509">
        <v>94663</v>
      </c>
      <c r="B3924" s="508" t="s">
        <v>8262</v>
      </c>
      <c r="C3924" s="508" t="s">
        <v>38</v>
      </c>
      <c r="D3924" s="510" t="s">
        <v>3085</v>
      </c>
    </row>
    <row r="3925" spans="1:4" ht="13.5">
      <c r="A3925" s="509">
        <v>94664</v>
      </c>
      <c r="B3925" s="508" t="s">
        <v>8263</v>
      </c>
      <c r="C3925" s="508" t="s">
        <v>38</v>
      </c>
      <c r="D3925" s="510" t="s">
        <v>8264</v>
      </c>
    </row>
    <row r="3926" spans="1:4" ht="13.5">
      <c r="A3926" s="509">
        <v>94665</v>
      </c>
      <c r="B3926" s="508" t="s">
        <v>8265</v>
      </c>
      <c r="C3926" s="508" t="s">
        <v>38</v>
      </c>
      <c r="D3926" s="510" t="s">
        <v>2786</v>
      </c>
    </row>
    <row r="3927" spans="1:4" ht="13.5">
      <c r="A3927" s="509">
        <v>94666</v>
      </c>
      <c r="B3927" s="508" t="s">
        <v>8266</v>
      </c>
      <c r="C3927" s="508" t="s">
        <v>38</v>
      </c>
      <c r="D3927" s="510" t="s">
        <v>8267</v>
      </c>
    </row>
    <row r="3928" spans="1:4" ht="13.5">
      <c r="A3928" s="509">
        <v>94667</v>
      </c>
      <c r="B3928" s="508" t="s">
        <v>8268</v>
      </c>
      <c r="C3928" s="508" t="s">
        <v>38</v>
      </c>
      <c r="D3928" s="510" t="s">
        <v>8269</v>
      </c>
    </row>
    <row r="3929" spans="1:4" ht="13.5">
      <c r="A3929" s="509">
        <v>94668</v>
      </c>
      <c r="B3929" s="508" t="s">
        <v>8270</v>
      </c>
      <c r="C3929" s="508" t="s">
        <v>38</v>
      </c>
      <c r="D3929" s="510" t="s">
        <v>8271</v>
      </c>
    </row>
    <row r="3930" spans="1:4" ht="13.5">
      <c r="A3930" s="509">
        <v>94669</v>
      </c>
      <c r="B3930" s="508" t="s">
        <v>8272</v>
      </c>
      <c r="C3930" s="508" t="s">
        <v>38</v>
      </c>
      <c r="D3930" s="510" t="s">
        <v>6868</v>
      </c>
    </row>
    <row r="3931" spans="1:4" ht="13.5">
      <c r="A3931" s="509">
        <v>94670</v>
      </c>
      <c r="B3931" s="508" t="s">
        <v>8273</v>
      </c>
      <c r="C3931" s="508" t="s">
        <v>38</v>
      </c>
      <c r="D3931" s="510" t="s">
        <v>8274</v>
      </c>
    </row>
    <row r="3932" spans="1:4" ht="13.5">
      <c r="A3932" s="509">
        <v>94671</v>
      </c>
      <c r="B3932" s="508" t="s">
        <v>8275</v>
      </c>
      <c r="C3932" s="508" t="s">
        <v>38</v>
      </c>
      <c r="D3932" s="510" t="s">
        <v>8276</v>
      </c>
    </row>
    <row r="3933" spans="1:4" ht="13.5">
      <c r="A3933" s="509">
        <v>94672</v>
      </c>
      <c r="B3933" s="508" t="s">
        <v>8277</v>
      </c>
      <c r="C3933" s="508" t="s">
        <v>38</v>
      </c>
      <c r="D3933" s="510" t="s">
        <v>522</v>
      </c>
    </row>
    <row r="3934" spans="1:4" ht="13.5">
      <c r="A3934" s="509">
        <v>94673</v>
      </c>
      <c r="B3934" s="508" t="s">
        <v>8278</v>
      </c>
      <c r="C3934" s="508" t="s">
        <v>38</v>
      </c>
      <c r="D3934" s="510" t="s">
        <v>8279</v>
      </c>
    </row>
    <row r="3935" spans="1:4" ht="13.5">
      <c r="A3935" s="509">
        <v>94674</v>
      </c>
      <c r="B3935" s="508" t="s">
        <v>8280</v>
      </c>
      <c r="C3935" s="508" t="s">
        <v>38</v>
      </c>
      <c r="D3935" s="510" t="s">
        <v>5054</v>
      </c>
    </row>
    <row r="3936" spans="1:4" ht="13.5">
      <c r="A3936" s="509">
        <v>94675</v>
      </c>
      <c r="B3936" s="508" t="s">
        <v>8281</v>
      </c>
      <c r="C3936" s="508" t="s">
        <v>38</v>
      </c>
      <c r="D3936" s="510" t="s">
        <v>5116</v>
      </c>
    </row>
    <row r="3937" spans="1:4" ht="13.5">
      <c r="A3937" s="509">
        <v>94676</v>
      </c>
      <c r="B3937" s="508" t="s">
        <v>8282</v>
      </c>
      <c r="C3937" s="508" t="s">
        <v>38</v>
      </c>
      <c r="D3937" s="510" t="s">
        <v>5445</v>
      </c>
    </row>
    <row r="3938" spans="1:4" ht="13.5">
      <c r="A3938" s="509">
        <v>94677</v>
      </c>
      <c r="B3938" s="508" t="s">
        <v>8283</v>
      </c>
      <c r="C3938" s="508" t="s">
        <v>38</v>
      </c>
      <c r="D3938" s="510" t="s">
        <v>7436</v>
      </c>
    </row>
    <row r="3939" spans="1:4" ht="13.5">
      <c r="A3939" s="509">
        <v>94678</v>
      </c>
      <c r="B3939" s="508" t="s">
        <v>8284</v>
      </c>
      <c r="C3939" s="508" t="s">
        <v>38</v>
      </c>
      <c r="D3939" s="510" t="s">
        <v>8285</v>
      </c>
    </row>
    <row r="3940" spans="1:4" ht="13.5">
      <c r="A3940" s="509">
        <v>94679</v>
      </c>
      <c r="B3940" s="508" t="s">
        <v>8286</v>
      </c>
      <c r="C3940" s="508" t="s">
        <v>38</v>
      </c>
      <c r="D3940" s="510" t="s">
        <v>8287</v>
      </c>
    </row>
    <row r="3941" spans="1:4" ht="13.5">
      <c r="A3941" s="509">
        <v>94680</v>
      </c>
      <c r="B3941" s="508" t="s">
        <v>8288</v>
      </c>
      <c r="C3941" s="508" t="s">
        <v>38</v>
      </c>
      <c r="D3941" s="510" t="s">
        <v>1894</v>
      </c>
    </row>
    <row r="3942" spans="1:4" ht="13.5">
      <c r="A3942" s="509">
        <v>94681</v>
      </c>
      <c r="B3942" s="508" t="s">
        <v>8289</v>
      </c>
      <c r="C3942" s="508" t="s">
        <v>38</v>
      </c>
      <c r="D3942" s="510" t="s">
        <v>8290</v>
      </c>
    </row>
    <row r="3943" spans="1:4" ht="13.5">
      <c r="A3943" s="509">
        <v>94682</v>
      </c>
      <c r="B3943" s="508" t="s">
        <v>8291</v>
      </c>
      <c r="C3943" s="508" t="s">
        <v>38</v>
      </c>
      <c r="D3943" s="510" t="s">
        <v>8292</v>
      </c>
    </row>
    <row r="3944" spans="1:4" ht="13.5">
      <c r="A3944" s="509">
        <v>94683</v>
      </c>
      <c r="B3944" s="508" t="s">
        <v>8293</v>
      </c>
      <c r="C3944" s="508" t="s">
        <v>38</v>
      </c>
      <c r="D3944" s="510" t="s">
        <v>8294</v>
      </c>
    </row>
    <row r="3945" spans="1:4" ht="13.5">
      <c r="A3945" s="509">
        <v>94684</v>
      </c>
      <c r="B3945" s="508" t="s">
        <v>8295</v>
      </c>
      <c r="C3945" s="508" t="s">
        <v>38</v>
      </c>
      <c r="D3945" s="510" t="s">
        <v>8296</v>
      </c>
    </row>
    <row r="3946" spans="1:4" ht="13.5">
      <c r="A3946" s="509">
        <v>94685</v>
      </c>
      <c r="B3946" s="508" t="s">
        <v>8297</v>
      </c>
      <c r="C3946" s="508" t="s">
        <v>38</v>
      </c>
      <c r="D3946" s="510" t="s">
        <v>8298</v>
      </c>
    </row>
    <row r="3947" spans="1:4" ht="13.5">
      <c r="A3947" s="509">
        <v>94686</v>
      </c>
      <c r="B3947" s="508" t="s">
        <v>8299</v>
      </c>
      <c r="C3947" s="508" t="s">
        <v>38</v>
      </c>
      <c r="D3947" s="510" t="s">
        <v>8300</v>
      </c>
    </row>
    <row r="3948" spans="1:4" ht="13.5">
      <c r="A3948" s="509">
        <v>94687</v>
      </c>
      <c r="B3948" s="508" t="s">
        <v>8301</v>
      </c>
      <c r="C3948" s="508" t="s">
        <v>38</v>
      </c>
      <c r="D3948" s="510" t="s">
        <v>8302</v>
      </c>
    </row>
    <row r="3949" spans="1:4" ht="13.5">
      <c r="A3949" s="509">
        <v>94688</v>
      </c>
      <c r="B3949" s="508" t="s">
        <v>8303</v>
      </c>
      <c r="C3949" s="508" t="s">
        <v>38</v>
      </c>
      <c r="D3949" s="510" t="s">
        <v>5622</v>
      </c>
    </row>
    <row r="3950" spans="1:4" ht="13.5">
      <c r="A3950" s="509">
        <v>94689</v>
      </c>
      <c r="B3950" s="508" t="s">
        <v>8304</v>
      </c>
      <c r="C3950" s="508" t="s">
        <v>38</v>
      </c>
      <c r="D3950" s="510" t="s">
        <v>6255</v>
      </c>
    </row>
    <row r="3951" spans="1:4" ht="13.5">
      <c r="A3951" s="509">
        <v>94690</v>
      </c>
      <c r="B3951" s="508" t="s">
        <v>8305</v>
      </c>
      <c r="C3951" s="508" t="s">
        <v>38</v>
      </c>
      <c r="D3951" s="510" t="s">
        <v>8306</v>
      </c>
    </row>
    <row r="3952" spans="1:4" ht="13.5">
      <c r="A3952" s="509">
        <v>94691</v>
      </c>
      <c r="B3952" s="508" t="s">
        <v>8307</v>
      </c>
      <c r="C3952" s="508" t="s">
        <v>38</v>
      </c>
      <c r="D3952" s="510" t="s">
        <v>8308</v>
      </c>
    </row>
    <row r="3953" spans="1:4" ht="13.5">
      <c r="A3953" s="509">
        <v>94692</v>
      </c>
      <c r="B3953" s="508" t="s">
        <v>8309</v>
      </c>
      <c r="C3953" s="508" t="s">
        <v>38</v>
      </c>
      <c r="D3953" s="510" t="s">
        <v>8310</v>
      </c>
    </row>
    <row r="3954" spans="1:4" ht="13.5">
      <c r="A3954" s="509">
        <v>94693</v>
      </c>
      <c r="B3954" s="508" t="s">
        <v>8311</v>
      </c>
      <c r="C3954" s="508" t="s">
        <v>38</v>
      </c>
      <c r="D3954" s="510" t="s">
        <v>3479</v>
      </c>
    </row>
    <row r="3955" spans="1:4" ht="13.5">
      <c r="A3955" s="509">
        <v>94694</v>
      </c>
      <c r="B3955" s="508" t="s">
        <v>8312</v>
      </c>
      <c r="C3955" s="508" t="s">
        <v>38</v>
      </c>
      <c r="D3955" s="510" t="s">
        <v>6968</v>
      </c>
    </row>
    <row r="3956" spans="1:4" ht="13.5">
      <c r="A3956" s="509">
        <v>94695</v>
      </c>
      <c r="B3956" s="508" t="s">
        <v>8313</v>
      </c>
      <c r="C3956" s="508" t="s">
        <v>38</v>
      </c>
      <c r="D3956" s="510" t="s">
        <v>8314</v>
      </c>
    </row>
    <row r="3957" spans="1:4" ht="13.5">
      <c r="A3957" s="509">
        <v>94696</v>
      </c>
      <c r="B3957" s="508" t="s">
        <v>8315</v>
      </c>
      <c r="C3957" s="508" t="s">
        <v>38</v>
      </c>
      <c r="D3957" s="510" t="s">
        <v>8316</v>
      </c>
    </row>
    <row r="3958" spans="1:4" ht="13.5">
      <c r="A3958" s="509">
        <v>94697</v>
      </c>
      <c r="B3958" s="508" t="s">
        <v>8317</v>
      </c>
      <c r="C3958" s="508" t="s">
        <v>38</v>
      </c>
      <c r="D3958" s="510" t="s">
        <v>8318</v>
      </c>
    </row>
    <row r="3959" spans="1:4" ht="13.5">
      <c r="A3959" s="509">
        <v>94698</v>
      </c>
      <c r="B3959" s="508" t="s">
        <v>8319</v>
      </c>
      <c r="C3959" s="508" t="s">
        <v>38</v>
      </c>
      <c r="D3959" s="510" t="s">
        <v>8320</v>
      </c>
    </row>
    <row r="3960" spans="1:4" ht="13.5">
      <c r="A3960" s="509">
        <v>94699</v>
      </c>
      <c r="B3960" s="508" t="s">
        <v>8321</v>
      </c>
      <c r="C3960" s="508" t="s">
        <v>38</v>
      </c>
      <c r="D3960" s="510" t="s">
        <v>8322</v>
      </c>
    </row>
    <row r="3961" spans="1:4" ht="13.5">
      <c r="A3961" s="509">
        <v>94700</v>
      </c>
      <c r="B3961" s="508" t="s">
        <v>8323</v>
      </c>
      <c r="C3961" s="508" t="s">
        <v>38</v>
      </c>
      <c r="D3961" s="510" t="s">
        <v>8324</v>
      </c>
    </row>
    <row r="3962" spans="1:4" ht="13.5">
      <c r="A3962" s="509">
        <v>94701</v>
      </c>
      <c r="B3962" s="508" t="s">
        <v>8325</v>
      </c>
      <c r="C3962" s="508" t="s">
        <v>38</v>
      </c>
      <c r="D3962" s="510" t="s">
        <v>8326</v>
      </c>
    </row>
    <row r="3963" spans="1:4" ht="13.5">
      <c r="A3963" s="509">
        <v>94702</v>
      </c>
      <c r="B3963" s="508" t="s">
        <v>8327</v>
      </c>
      <c r="C3963" s="508" t="s">
        <v>38</v>
      </c>
      <c r="D3963" s="510" t="s">
        <v>8328</v>
      </c>
    </row>
    <row r="3964" spans="1:4" ht="13.5">
      <c r="A3964" s="509">
        <v>94703</v>
      </c>
      <c r="B3964" s="508" t="s">
        <v>8329</v>
      </c>
      <c r="C3964" s="508" t="s">
        <v>38</v>
      </c>
      <c r="D3964" s="510" t="s">
        <v>2711</v>
      </c>
    </row>
    <row r="3965" spans="1:4" ht="13.5">
      <c r="A3965" s="509">
        <v>94704</v>
      </c>
      <c r="B3965" s="508" t="s">
        <v>8330</v>
      </c>
      <c r="C3965" s="508" t="s">
        <v>38</v>
      </c>
      <c r="D3965" s="510" t="s">
        <v>8331</v>
      </c>
    </row>
    <row r="3966" spans="1:4" ht="13.5">
      <c r="A3966" s="509">
        <v>94705</v>
      </c>
      <c r="B3966" s="508" t="s">
        <v>8332</v>
      </c>
      <c r="C3966" s="508" t="s">
        <v>38</v>
      </c>
      <c r="D3966" s="510" t="s">
        <v>8333</v>
      </c>
    </row>
    <row r="3967" spans="1:4" ht="13.5">
      <c r="A3967" s="509">
        <v>94706</v>
      </c>
      <c r="B3967" s="508" t="s">
        <v>8334</v>
      </c>
      <c r="C3967" s="508" t="s">
        <v>38</v>
      </c>
      <c r="D3967" s="510" t="s">
        <v>8335</v>
      </c>
    </row>
    <row r="3968" spans="1:4" ht="13.5">
      <c r="A3968" s="509">
        <v>94707</v>
      </c>
      <c r="B3968" s="508" t="s">
        <v>8336</v>
      </c>
      <c r="C3968" s="508" t="s">
        <v>38</v>
      </c>
      <c r="D3968" s="510" t="s">
        <v>8337</v>
      </c>
    </row>
    <row r="3969" spans="1:4" ht="13.5">
      <c r="A3969" s="509">
        <v>94708</v>
      </c>
      <c r="B3969" s="508" t="s">
        <v>8338</v>
      </c>
      <c r="C3969" s="508" t="s">
        <v>38</v>
      </c>
      <c r="D3969" s="510" t="s">
        <v>8339</v>
      </c>
    </row>
    <row r="3970" spans="1:4" ht="13.5">
      <c r="A3970" s="509">
        <v>94709</v>
      </c>
      <c r="B3970" s="508" t="s">
        <v>8340</v>
      </c>
      <c r="C3970" s="508" t="s">
        <v>38</v>
      </c>
      <c r="D3970" s="510" t="s">
        <v>6709</v>
      </c>
    </row>
    <row r="3971" spans="1:4" ht="13.5">
      <c r="A3971" s="509">
        <v>94710</v>
      </c>
      <c r="B3971" s="508" t="s">
        <v>8341</v>
      </c>
      <c r="C3971" s="508" t="s">
        <v>38</v>
      </c>
      <c r="D3971" s="510" t="s">
        <v>8342</v>
      </c>
    </row>
    <row r="3972" spans="1:4" ht="13.5">
      <c r="A3972" s="509">
        <v>94711</v>
      </c>
      <c r="B3972" s="508" t="s">
        <v>8343</v>
      </c>
      <c r="C3972" s="508" t="s">
        <v>38</v>
      </c>
      <c r="D3972" s="510" t="s">
        <v>7530</v>
      </c>
    </row>
    <row r="3973" spans="1:4" ht="13.5">
      <c r="A3973" s="509">
        <v>94712</v>
      </c>
      <c r="B3973" s="508" t="s">
        <v>8344</v>
      </c>
      <c r="C3973" s="508" t="s">
        <v>38</v>
      </c>
      <c r="D3973" s="510" t="s">
        <v>8345</v>
      </c>
    </row>
    <row r="3974" spans="1:4" ht="13.5">
      <c r="A3974" s="509">
        <v>94713</v>
      </c>
      <c r="B3974" s="508" t="s">
        <v>8346</v>
      </c>
      <c r="C3974" s="508" t="s">
        <v>38</v>
      </c>
      <c r="D3974" s="510" t="s">
        <v>8347</v>
      </c>
    </row>
    <row r="3975" spans="1:4" ht="13.5">
      <c r="A3975" s="509">
        <v>94714</v>
      </c>
      <c r="B3975" s="508" t="s">
        <v>8348</v>
      </c>
      <c r="C3975" s="508" t="s">
        <v>38</v>
      </c>
      <c r="D3975" s="510" t="s">
        <v>8349</v>
      </c>
    </row>
    <row r="3976" spans="1:4" ht="13.5">
      <c r="A3976" s="509">
        <v>94715</v>
      </c>
      <c r="B3976" s="508" t="s">
        <v>8350</v>
      </c>
      <c r="C3976" s="508" t="s">
        <v>38</v>
      </c>
      <c r="D3976" s="510" t="s">
        <v>8351</v>
      </c>
    </row>
    <row r="3977" spans="1:4" ht="13.5">
      <c r="A3977" s="509">
        <v>94724</v>
      </c>
      <c r="B3977" s="508" t="s">
        <v>8352</v>
      </c>
      <c r="C3977" s="508" t="s">
        <v>38</v>
      </c>
      <c r="D3977" s="510" t="s">
        <v>8353</v>
      </c>
    </row>
    <row r="3978" spans="1:4" ht="13.5">
      <c r="A3978" s="509">
        <v>94725</v>
      </c>
      <c r="B3978" s="508" t="s">
        <v>8354</v>
      </c>
      <c r="C3978" s="508" t="s">
        <v>38</v>
      </c>
      <c r="D3978" s="510" t="s">
        <v>8355</v>
      </c>
    </row>
    <row r="3979" spans="1:4" ht="13.5">
      <c r="A3979" s="509">
        <v>94726</v>
      </c>
      <c r="B3979" s="508" t="s">
        <v>8356</v>
      </c>
      <c r="C3979" s="508" t="s">
        <v>38</v>
      </c>
      <c r="D3979" s="510" t="s">
        <v>8357</v>
      </c>
    </row>
    <row r="3980" spans="1:4" ht="13.5">
      <c r="A3980" s="509">
        <v>94727</v>
      </c>
      <c r="B3980" s="508" t="s">
        <v>8358</v>
      </c>
      <c r="C3980" s="508" t="s">
        <v>38</v>
      </c>
      <c r="D3980" s="510" t="s">
        <v>8359</v>
      </c>
    </row>
    <row r="3981" spans="1:4" ht="13.5">
      <c r="A3981" s="509">
        <v>94728</v>
      </c>
      <c r="B3981" s="508" t="s">
        <v>8360</v>
      </c>
      <c r="C3981" s="508" t="s">
        <v>38</v>
      </c>
      <c r="D3981" s="510" t="s">
        <v>8361</v>
      </c>
    </row>
    <row r="3982" spans="1:4" ht="13.5">
      <c r="A3982" s="509">
        <v>94729</v>
      </c>
      <c r="B3982" s="508" t="s">
        <v>8362</v>
      </c>
      <c r="C3982" s="508" t="s">
        <v>38</v>
      </c>
      <c r="D3982" s="510" t="s">
        <v>8363</v>
      </c>
    </row>
    <row r="3983" spans="1:4" ht="13.5">
      <c r="A3983" s="509">
        <v>94730</v>
      </c>
      <c r="B3983" s="508" t="s">
        <v>8364</v>
      </c>
      <c r="C3983" s="508" t="s">
        <v>38</v>
      </c>
      <c r="D3983" s="510" t="s">
        <v>8365</v>
      </c>
    </row>
    <row r="3984" spans="1:4" ht="13.5">
      <c r="A3984" s="509">
        <v>94731</v>
      </c>
      <c r="B3984" s="508" t="s">
        <v>8366</v>
      </c>
      <c r="C3984" s="508" t="s">
        <v>38</v>
      </c>
      <c r="D3984" s="510" t="s">
        <v>7403</v>
      </c>
    </row>
    <row r="3985" spans="1:4" ht="13.5">
      <c r="A3985" s="509">
        <v>94733</v>
      </c>
      <c r="B3985" s="508" t="s">
        <v>8367</v>
      </c>
      <c r="C3985" s="508" t="s">
        <v>38</v>
      </c>
      <c r="D3985" s="510" t="s">
        <v>8368</v>
      </c>
    </row>
    <row r="3986" spans="1:4" ht="13.5">
      <c r="A3986" s="509">
        <v>94737</v>
      </c>
      <c r="B3986" s="508" t="s">
        <v>8369</v>
      </c>
      <c r="C3986" s="508" t="s">
        <v>38</v>
      </c>
      <c r="D3986" s="510" t="s">
        <v>8370</v>
      </c>
    </row>
    <row r="3987" spans="1:4" ht="13.5">
      <c r="A3987" s="509">
        <v>94740</v>
      </c>
      <c r="B3987" s="508" t="s">
        <v>8371</v>
      </c>
      <c r="C3987" s="508" t="s">
        <v>38</v>
      </c>
      <c r="D3987" s="510" t="s">
        <v>8372</v>
      </c>
    </row>
    <row r="3988" spans="1:4" ht="13.5">
      <c r="A3988" s="509">
        <v>94741</v>
      </c>
      <c r="B3988" s="508" t="s">
        <v>8373</v>
      </c>
      <c r="C3988" s="508" t="s">
        <v>38</v>
      </c>
      <c r="D3988" s="510" t="s">
        <v>43</v>
      </c>
    </row>
    <row r="3989" spans="1:4" ht="13.5">
      <c r="A3989" s="509">
        <v>94742</v>
      </c>
      <c r="B3989" s="508" t="s">
        <v>8374</v>
      </c>
      <c r="C3989" s="508" t="s">
        <v>38</v>
      </c>
      <c r="D3989" s="510" t="s">
        <v>8375</v>
      </c>
    </row>
    <row r="3990" spans="1:4" ht="13.5">
      <c r="A3990" s="509">
        <v>94743</v>
      </c>
      <c r="B3990" s="508" t="s">
        <v>8376</v>
      </c>
      <c r="C3990" s="508" t="s">
        <v>38</v>
      </c>
      <c r="D3990" s="510" t="s">
        <v>2424</v>
      </c>
    </row>
    <row r="3991" spans="1:4" ht="13.5">
      <c r="A3991" s="509">
        <v>94744</v>
      </c>
      <c r="B3991" s="508" t="s">
        <v>8377</v>
      </c>
      <c r="C3991" s="508" t="s">
        <v>38</v>
      </c>
      <c r="D3991" s="510" t="s">
        <v>8378</v>
      </c>
    </row>
    <row r="3992" spans="1:4" ht="13.5">
      <c r="A3992" s="509">
        <v>94746</v>
      </c>
      <c r="B3992" s="508" t="s">
        <v>8379</v>
      </c>
      <c r="C3992" s="508" t="s">
        <v>38</v>
      </c>
      <c r="D3992" s="510" t="s">
        <v>8380</v>
      </c>
    </row>
    <row r="3993" spans="1:4" ht="13.5">
      <c r="A3993" s="509">
        <v>94748</v>
      </c>
      <c r="B3993" s="508" t="s">
        <v>8381</v>
      </c>
      <c r="C3993" s="508" t="s">
        <v>38</v>
      </c>
      <c r="D3993" s="510" t="s">
        <v>8382</v>
      </c>
    </row>
    <row r="3994" spans="1:4" ht="13.5">
      <c r="A3994" s="509">
        <v>94750</v>
      </c>
      <c r="B3994" s="508" t="s">
        <v>8383</v>
      </c>
      <c r="C3994" s="508" t="s">
        <v>38</v>
      </c>
      <c r="D3994" s="510" t="s">
        <v>8384</v>
      </c>
    </row>
    <row r="3995" spans="1:4" ht="13.5">
      <c r="A3995" s="509">
        <v>94752</v>
      </c>
      <c r="B3995" s="508" t="s">
        <v>8385</v>
      </c>
      <c r="C3995" s="508" t="s">
        <v>38</v>
      </c>
      <c r="D3995" s="510" t="s">
        <v>8386</v>
      </c>
    </row>
    <row r="3996" spans="1:4" ht="13.5">
      <c r="A3996" s="509">
        <v>94756</v>
      </c>
      <c r="B3996" s="508" t="s">
        <v>8387</v>
      </c>
      <c r="C3996" s="508" t="s">
        <v>38</v>
      </c>
      <c r="D3996" s="510" t="s">
        <v>8388</v>
      </c>
    </row>
    <row r="3997" spans="1:4" ht="13.5">
      <c r="A3997" s="509">
        <v>94757</v>
      </c>
      <c r="B3997" s="508" t="s">
        <v>8389</v>
      </c>
      <c r="C3997" s="508" t="s">
        <v>38</v>
      </c>
      <c r="D3997" s="510" t="s">
        <v>8390</v>
      </c>
    </row>
    <row r="3998" spans="1:4" ht="13.5">
      <c r="A3998" s="509">
        <v>94758</v>
      </c>
      <c r="B3998" s="508" t="s">
        <v>8391</v>
      </c>
      <c r="C3998" s="508" t="s">
        <v>38</v>
      </c>
      <c r="D3998" s="510" t="s">
        <v>8392</v>
      </c>
    </row>
    <row r="3999" spans="1:4" ht="13.5">
      <c r="A3999" s="509">
        <v>94759</v>
      </c>
      <c r="B3999" s="508" t="s">
        <v>8393</v>
      </c>
      <c r="C3999" s="508" t="s">
        <v>38</v>
      </c>
      <c r="D3999" s="510" t="s">
        <v>6053</v>
      </c>
    </row>
    <row r="4000" spans="1:4" ht="13.5">
      <c r="A4000" s="509">
        <v>94760</v>
      </c>
      <c r="B4000" s="508" t="s">
        <v>8394</v>
      </c>
      <c r="C4000" s="508" t="s">
        <v>38</v>
      </c>
      <c r="D4000" s="510" t="s">
        <v>8395</v>
      </c>
    </row>
    <row r="4001" spans="1:4" ht="13.5">
      <c r="A4001" s="509">
        <v>94761</v>
      </c>
      <c r="B4001" s="508" t="s">
        <v>8396</v>
      </c>
      <c r="C4001" s="508" t="s">
        <v>38</v>
      </c>
      <c r="D4001" s="510" t="s">
        <v>8397</v>
      </c>
    </row>
    <row r="4002" spans="1:4" ht="13.5">
      <c r="A4002" s="509">
        <v>94762</v>
      </c>
      <c r="B4002" s="508" t="s">
        <v>8398</v>
      </c>
      <c r="C4002" s="508" t="s">
        <v>38</v>
      </c>
      <c r="D4002" s="510" t="s">
        <v>8399</v>
      </c>
    </row>
    <row r="4003" spans="1:4" ht="13.5">
      <c r="A4003" s="509">
        <v>94783</v>
      </c>
      <c r="B4003" s="508" t="s">
        <v>8400</v>
      </c>
      <c r="C4003" s="508" t="s">
        <v>38</v>
      </c>
      <c r="D4003" s="510" t="s">
        <v>1787</v>
      </c>
    </row>
    <row r="4004" spans="1:4" ht="13.5">
      <c r="A4004" s="509">
        <v>94785</v>
      </c>
      <c r="B4004" s="508" t="s">
        <v>8401</v>
      </c>
      <c r="C4004" s="508" t="s">
        <v>38</v>
      </c>
      <c r="D4004" s="510" t="s">
        <v>8402</v>
      </c>
    </row>
    <row r="4005" spans="1:4" ht="13.5">
      <c r="A4005" s="509">
        <v>94786</v>
      </c>
      <c r="B4005" s="508" t="s">
        <v>8403</v>
      </c>
      <c r="C4005" s="508" t="s">
        <v>38</v>
      </c>
      <c r="D4005" s="510" t="s">
        <v>3142</v>
      </c>
    </row>
    <row r="4006" spans="1:4" ht="13.5">
      <c r="A4006" s="509">
        <v>94787</v>
      </c>
      <c r="B4006" s="508" t="s">
        <v>8404</v>
      </c>
      <c r="C4006" s="508" t="s">
        <v>38</v>
      </c>
      <c r="D4006" s="510" t="s">
        <v>8405</v>
      </c>
    </row>
    <row r="4007" spans="1:4" ht="13.5">
      <c r="A4007" s="509">
        <v>94788</v>
      </c>
      <c r="B4007" s="508" t="s">
        <v>8406</v>
      </c>
      <c r="C4007" s="508" t="s">
        <v>38</v>
      </c>
      <c r="D4007" s="510" t="s">
        <v>8407</v>
      </c>
    </row>
    <row r="4008" spans="1:4" ht="13.5">
      <c r="A4008" s="509">
        <v>94789</v>
      </c>
      <c r="B4008" s="508" t="s">
        <v>8408</v>
      </c>
      <c r="C4008" s="508" t="s">
        <v>38</v>
      </c>
      <c r="D4008" s="510" t="s">
        <v>8409</v>
      </c>
    </row>
    <row r="4009" spans="1:4" ht="13.5">
      <c r="A4009" s="509">
        <v>94790</v>
      </c>
      <c r="B4009" s="508" t="s">
        <v>8410</v>
      </c>
      <c r="C4009" s="508" t="s">
        <v>38</v>
      </c>
      <c r="D4009" s="510" t="s">
        <v>8411</v>
      </c>
    </row>
    <row r="4010" spans="1:4" ht="13.5">
      <c r="A4010" s="509">
        <v>94791</v>
      </c>
      <c r="B4010" s="508" t="s">
        <v>8412</v>
      </c>
      <c r="C4010" s="508" t="s">
        <v>38</v>
      </c>
      <c r="D4010" s="510" t="s">
        <v>8413</v>
      </c>
    </row>
    <row r="4011" spans="1:4" ht="13.5">
      <c r="A4011" s="509">
        <v>94863</v>
      </c>
      <c r="B4011" s="508" t="s">
        <v>8414</v>
      </c>
      <c r="C4011" s="508" t="s">
        <v>38</v>
      </c>
      <c r="D4011" s="510" t="s">
        <v>8415</v>
      </c>
    </row>
    <row r="4012" spans="1:4" ht="13.5">
      <c r="A4012" s="509">
        <v>95141</v>
      </c>
      <c r="B4012" s="508" t="s">
        <v>8416</v>
      </c>
      <c r="C4012" s="508" t="s">
        <v>38</v>
      </c>
      <c r="D4012" s="510" t="s">
        <v>8417</v>
      </c>
    </row>
    <row r="4013" spans="1:4" ht="13.5">
      <c r="A4013" s="509">
        <v>95237</v>
      </c>
      <c r="B4013" s="508" t="s">
        <v>8418</v>
      </c>
      <c r="C4013" s="508" t="s">
        <v>38</v>
      </c>
      <c r="D4013" s="510" t="s">
        <v>2170</v>
      </c>
    </row>
    <row r="4014" spans="1:4" ht="13.5">
      <c r="A4014" s="509">
        <v>95693</v>
      </c>
      <c r="B4014" s="508" t="s">
        <v>8419</v>
      </c>
      <c r="C4014" s="508" t="s">
        <v>38</v>
      </c>
      <c r="D4014" s="510" t="s">
        <v>8420</v>
      </c>
    </row>
    <row r="4015" spans="1:4" ht="13.5">
      <c r="A4015" s="509">
        <v>95694</v>
      </c>
      <c r="B4015" s="508" t="s">
        <v>8421</v>
      </c>
      <c r="C4015" s="508" t="s">
        <v>38</v>
      </c>
      <c r="D4015" s="510" t="s">
        <v>8422</v>
      </c>
    </row>
    <row r="4016" spans="1:4" ht="13.5">
      <c r="A4016" s="509">
        <v>95695</v>
      </c>
      <c r="B4016" s="508" t="s">
        <v>8423</v>
      </c>
      <c r="C4016" s="508" t="s">
        <v>38</v>
      </c>
      <c r="D4016" s="510" t="s">
        <v>8424</v>
      </c>
    </row>
    <row r="4017" spans="1:4" ht="13.5">
      <c r="A4017" s="509">
        <v>95696</v>
      </c>
      <c r="B4017" s="508" t="s">
        <v>8425</v>
      </c>
      <c r="C4017" s="508" t="s">
        <v>38</v>
      </c>
      <c r="D4017" s="510" t="s">
        <v>7765</v>
      </c>
    </row>
    <row r="4018" spans="1:4" ht="13.5">
      <c r="A4018" s="509">
        <v>96637</v>
      </c>
      <c r="B4018" s="508" t="s">
        <v>8426</v>
      </c>
      <c r="C4018" s="508" t="s">
        <v>38</v>
      </c>
      <c r="D4018" s="510" t="s">
        <v>5619</v>
      </c>
    </row>
    <row r="4019" spans="1:4" ht="13.5">
      <c r="A4019" s="509">
        <v>96638</v>
      </c>
      <c r="B4019" s="508" t="s">
        <v>8427</v>
      </c>
      <c r="C4019" s="508" t="s">
        <v>38</v>
      </c>
      <c r="D4019" s="510" t="s">
        <v>8428</v>
      </c>
    </row>
    <row r="4020" spans="1:4" ht="13.5">
      <c r="A4020" s="509">
        <v>96639</v>
      </c>
      <c r="B4020" s="508" t="s">
        <v>8429</v>
      </c>
      <c r="C4020" s="508" t="s">
        <v>38</v>
      </c>
      <c r="D4020" s="510" t="s">
        <v>8430</v>
      </c>
    </row>
    <row r="4021" spans="1:4" ht="13.5">
      <c r="A4021" s="509">
        <v>96640</v>
      </c>
      <c r="B4021" s="508" t="s">
        <v>8431</v>
      </c>
      <c r="C4021" s="508" t="s">
        <v>38</v>
      </c>
      <c r="D4021" s="510" t="s">
        <v>2071</v>
      </c>
    </row>
    <row r="4022" spans="1:4" ht="13.5">
      <c r="A4022" s="509">
        <v>96641</v>
      </c>
      <c r="B4022" s="508" t="s">
        <v>8432</v>
      </c>
      <c r="C4022" s="508" t="s">
        <v>38</v>
      </c>
      <c r="D4022" s="510" t="s">
        <v>8433</v>
      </c>
    </row>
    <row r="4023" spans="1:4" ht="13.5">
      <c r="A4023" s="509">
        <v>96642</v>
      </c>
      <c r="B4023" s="508" t="s">
        <v>8434</v>
      </c>
      <c r="C4023" s="508" t="s">
        <v>38</v>
      </c>
      <c r="D4023" s="510" t="s">
        <v>8435</v>
      </c>
    </row>
    <row r="4024" spans="1:4" ht="13.5">
      <c r="A4024" s="509">
        <v>96643</v>
      </c>
      <c r="B4024" s="508" t="s">
        <v>8436</v>
      </c>
      <c r="C4024" s="508" t="s">
        <v>38</v>
      </c>
      <c r="D4024" s="510" t="s">
        <v>8437</v>
      </c>
    </row>
    <row r="4025" spans="1:4" ht="13.5">
      <c r="A4025" s="509">
        <v>96650</v>
      </c>
      <c r="B4025" s="508" t="s">
        <v>8438</v>
      </c>
      <c r="C4025" s="508" t="s">
        <v>38</v>
      </c>
      <c r="D4025" s="510" t="s">
        <v>2856</v>
      </c>
    </row>
    <row r="4026" spans="1:4" ht="13.5">
      <c r="A4026" s="509">
        <v>96651</v>
      </c>
      <c r="B4026" s="508" t="s">
        <v>8439</v>
      </c>
      <c r="C4026" s="508" t="s">
        <v>38</v>
      </c>
      <c r="D4026" s="510" t="s">
        <v>1180</v>
      </c>
    </row>
    <row r="4027" spans="1:4" ht="13.5">
      <c r="A4027" s="509">
        <v>96652</v>
      </c>
      <c r="B4027" s="508" t="s">
        <v>8440</v>
      </c>
      <c r="C4027" s="508" t="s">
        <v>38</v>
      </c>
      <c r="D4027" s="510" t="s">
        <v>5667</v>
      </c>
    </row>
    <row r="4028" spans="1:4" ht="13.5">
      <c r="A4028" s="509">
        <v>96653</v>
      </c>
      <c r="B4028" s="508" t="s">
        <v>8441</v>
      </c>
      <c r="C4028" s="508" t="s">
        <v>38</v>
      </c>
      <c r="D4028" s="510" t="s">
        <v>8442</v>
      </c>
    </row>
    <row r="4029" spans="1:4" ht="13.5">
      <c r="A4029" s="509">
        <v>96654</v>
      </c>
      <c r="B4029" s="508" t="s">
        <v>8443</v>
      </c>
      <c r="C4029" s="508" t="s">
        <v>38</v>
      </c>
      <c r="D4029" s="510" t="s">
        <v>8444</v>
      </c>
    </row>
    <row r="4030" spans="1:4" ht="13.5">
      <c r="A4030" s="509">
        <v>96655</v>
      </c>
      <c r="B4030" s="508" t="s">
        <v>8445</v>
      </c>
      <c r="C4030" s="508" t="s">
        <v>38</v>
      </c>
      <c r="D4030" s="510" t="s">
        <v>8446</v>
      </c>
    </row>
    <row r="4031" spans="1:4" ht="13.5">
      <c r="A4031" s="509">
        <v>96656</v>
      </c>
      <c r="B4031" s="508" t="s">
        <v>8447</v>
      </c>
      <c r="C4031" s="508" t="s">
        <v>38</v>
      </c>
      <c r="D4031" s="510" t="s">
        <v>2885</v>
      </c>
    </row>
    <row r="4032" spans="1:4" ht="13.5">
      <c r="A4032" s="509">
        <v>96657</v>
      </c>
      <c r="B4032" s="508" t="s">
        <v>8448</v>
      </c>
      <c r="C4032" s="508" t="s">
        <v>38</v>
      </c>
      <c r="D4032" s="510" t="s">
        <v>7375</v>
      </c>
    </row>
    <row r="4033" spans="1:4" ht="13.5">
      <c r="A4033" s="509">
        <v>96658</v>
      </c>
      <c r="B4033" s="508" t="s">
        <v>8449</v>
      </c>
      <c r="C4033" s="508" t="s">
        <v>38</v>
      </c>
      <c r="D4033" s="510" t="s">
        <v>7111</v>
      </c>
    </row>
    <row r="4034" spans="1:4" ht="13.5">
      <c r="A4034" s="509">
        <v>96659</v>
      </c>
      <c r="B4034" s="508" t="s">
        <v>8450</v>
      </c>
      <c r="C4034" s="508" t="s">
        <v>38</v>
      </c>
      <c r="D4034" s="510" t="s">
        <v>2457</v>
      </c>
    </row>
    <row r="4035" spans="1:4" ht="13.5">
      <c r="A4035" s="509">
        <v>96660</v>
      </c>
      <c r="B4035" s="508" t="s">
        <v>8451</v>
      </c>
      <c r="C4035" s="508" t="s">
        <v>38</v>
      </c>
      <c r="D4035" s="510" t="s">
        <v>8452</v>
      </c>
    </row>
    <row r="4036" spans="1:4" ht="13.5">
      <c r="A4036" s="509">
        <v>96661</v>
      </c>
      <c r="B4036" s="508" t="s">
        <v>8453</v>
      </c>
      <c r="C4036" s="508" t="s">
        <v>38</v>
      </c>
      <c r="D4036" s="510" t="s">
        <v>8454</v>
      </c>
    </row>
    <row r="4037" spans="1:4" ht="13.5">
      <c r="A4037" s="509">
        <v>96662</v>
      </c>
      <c r="B4037" s="508" t="s">
        <v>8455</v>
      </c>
      <c r="C4037" s="508" t="s">
        <v>38</v>
      </c>
      <c r="D4037" s="510" t="s">
        <v>8456</v>
      </c>
    </row>
    <row r="4038" spans="1:4" ht="13.5">
      <c r="A4038" s="509">
        <v>96663</v>
      </c>
      <c r="B4038" s="508" t="s">
        <v>8457</v>
      </c>
      <c r="C4038" s="508" t="s">
        <v>38</v>
      </c>
      <c r="D4038" s="510" t="s">
        <v>4932</v>
      </c>
    </row>
    <row r="4039" spans="1:4" ht="13.5">
      <c r="A4039" s="509">
        <v>96664</v>
      </c>
      <c r="B4039" s="508" t="s">
        <v>8458</v>
      </c>
      <c r="C4039" s="508" t="s">
        <v>38</v>
      </c>
      <c r="D4039" s="510" t="s">
        <v>8459</v>
      </c>
    </row>
    <row r="4040" spans="1:4" ht="13.5">
      <c r="A4040" s="509">
        <v>96665</v>
      </c>
      <c r="B4040" s="508" t="s">
        <v>8460</v>
      </c>
      <c r="C4040" s="508" t="s">
        <v>38</v>
      </c>
      <c r="D4040" s="510" t="s">
        <v>8461</v>
      </c>
    </row>
    <row r="4041" spans="1:4" ht="13.5">
      <c r="A4041" s="509">
        <v>96666</v>
      </c>
      <c r="B4041" s="508" t="s">
        <v>8462</v>
      </c>
      <c r="C4041" s="508" t="s">
        <v>38</v>
      </c>
      <c r="D4041" s="510" t="s">
        <v>8463</v>
      </c>
    </row>
    <row r="4042" spans="1:4" ht="13.5">
      <c r="A4042" s="509">
        <v>96667</v>
      </c>
      <c r="B4042" s="508" t="s">
        <v>8464</v>
      </c>
      <c r="C4042" s="508" t="s">
        <v>38</v>
      </c>
      <c r="D4042" s="510" t="s">
        <v>1894</v>
      </c>
    </row>
    <row r="4043" spans="1:4" ht="13.5">
      <c r="A4043" s="509">
        <v>96684</v>
      </c>
      <c r="B4043" s="508" t="s">
        <v>8465</v>
      </c>
      <c r="C4043" s="508" t="s">
        <v>38</v>
      </c>
      <c r="D4043" s="510" t="s">
        <v>8466</v>
      </c>
    </row>
    <row r="4044" spans="1:4" ht="13.5">
      <c r="A4044" s="509">
        <v>96685</v>
      </c>
      <c r="B4044" s="508" t="s">
        <v>8467</v>
      </c>
      <c r="C4044" s="508" t="s">
        <v>38</v>
      </c>
      <c r="D4044" s="510" t="s">
        <v>1186</v>
      </c>
    </row>
    <row r="4045" spans="1:4" ht="13.5">
      <c r="A4045" s="509">
        <v>96686</v>
      </c>
      <c r="B4045" s="508" t="s">
        <v>8468</v>
      </c>
      <c r="C4045" s="508" t="s">
        <v>38</v>
      </c>
      <c r="D4045" s="510" t="s">
        <v>8469</v>
      </c>
    </row>
    <row r="4046" spans="1:4" ht="13.5">
      <c r="A4046" s="509">
        <v>96687</v>
      </c>
      <c r="B4046" s="508" t="s">
        <v>8470</v>
      </c>
      <c r="C4046" s="508" t="s">
        <v>38</v>
      </c>
      <c r="D4046" s="510" t="s">
        <v>5127</v>
      </c>
    </row>
    <row r="4047" spans="1:4" ht="13.5">
      <c r="A4047" s="509">
        <v>96688</v>
      </c>
      <c r="B4047" s="508" t="s">
        <v>8471</v>
      </c>
      <c r="C4047" s="508" t="s">
        <v>38</v>
      </c>
      <c r="D4047" s="510" t="s">
        <v>3988</v>
      </c>
    </row>
    <row r="4048" spans="1:4" ht="13.5">
      <c r="A4048" s="509">
        <v>96689</v>
      </c>
      <c r="B4048" s="508" t="s">
        <v>8472</v>
      </c>
      <c r="C4048" s="508" t="s">
        <v>38</v>
      </c>
      <c r="D4048" s="510" t="s">
        <v>6977</v>
      </c>
    </row>
    <row r="4049" spans="1:4" ht="13.5">
      <c r="A4049" s="509">
        <v>96690</v>
      </c>
      <c r="B4049" s="508" t="s">
        <v>8473</v>
      </c>
      <c r="C4049" s="508" t="s">
        <v>38</v>
      </c>
      <c r="D4049" s="510" t="s">
        <v>1746</v>
      </c>
    </row>
    <row r="4050" spans="1:4" ht="13.5">
      <c r="A4050" s="509">
        <v>96691</v>
      </c>
      <c r="B4050" s="508" t="s">
        <v>8474</v>
      </c>
      <c r="C4050" s="508" t="s">
        <v>38</v>
      </c>
      <c r="D4050" s="510" t="s">
        <v>8475</v>
      </c>
    </row>
    <row r="4051" spans="1:4" ht="13.5">
      <c r="A4051" s="509">
        <v>96692</v>
      </c>
      <c r="B4051" s="508" t="s">
        <v>8476</v>
      </c>
      <c r="C4051" s="508" t="s">
        <v>38</v>
      </c>
      <c r="D4051" s="510" t="s">
        <v>8477</v>
      </c>
    </row>
    <row r="4052" spans="1:4" ht="13.5">
      <c r="A4052" s="509">
        <v>96693</v>
      </c>
      <c r="B4052" s="508" t="s">
        <v>8478</v>
      </c>
      <c r="C4052" s="508" t="s">
        <v>38</v>
      </c>
      <c r="D4052" s="510" t="s">
        <v>1803</v>
      </c>
    </row>
    <row r="4053" spans="1:4" ht="13.5">
      <c r="A4053" s="509">
        <v>96694</v>
      </c>
      <c r="B4053" s="508" t="s">
        <v>8479</v>
      </c>
      <c r="C4053" s="508" t="s">
        <v>38</v>
      </c>
      <c r="D4053" s="510" t="s">
        <v>8480</v>
      </c>
    </row>
    <row r="4054" spans="1:4" ht="13.5">
      <c r="A4054" s="509">
        <v>96695</v>
      </c>
      <c r="B4054" s="508" t="s">
        <v>8481</v>
      </c>
      <c r="C4054" s="508" t="s">
        <v>38</v>
      </c>
      <c r="D4054" s="510" t="s">
        <v>8482</v>
      </c>
    </row>
    <row r="4055" spans="1:4" ht="13.5">
      <c r="A4055" s="509">
        <v>96696</v>
      </c>
      <c r="B4055" s="508" t="s">
        <v>8483</v>
      </c>
      <c r="C4055" s="508" t="s">
        <v>38</v>
      </c>
      <c r="D4055" s="510" t="s">
        <v>8484</v>
      </c>
    </row>
    <row r="4056" spans="1:4" ht="13.5">
      <c r="A4056" s="509">
        <v>96697</v>
      </c>
      <c r="B4056" s="508" t="s">
        <v>8485</v>
      </c>
      <c r="C4056" s="508" t="s">
        <v>38</v>
      </c>
      <c r="D4056" s="510" t="s">
        <v>8486</v>
      </c>
    </row>
    <row r="4057" spans="1:4" ht="13.5">
      <c r="A4057" s="509">
        <v>96698</v>
      </c>
      <c r="B4057" s="508" t="s">
        <v>8487</v>
      </c>
      <c r="C4057" s="508" t="s">
        <v>38</v>
      </c>
      <c r="D4057" s="510" t="s">
        <v>2929</v>
      </c>
    </row>
    <row r="4058" spans="1:4" ht="13.5">
      <c r="A4058" s="509">
        <v>96699</v>
      </c>
      <c r="B4058" s="508" t="s">
        <v>8488</v>
      </c>
      <c r="C4058" s="508" t="s">
        <v>38</v>
      </c>
      <c r="D4058" s="510" t="s">
        <v>7218</v>
      </c>
    </row>
    <row r="4059" spans="1:4" ht="13.5">
      <c r="A4059" s="509">
        <v>96700</v>
      </c>
      <c r="B4059" s="508" t="s">
        <v>8489</v>
      </c>
      <c r="C4059" s="508" t="s">
        <v>38</v>
      </c>
      <c r="D4059" s="510" t="s">
        <v>8490</v>
      </c>
    </row>
    <row r="4060" spans="1:4" ht="13.5">
      <c r="A4060" s="509">
        <v>96701</v>
      </c>
      <c r="B4060" s="508" t="s">
        <v>8491</v>
      </c>
      <c r="C4060" s="508" t="s">
        <v>38</v>
      </c>
      <c r="D4060" s="510" t="s">
        <v>1415</v>
      </c>
    </row>
    <row r="4061" spans="1:4" ht="13.5">
      <c r="A4061" s="509">
        <v>96702</v>
      </c>
      <c r="B4061" s="508" t="s">
        <v>8492</v>
      </c>
      <c r="C4061" s="508" t="s">
        <v>38</v>
      </c>
      <c r="D4061" s="510" t="s">
        <v>8493</v>
      </c>
    </row>
    <row r="4062" spans="1:4" ht="13.5">
      <c r="A4062" s="509">
        <v>96703</v>
      </c>
      <c r="B4062" s="508" t="s">
        <v>8494</v>
      </c>
      <c r="C4062" s="508" t="s">
        <v>38</v>
      </c>
      <c r="D4062" s="510" t="s">
        <v>7181</v>
      </c>
    </row>
    <row r="4063" spans="1:4" ht="13.5">
      <c r="A4063" s="509">
        <v>96704</v>
      </c>
      <c r="B4063" s="508" t="s">
        <v>8495</v>
      </c>
      <c r="C4063" s="508" t="s">
        <v>38</v>
      </c>
      <c r="D4063" s="510" t="s">
        <v>8496</v>
      </c>
    </row>
    <row r="4064" spans="1:4" ht="13.5">
      <c r="A4064" s="509">
        <v>96705</v>
      </c>
      <c r="B4064" s="508" t="s">
        <v>8497</v>
      </c>
      <c r="C4064" s="508" t="s">
        <v>38</v>
      </c>
      <c r="D4064" s="510" t="s">
        <v>8498</v>
      </c>
    </row>
    <row r="4065" spans="1:4" ht="13.5">
      <c r="A4065" s="509">
        <v>96706</v>
      </c>
      <c r="B4065" s="508" t="s">
        <v>8499</v>
      </c>
      <c r="C4065" s="508" t="s">
        <v>38</v>
      </c>
      <c r="D4065" s="510" t="s">
        <v>8500</v>
      </c>
    </row>
    <row r="4066" spans="1:4" ht="13.5">
      <c r="A4066" s="509">
        <v>96707</v>
      </c>
      <c r="B4066" s="508" t="s">
        <v>8501</v>
      </c>
      <c r="C4066" s="508" t="s">
        <v>38</v>
      </c>
      <c r="D4066" s="510" t="s">
        <v>8502</v>
      </c>
    </row>
    <row r="4067" spans="1:4" ht="13.5">
      <c r="A4067" s="509">
        <v>96708</v>
      </c>
      <c r="B4067" s="508" t="s">
        <v>8503</v>
      </c>
      <c r="C4067" s="508" t="s">
        <v>38</v>
      </c>
      <c r="D4067" s="510" t="s">
        <v>8504</v>
      </c>
    </row>
    <row r="4068" spans="1:4" ht="13.5">
      <c r="A4068" s="509">
        <v>96709</v>
      </c>
      <c r="B4068" s="508" t="s">
        <v>8505</v>
      </c>
      <c r="C4068" s="508" t="s">
        <v>38</v>
      </c>
      <c r="D4068" s="510" t="s">
        <v>8506</v>
      </c>
    </row>
    <row r="4069" spans="1:4" ht="13.5">
      <c r="A4069" s="509">
        <v>96710</v>
      </c>
      <c r="B4069" s="508" t="s">
        <v>8507</v>
      </c>
      <c r="C4069" s="508" t="s">
        <v>38</v>
      </c>
      <c r="D4069" s="510" t="s">
        <v>1629</v>
      </c>
    </row>
    <row r="4070" spans="1:4" ht="13.5">
      <c r="A4070" s="509">
        <v>96711</v>
      </c>
      <c r="B4070" s="508" t="s">
        <v>8508</v>
      </c>
      <c r="C4070" s="508" t="s">
        <v>38</v>
      </c>
      <c r="D4070" s="510" t="s">
        <v>8509</v>
      </c>
    </row>
    <row r="4071" spans="1:4" ht="13.5">
      <c r="A4071" s="509">
        <v>96712</v>
      </c>
      <c r="B4071" s="508" t="s">
        <v>8510</v>
      </c>
      <c r="C4071" s="508" t="s">
        <v>38</v>
      </c>
      <c r="D4071" s="510" t="s">
        <v>7151</v>
      </c>
    </row>
    <row r="4072" spans="1:4" ht="13.5">
      <c r="A4072" s="509">
        <v>96713</v>
      </c>
      <c r="B4072" s="508" t="s">
        <v>8511</v>
      </c>
      <c r="C4072" s="508" t="s">
        <v>38</v>
      </c>
      <c r="D4072" s="510" t="s">
        <v>4652</v>
      </c>
    </row>
    <row r="4073" spans="1:4" ht="13.5">
      <c r="A4073" s="509">
        <v>96714</v>
      </c>
      <c r="B4073" s="508" t="s">
        <v>8512</v>
      </c>
      <c r="C4073" s="508" t="s">
        <v>38</v>
      </c>
      <c r="D4073" s="510" t="s">
        <v>8513</v>
      </c>
    </row>
    <row r="4074" spans="1:4" ht="13.5">
      <c r="A4074" s="509">
        <v>96715</v>
      </c>
      <c r="B4074" s="508" t="s">
        <v>8514</v>
      </c>
      <c r="C4074" s="508" t="s">
        <v>38</v>
      </c>
      <c r="D4074" s="510" t="s">
        <v>8515</v>
      </c>
    </row>
    <row r="4075" spans="1:4" ht="13.5">
      <c r="A4075" s="509">
        <v>96716</v>
      </c>
      <c r="B4075" s="508" t="s">
        <v>8516</v>
      </c>
      <c r="C4075" s="508" t="s">
        <v>38</v>
      </c>
      <c r="D4075" s="510" t="s">
        <v>8517</v>
      </c>
    </row>
    <row r="4076" spans="1:4" ht="13.5">
      <c r="A4076" s="509">
        <v>96717</v>
      </c>
      <c r="B4076" s="508" t="s">
        <v>8518</v>
      </c>
      <c r="C4076" s="508" t="s">
        <v>38</v>
      </c>
      <c r="D4076" s="510" t="s">
        <v>8519</v>
      </c>
    </row>
    <row r="4077" spans="1:4" ht="13.5">
      <c r="A4077" s="509">
        <v>96736</v>
      </c>
      <c r="B4077" s="508" t="s">
        <v>8520</v>
      </c>
      <c r="C4077" s="508" t="s">
        <v>38</v>
      </c>
      <c r="D4077" s="510" t="s">
        <v>8521</v>
      </c>
    </row>
    <row r="4078" spans="1:4" ht="13.5">
      <c r="A4078" s="509">
        <v>96737</v>
      </c>
      <c r="B4078" s="508" t="s">
        <v>8522</v>
      </c>
      <c r="C4078" s="508" t="s">
        <v>38</v>
      </c>
      <c r="D4078" s="510" t="s">
        <v>8523</v>
      </c>
    </row>
    <row r="4079" spans="1:4" ht="13.5">
      <c r="A4079" s="509">
        <v>96738</v>
      </c>
      <c r="B4079" s="508" t="s">
        <v>8524</v>
      </c>
      <c r="C4079" s="508" t="s">
        <v>38</v>
      </c>
      <c r="D4079" s="510" t="s">
        <v>8525</v>
      </c>
    </row>
    <row r="4080" spans="1:4" ht="13.5">
      <c r="A4080" s="509">
        <v>96739</v>
      </c>
      <c r="B4080" s="508" t="s">
        <v>8526</v>
      </c>
      <c r="C4080" s="508" t="s">
        <v>38</v>
      </c>
      <c r="D4080" s="510" t="s">
        <v>2248</v>
      </c>
    </row>
    <row r="4081" spans="1:4" ht="13.5">
      <c r="A4081" s="509">
        <v>96740</v>
      </c>
      <c r="B4081" s="508" t="s">
        <v>8527</v>
      </c>
      <c r="C4081" s="508" t="s">
        <v>38</v>
      </c>
      <c r="D4081" s="510" t="s">
        <v>8528</v>
      </c>
    </row>
    <row r="4082" spans="1:4" ht="13.5">
      <c r="A4082" s="509">
        <v>96741</v>
      </c>
      <c r="B4082" s="508" t="s">
        <v>8529</v>
      </c>
      <c r="C4082" s="508" t="s">
        <v>38</v>
      </c>
      <c r="D4082" s="510" t="s">
        <v>8530</v>
      </c>
    </row>
    <row r="4083" spans="1:4" ht="13.5">
      <c r="A4083" s="509">
        <v>96742</v>
      </c>
      <c r="B4083" s="508" t="s">
        <v>8531</v>
      </c>
      <c r="C4083" s="508" t="s">
        <v>38</v>
      </c>
      <c r="D4083" s="510" t="s">
        <v>8532</v>
      </c>
    </row>
    <row r="4084" spans="1:4" ht="13.5">
      <c r="A4084" s="509">
        <v>96743</v>
      </c>
      <c r="B4084" s="508" t="s">
        <v>8533</v>
      </c>
      <c r="C4084" s="508" t="s">
        <v>38</v>
      </c>
      <c r="D4084" s="510" t="s">
        <v>8534</v>
      </c>
    </row>
    <row r="4085" spans="1:4" ht="13.5">
      <c r="A4085" s="509">
        <v>96744</v>
      </c>
      <c r="B4085" s="508" t="s">
        <v>8535</v>
      </c>
      <c r="C4085" s="508" t="s">
        <v>38</v>
      </c>
      <c r="D4085" s="510" t="s">
        <v>6294</v>
      </c>
    </row>
    <row r="4086" spans="1:4" ht="13.5">
      <c r="A4086" s="509">
        <v>96745</v>
      </c>
      <c r="B4086" s="508" t="s">
        <v>8536</v>
      </c>
      <c r="C4086" s="508" t="s">
        <v>38</v>
      </c>
      <c r="D4086" s="510" t="s">
        <v>8537</v>
      </c>
    </row>
    <row r="4087" spans="1:4" ht="13.5">
      <c r="A4087" s="509">
        <v>96746</v>
      </c>
      <c r="B4087" s="508" t="s">
        <v>8538</v>
      </c>
      <c r="C4087" s="508" t="s">
        <v>38</v>
      </c>
      <c r="D4087" s="510" t="s">
        <v>8539</v>
      </c>
    </row>
    <row r="4088" spans="1:4" ht="13.5">
      <c r="A4088" s="509">
        <v>96747</v>
      </c>
      <c r="B4088" s="508" t="s">
        <v>8540</v>
      </c>
      <c r="C4088" s="508" t="s">
        <v>38</v>
      </c>
      <c r="D4088" s="510" t="s">
        <v>8541</v>
      </c>
    </row>
    <row r="4089" spans="1:4" ht="13.5">
      <c r="A4089" s="509">
        <v>96748</v>
      </c>
      <c r="B4089" s="508" t="s">
        <v>8542</v>
      </c>
      <c r="C4089" s="508" t="s">
        <v>38</v>
      </c>
      <c r="D4089" s="510" t="s">
        <v>5717</v>
      </c>
    </row>
    <row r="4090" spans="1:4" ht="13.5">
      <c r="A4090" s="509">
        <v>96749</v>
      </c>
      <c r="B4090" s="508" t="s">
        <v>8543</v>
      </c>
      <c r="C4090" s="508" t="s">
        <v>38</v>
      </c>
      <c r="D4090" s="510" t="s">
        <v>4688</v>
      </c>
    </row>
    <row r="4091" spans="1:4" ht="13.5">
      <c r="A4091" s="509">
        <v>96750</v>
      </c>
      <c r="B4091" s="508" t="s">
        <v>8544</v>
      </c>
      <c r="C4091" s="508" t="s">
        <v>38</v>
      </c>
      <c r="D4091" s="510" t="s">
        <v>5114</v>
      </c>
    </row>
    <row r="4092" spans="1:4" ht="13.5">
      <c r="A4092" s="509">
        <v>96751</v>
      </c>
      <c r="B4092" s="508" t="s">
        <v>8545</v>
      </c>
      <c r="C4092" s="508" t="s">
        <v>38</v>
      </c>
      <c r="D4092" s="510" t="s">
        <v>6815</v>
      </c>
    </row>
    <row r="4093" spans="1:4" ht="13.5">
      <c r="A4093" s="509">
        <v>96752</v>
      </c>
      <c r="B4093" s="508" t="s">
        <v>8546</v>
      </c>
      <c r="C4093" s="508" t="s">
        <v>38</v>
      </c>
      <c r="D4093" s="510" t="s">
        <v>8547</v>
      </c>
    </row>
    <row r="4094" spans="1:4" ht="13.5">
      <c r="A4094" s="509">
        <v>96753</v>
      </c>
      <c r="B4094" s="508" t="s">
        <v>8548</v>
      </c>
      <c r="C4094" s="508" t="s">
        <v>38</v>
      </c>
      <c r="D4094" s="510" t="s">
        <v>8549</v>
      </c>
    </row>
    <row r="4095" spans="1:4" ht="13.5">
      <c r="A4095" s="509">
        <v>96754</v>
      </c>
      <c r="B4095" s="508" t="s">
        <v>8550</v>
      </c>
      <c r="C4095" s="508" t="s">
        <v>38</v>
      </c>
      <c r="D4095" s="510" t="s">
        <v>8551</v>
      </c>
    </row>
    <row r="4096" spans="1:4" ht="13.5">
      <c r="A4096" s="509">
        <v>96755</v>
      </c>
      <c r="B4096" s="508" t="s">
        <v>8552</v>
      </c>
      <c r="C4096" s="508" t="s">
        <v>38</v>
      </c>
      <c r="D4096" s="510" t="s">
        <v>8553</v>
      </c>
    </row>
    <row r="4097" spans="1:4" ht="13.5">
      <c r="A4097" s="509">
        <v>96756</v>
      </c>
      <c r="B4097" s="508" t="s">
        <v>8554</v>
      </c>
      <c r="C4097" s="508" t="s">
        <v>38</v>
      </c>
      <c r="D4097" s="510" t="s">
        <v>8555</v>
      </c>
    </row>
    <row r="4098" spans="1:4" ht="13.5">
      <c r="A4098" s="509">
        <v>96757</v>
      </c>
      <c r="B4098" s="508" t="s">
        <v>8556</v>
      </c>
      <c r="C4098" s="508" t="s">
        <v>38</v>
      </c>
      <c r="D4098" s="510" t="s">
        <v>5116</v>
      </c>
    </row>
    <row r="4099" spans="1:4" ht="13.5">
      <c r="A4099" s="509">
        <v>96758</v>
      </c>
      <c r="B4099" s="508" t="s">
        <v>8557</v>
      </c>
      <c r="C4099" s="508" t="s">
        <v>38</v>
      </c>
      <c r="D4099" s="510" t="s">
        <v>7372</v>
      </c>
    </row>
    <row r="4100" spans="1:4" ht="13.5">
      <c r="A4100" s="509">
        <v>96759</v>
      </c>
      <c r="B4100" s="508" t="s">
        <v>8558</v>
      </c>
      <c r="C4100" s="508" t="s">
        <v>38</v>
      </c>
      <c r="D4100" s="510" t="s">
        <v>1787</v>
      </c>
    </row>
    <row r="4101" spans="1:4" ht="13.5">
      <c r="A4101" s="509">
        <v>96760</v>
      </c>
      <c r="B4101" s="508" t="s">
        <v>8559</v>
      </c>
      <c r="C4101" s="508" t="s">
        <v>38</v>
      </c>
      <c r="D4101" s="510" t="s">
        <v>8560</v>
      </c>
    </row>
    <row r="4102" spans="1:4" ht="13.5">
      <c r="A4102" s="509">
        <v>96761</v>
      </c>
      <c r="B4102" s="508" t="s">
        <v>8561</v>
      </c>
      <c r="C4102" s="508" t="s">
        <v>38</v>
      </c>
      <c r="D4102" s="510" t="s">
        <v>7706</v>
      </c>
    </row>
    <row r="4103" spans="1:4" ht="13.5">
      <c r="A4103" s="509">
        <v>96762</v>
      </c>
      <c r="B4103" s="508" t="s">
        <v>8562</v>
      </c>
      <c r="C4103" s="508" t="s">
        <v>38</v>
      </c>
      <c r="D4103" s="510" t="s">
        <v>8563</v>
      </c>
    </row>
    <row r="4104" spans="1:4" ht="13.5">
      <c r="A4104" s="509">
        <v>96763</v>
      </c>
      <c r="B4104" s="508" t="s">
        <v>8564</v>
      </c>
      <c r="C4104" s="508" t="s">
        <v>38</v>
      </c>
      <c r="D4104" s="510" t="s">
        <v>8565</v>
      </c>
    </row>
    <row r="4105" spans="1:4" ht="13.5">
      <c r="A4105" s="509">
        <v>96764</v>
      </c>
      <c r="B4105" s="508" t="s">
        <v>8566</v>
      </c>
      <c r="C4105" s="508" t="s">
        <v>38</v>
      </c>
      <c r="D4105" s="510" t="s">
        <v>8567</v>
      </c>
    </row>
    <row r="4106" spans="1:4" ht="13.5">
      <c r="A4106" s="509">
        <v>96802</v>
      </c>
      <c r="B4106" s="508" t="s">
        <v>8568</v>
      </c>
      <c r="C4106" s="508" t="s">
        <v>38</v>
      </c>
      <c r="D4106" s="510" t="s">
        <v>8569</v>
      </c>
    </row>
    <row r="4107" spans="1:4" ht="13.5">
      <c r="A4107" s="509">
        <v>96803</v>
      </c>
      <c r="B4107" s="508" t="s">
        <v>8570</v>
      </c>
      <c r="C4107" s="508" t="s">
        <v>38</v>
      </c>
      <c r="D4107" s="510" t="s">
        <v>8571</v>
      </c>
    </row>
    <row r="4108" spans="1:4" ht="13.5">
      <c r="A4108" s="509">
        <v>96804</v>
      </c>
      <c r="B4108" s="508" t="s">
        <v>8572</v>
      </c>
      <c r="C4108" s="508" t="s">
        <v>38</v>
      </c>
      <c r="D4108" s="510" t="s">
        <v>8573</v>
      </c>
    </row>
    <row r="4109" spans="1:4" ht="13.5">
      <c r="A4109" s="509">
        <v>96805</v>
      </c>
      <c r="B4109" s="508" t="s">
        <v>8574</v>
      </c>
      <c r="C4109" s="508" t="s">
        <v>38</v>
      </c>
      <c r="D4109" s="510" t="s">
        <v>8575</v>
      </c>
    </row>
    <row r="4110" spans="1:4" ht="13.5">
      <c r="A4110" s="509">
        <v>96806</v>
      </c>
      <c r="B4110" s="508" t="s">
        <v>8576</v>
      </c>
      <c r="C4110" s="508" t="s">
        <v>38</v>
      </c>
      <c r="D4110" s="510" t="s">
        <v>8577</v>
      </c>
    </row>
    <row r="4111" spans="1:4" ht="13.5">
      <c r="A4111" s="509">
        <v>96807</v>
      </c>
      <c r="B4111" s="508" t="s">
        <v>8578</v>
      </c>
      <c r="C4111" s="508" t="s">
        <v>38</v>
      </c>
      <c r="D4111" s="510" t="s">
        <v>7641</v>
      </c>
    </row>
    <row r="4112" spans="1:4" ht="13.5">
      <c r="A4112" s="509">
        <v>96808</v>
      </c>
      <c r="B4112" s="508" t="s">
        <v>8579</v>
      </c>
      <c r="C4112" s="508" t="s">
        <v>38</v>
      </c>
      <c r="D4112" s="510" t="s">
        <v>7535</v>
      </c>
    </row>
    <row r="4113" spans="1:4" ht="13.5">
      <c r="A4113" s="509">
        <v>96809</v>
      </c>
      <c r="B4113" s="508" t="s">
        <v>8580</v>
      </c>
      <c r="C4113" s="508" t="s">
        <v>38</v>
      </c>
      <c r="D4113" s="510" t="s">
        <v>8581</v>
      </c>
    </row>
    <row r="4114" spans="1:4" ht="13.5">
      <c r="A4114" s="509">
        <v>96810</v>
      </c>
      <c r="B4114" s="508" t="s">
        <v>8582</v>
      </c>
      <c r="C4114" s="508" t="s">
        <v>38</v>
      </c>
      <c r="D4114" s="510" t="s">
        <v>8583</v>
      </c>
    </row>
    <row r="4115" spans="1:4" ht="13.5">
      <c r="A4115" s="509">
        <v>96811</v>
      </c>
      <c r="B4115" s="508" t="s">
        <v>8584</v>
      </c>
      <c r="C4115" s="508" t="s">
        <v>38</v>
      </c>
      <c r="D4115" s="510" t="s">
        <v>8585</v>
      </c>
    </row>
    <row r="4116" spans="1:4" ht="13.5">
      <c r="A4116" s="509">
        <v>96812</v>
      </c>
      <c r="B4116" s="508" t="s">
        <v>8586</v>
      </c>
      <c r="C4116" s="508" t="s">
        <v>38</v>
      </c>
      <c r="D4116" s="510" t="s">
        <v>3098</v>
      </c>
    </row>
    <row r="4117" spans="1:4" ht="13.5">
      <c r="A4117" s="509">
        <v>96813</v>
      </c>
      <c r="B4117" s="508" t="s">
        <v>8587</v>
      </c>
      <c r="C4117" s="508" t="s">
        <v>38</v>
      </c>
      <c r="D4117" s="510" t="s">
        <v>8588</v>
      </c>
    </row>
    <row r="4118" spans="1:4" ht="13.5">
      <c r="A4118" s="509">
        <v>96814</v>
      </c>
      <c r="B4118" s="508" t="s">
        <v>8589</v>
      </c>
      <c r="C4118" s="508" t="s">
        <v>38</v>
      </c>
      <c r="D4118" s="510" t="s">
        <v>5791</v>
      </c>
    </row>
    <row r="4119" spans="1:4" ht="13.5">
      <c r="A4119" s="509">
        <v>96815</v>
      </c>
      <c r="B4119" s="508" t="s">
        <v>8590</v>
      </c>
      <c r="C4119" s="508" t="s">
        <v>38</v>
      </c>
      <c r="D4119" s="510" t="s">
        <v>8339</v>
      </c>
    </row>
    <row r="4120" spans="1:4" ht="13.5">
      <c r="A4120" s="509">
        <v>96816</v>
      </c>
      <c r="B4120" s="508" t="s">
        <v>8591</v>
      </c>
      <c r="C4120" s="508" t="s">
        <v>38</v>
      </c>
      <c r="D4120" s="510" t="s">
        <v>8592</v>
      </c>
    </row>
    <row r="4121" spans="1:4" ht="13.5">
      <c r="A4121" s="509">
        <v>96817</v>
      </c>
      <c r="B4121" s="508" t="s">
        <v>8593</v>
      </c>
      <c r="C4121" s="508" t="s">
        <v>38</v>
      </c>
      <c r="D4121" s="510" t="s">
        <v>5910</v>
      </c>
    </row>
    <row r="4122" spans="1:4" ht="13.5">
      <c r="A4122" s="509">
        <v>96818</v>
      </c>
      <c r="B4122" s="508" t="s">
        <v>8594</v>
      </c>
      <c r="C4122" s="508" t="s">
        <v>38</v>
      </c>
      <c r="D4122" s="510" t="s">
        <v>3095</v>
      </c>
    </row>
    <row r="4123" spans="1:4" ht="13.5">
      <c r="A4123" s="509">
        <v>96819</v>
      </c>
      <c r="B4123" s="508" t="s">
        <v>8595</v>
      </c>
      <c r="C4123" s="508" t="s">
        <v>38</v>
      </c>
      <c r="D4123" s="510" t="s">
        <v>3095</v>
      </c>
    </row>
    <row r="4124" spans="1:4" ht="13.5">
      <c r="A4124" s="509">
        <v>96820</v>
      </c>
      <c r="B4124" s="508" t="s">
        <v>8596</v>
      </c>
      <c r="C4124" s="508" t="s">
        <v>38</v>
      </c>
      <c r="D4124" s="510" t="s">
        <v>8597</v>
      </c>
    </row>
    <row r="4125" spans="1:4" ht="13.5">
      <c r="A4125" s="509">
        <v>96821</v>
      </c>
      <c r="B4125" s="508" t="s">
        <v>8598</v>
      </c>
      <c r="C4125" s="508" t="s">
        <v>38</v>
      </c>
      <c r="D4125" s="510" t="s">
        <v>7336</v>
      </c>
    </row>
    <row r="4126" spans="1:4" ht="13.5">
      <c r="A4126" s="509">
        <v>96822</v>
      </c>
      <c r="B4126" s="508" t="s">
        <v>8599</v>
      </c>
      <c r="C4126" s="508" t="s">
        <v>38</v>
      </c>
      <c r="D4126" s="510" t="s">
        <v>8600</v>
      </c>
    </row>
    <row r="4127" spans="1:4" ht="13.5">
      <c r="A4127" s="509">
        <v>96823</v>
      </c>
      <c r="B4127" s="508" t="s">
        <v>8601</v>
      </c>
      <c r="C4127" s="508" t="s">
        <v>38</v>
      </c>
      <c r="D4127" s="510" t="s">
        <v>8602</v>
      </c>
    </row>
    <row r="4128" spans="1:4" ht="13.5">
      <c r="A4128" s="509">
        <v>96824</v>
      </c>
      <c r="B4128" s="508" t="s">
        <v>8603</v>
      </c>
      <c r="C4128" s="508" t="s">
        <v>38</v>
      </c>
      <c r="D4128" s="510" t="s">
        <v>8604</v>
      </c>
    </row>
    <row r="4129" spans="1:4" ht="13.5">
      <c r="A4129" s="509">
        <v>96825</v>
      </c>
      <c r="B4129" s="508" t="s">
        <v>8605</v>
      </c>
      <c r="C4129" s="508" t="s">
        <v>38</v>
      </c>
      <c r="D4129" s="510" t="s">
        <v>8606</v>
      </c>
    </row>
    <row r="4130" spans="1:4" ht="13.5">
      <c r="A4130" s="509">
        <v>96826</v>
      </c>
      <c r="B4130" s="508" t="s">
        <v>8607</v>
      </c>
      <c r="C4130" s="508" t="s">
        <v>38</v>
      </c>
      <c r="D4130" s="510" t="s">
        <v>8608</v>
      </c>
    </row>
    <row r="4131" spans="1:4" ht="13.5">
      <c r="A4131" s="509">
        <v>96827</v>
      </c>
      <c r="B4131" s="508" t="s">
        <v>8609</v>
      </c>
      <c r="C4131" s="508" t="s">
        <v>38</v>
      </c>
      <c r="D4131" s="510" t="s">
        <v>8610</v>
      </c>
    </row>
    <row r="4132" spans="1:4" ht="13.5">
      <c r="A4132" s="509">
        <v>96828</v>
      </c>
      <c r="B4132" s="508" t="s">
        <v>8611</v>
      </c>
      <c r="C4132" s="508" t="s">
        <v>38</v>
      </c>
      <c r="D4132" s="510" t="s">
        <v>8612</v>
      </c>
    </row>
    <row r="4133" spans="1:4" ht="13.5">
      <c r="A4133" s="509">
        <v>96829</v>
      </c>
      <c r="B4133" s="508" t="s">
        <v>8613</v>
      </c>
      <c r="C4133" s="508" t="s">
        <v>38</v>
      </c>
      <c r="D4133" s="510" t="s">
        <v>6143</v>
      </c>
    </row>
    <row r="4134" spans="1:4" ht="13.5">
      <c r="A4134" s="509">
        <v>96830</v>
      </c>
      <c r="B4134" s="508" t="s">
        <v>8614</v>
      </c>
      <c r="C4134" s="508" t="s">
        <v>38</v>
      </c>
      <c r="D4134" s="510" t="s">
        <v>8615</v>
      </c>
    </row>
    <row r="4135" spans="1:4" ht="13.5">
      <c r="A4135" s="509">
        <v>96831</v>
      </c>
      <c r="B4135" s="508" t="s">
        <v>8616</v>
      </c>
      <c r="C4135" s="508" t="s">
        <v>38</v>
      </c>
      <c r="D4135" s="510" t="s">
        <v>8617</v>
      </c>
    </row>
    <row r="4136" spans="1:4" ht="13.5">
      <c r="A4136" s="509">
        <v>96832</v>
      </c>
      <c r="B4136" s="508" t="s">
        <v>8618</v>
      </c>
      <c r="C4136" s="508" t="s">
        <v>38</v>
      </c>
      <c r="D4136" s="510" t="s">
        <v>8619</v>
      </c>
    </row>
    <row r="4137" spans="1:4" ht="13.5">
      <c r="A4137" s="509">
        <v>96833</v>
      </c>
      <c r="B4137" s="508" t="s">
        <v>8620</v>
      </c>
      <c r="C4137" s="508" t="s">
        <v>38</v>
      </c>
      <c r="D4137" s="510" t="s">
        <v>1291</v>
      </c>
    </row>
    <row r="4138" spans="1:4" ht="13.5">
      <c r="A4138" s="509">
        <v>96834</v>
      </c>
      <c r="B4138" s="508" t="s">
        <v>8621</v>
      </c>
      <c r="C4138" s="508" t="s">
        <v>38</v>
      </c>
      <c r="D4138" s="510" t="s">
        <v>5418</v>
      </c>
    </row>
    <row r="4139" spans="1:4" ht="13.5">
      <c r="A4139" s="509">
        <v>96835</v>
      </c>
      <c r="B4139" s="508" t="s">
        <v>8622</v>
      </c>
      <c r="C4139" s="508" t="s">
        <v>38</v>
      </c>
      <c r="D4139" s="510" t="s">
        <v>5923</v>
      </c>
    </row>
    <row r="4140" spans="1:4" ht="13.5">
      <c r="A4140" s="509">
        <v>96836</v>
      </c>
      <c r="B4140" s="508" t="s">
        <v>8623</v>
      </c>
      <c r="C4140" s="508" t="s">
        <v>38</v>
      </c>
      <c r="D4140" s="510" t="s">
        <v>6828</v>
      </c>
    </row>
    <row r="4141" spans="1:4" ht="13.5">
      <c r="A4141" s="509">
        <v>96837</v>
      </c>
      <c r="B4141" s="508" t="s">
        <v>8624</v>
      </c>
      <c r="C4141" s="508" t="s">
        <v>38</v>
      </c>
      <c r="D4141" s="510" t="s">
        <v>8625</v>
      </c>
    </row>
    <row r="4142" spans="1:4" ht="13.5">
      <c r="A4142" s="509">
        <v>96838</v>
      </c>
      <c r="B4142" s="508" t="s">
        <v>8626</v>
      </c>
      <c r="C4142" s="508" t="s">
        <v>38</v>
      </c>
      <c r="D4142" s="510" t="s">
        <v>1807</v>
      </c>
    </row>
    <row r="4143" spans="1:4" ht="13.5">
      <c r="A4143" s="509">
        <v>96839</v>
      </c>
      <c r="B4143" s="508" t="s">
        <v>8627</v>
      </c>
      <c r="C4143" s="508" t="s">
        <v>38</v>
      </c>
      <c r="D4143" s="510" t="s">
        <v>5411</v>
      </c>
    </row>
    <row r="4144" spans="1:4" ht="13.5">
      <c r="A4144" s="509">
        <v>96840</v>
      </c>
      <c r="B4144" s="508" t="s">
        <v>8628</v>
      </c>
      <c r="C4144" s="508" t="s">
        <v>38</v>
      </c>
      <c r="D4144" s="510" t="s">
        <v>8629</v>
      </c>
    </row>
    <row r="4145" spans="1:4" ht="13.5">
      <c r="A4145" s="509">
        <v>96841</v>
      </c>
      <c r="B4145" s="508" t="s">
        <v>8630</v>
      </c>
      <c r="C4145" s="508" t="s">
        <v>38</v>
      </c>
      <c r="D4145" s="510" t="s">
        <v>7904</v>
      </c>
    </row>
    <row r="4146" spans="1:4" ht="13.5">
      <c r="A4146" s="509">
        <v>96842</v>
      </c>
      <c r="B4146" s="508" t="s">
        <v>8631</v>
      </c>
      <c r="C4146" s="508" t="s">
        <v>38</v>
      </c>
      <c r="D4146" s="510" t="s">
        <v>7808</v>
      </c>
    </row>
    <row r="4147" spans="1:4" ht="13.5">
      <c r="A4147" s="509">
        <v>96843</v>
      </c>
      <c r="B4147" s="508" t="s">
        <v>8632</v>
      </c>
      <c r="C4147" s="508" t="s">
        <v>38</v>
      </c>
      <c r="D4147" s="510" t="s">
        <v>8633</v>
      </c>
    </row>
    <row r="4148" spans="1:4" ht="13.5">
      <c r="A4148" s="509">
        <v>96844</v>
      </c>
      <c r="B4148" s="508" t="s">
        <v>8634</v>
      </c>
      <c r="C4148" s="508" t="s">
        <v>38</v>
      </c>
      <c r="D4148" s="510" t="s">
        <v>8635</v>
      </c>
    </row>
    <row r="4149" spans="1:4" ht="13.5">
      <c r="A4149" s="509">
        <v>96845</v>
      </c>
      <c r="B4149" s="508" t="s">
        <v>8636</v>
      </c>
      <c r="C4149" s="508" t="s">
        <v>38</v>
      </c>
      <c r="D4149" s="510" t="s">
        <v>8637</v>
      </c>
    </row>
    <row r="4150" spans="1:4" ht="13.5">
      <c r="A4150" s="509">
        <v>96846</v>
      </c>
      <c r="B4150" s="508" t="s">
        <v>8638</v>
      </c>
      <c r="C4150" s="508" t="s">
        <v>38</v>
      </c>
      <c r="D4150" s="510" t="s">
        <v>1206</v>
      </c>
    </row>
    <row r="4151" spans="1:4" ht="13.5">
      <c r="A4151" s="509">
        <v>96847</v>
      </c>
      <c r="B4151" s="508" t="s">
        <v>8639</v>
      </c>
      <c r="C4151" s="508" t="s">
        <v>38</v>
      </c>
      <c r="D4151" s="510" t="s">
        <v>3399</v>
      </c>
    </row>
    <row r="4152" spans="1:4" ht="13.5">
      <c r="A4152" s="509">
        <v>96848</v>
      </c>
      <c r="B4152" s="508" t="s">
        <v>8640</v>
      </c>
      <c r="C4152" s="508" t="s">
        <v>38</v>
      </c>
      <c r="D4152" s="510" t="s">
        <v>8424</v>
      </c>
    </row>
    <row r="4153" spans="1:4" ht="13.5">
      <c r="A4153" s="509">
        <v>96849</v>
      </c>
      <c r="B4153" s="508" t="s">
        <v>8641</v>
      </c>
      <c r="C4153" s="508" t="s">
        <v>38</v>
      </c>
      <c r="D4153" s="510" t="s">
        <v>2059</v>
      </c>
    </row>
    <row r="4154" spans="1:4" ht="13.5">
      <c r="A4154" s="509">
        <v>96850</v>
      </c>
      <c r="B4154" s="508" t="s">
        <v>8642</v>
      </c>
      <c r="C4154" s="508" t="s">
        <v>38</v>
      </c>
      <c r="D4154" s="510" t="s">
        <v>8643</v>
      </c>
    </row>
    <row r="4155" spans="1:4" ht="13.5">
      <c r="A4155" s="509">
        <v>96851</v>
      </c>
      <c r="B4155" s="508" t="s">
        <v>8644</v>
      </c>
      <c r="C4155" s="508" t="s">
        <v>38</v>
      </c>
      <c r="D4155" s="510" t="s">
        <v>8645</v>
      </c>
    </row>
    <row r="4156" spans="1:4" ht="13.5">
      <c r="A4156" s="509">
        <v>96852</v>
      </c>
      <c r="B4156" s="508" t="s">
        <v>8646</v>
      </c>
      <c r="C4156" s="508" t="s">
        <v>38</v>
      </c>
      <c r="D4156" s="510" t="s">
        <v>8647</v>
      </c>
    </row>
    <row r="4157" spans="1:4" ht="13.5">
      <c r="A4157" s="509">
        <v>96853</v>
      </c>
      <c r="B4157" s="508" t="s">
        <v>8648</v>
      </c>
      <c r="C4157" s="508" t="s">
        <v>38</v>
      </c>
      <c r="D4157" s="510" t="s">
        <v>8649</v>
      </c>
    </row>
    <row r="4158" spans="1:4" ht="13.5">
      <c r="A4158" s="509">
        <v>96854</v>
      </c>
      <c r="B4158" s="508" t="s">
        <v>8650</v>
      </c>
      <c r="C4158" s="508" t="s">
        <v>38</v>
      </c>
      <c r="D4158" s="510" t="s">
        <v>8651</v>
      </c>
    </row>
    <row r="4159" spans="1:4" ht="13.5">
      <c r="A4159" s="509">
        <v>96855</v>
      </c>
      <c r="B4159" s="508" t="s">
        <v>8652</v>
      </c>
      <c r="C4159" s="508" t="s">
        <v>38</v>
      </c>
      <c r="D4159" s="510" t="s">
        <v>86</v>
      </c>
    </row>
    <row r="4160" spans="1:4" ht="13.5">
      <c r="A4160" s="509">
        <v>96856</v>
      </c>
      <c r="B4160" s="508" t="s">
        <v>8653</v>
      </c>
      <c r="C4160" s="508" t="s">
        <v>38</v>
      </c>
      <c r="D4160" s="510" t="s">
        <v>2663</v>
      </c>
    </row>
    <row r="4161" spans="1:4" ht="13.5">
      <c r="A4161" s="509">
        <v>96857</v>
      </c>
      <c r="B4161" s="508" t="s">
        <v>8654</v>
      </c>
      <c r="C4161" s="508" t="s">
        <v>38</v>
      </c>
      <c r="D4161" s="510" t="s">
        <v>7524</v>
      </c>
    </row>
    <row r="4162" spans="1:4" ht="13.5">
      <c r="A4162" s="509">
        <v>96858</v>
      </c>
      <c r="B4162" s="508" t="s">
        <v>8655</v>
      </c>
      <c r="C4162" s="508" t="s">
        <v>38</v>
      </c>
      <c r="D4162" s="510" t="s">
        <v>8656</v>
      </c>
    </row>
    <row r="4163" spans="1:4" ht="13.5">
      <c r="A4163" s="509">
        <v>96859</v>
      </c>
      <c r="B4163" s="508" t="s">
        <v>8657</v>
      </c>
      <c r="C4163" s="508" t="s">
        <v>38</v>
      </c>
      <c r="D4163" s="510" t="s">
        <v>8658</v>
      </c>
    </row>
    <row r="4164" spans="1:4" ht="13.5">
      <c r="A4164" s="509">
        <v>96860</v>
      </c>
      <c r="B4164" s="508" t="s">
        <v>8659</v>
      </c>
      <c r="C4164" s="508" t="s">
        <v>38</v>
      </c>
      <c r="D4164" s="510" t="s">
        <v>8660</v>
      </c>
    </row>
    <row r="4165" spans="1:4" ht="13.5">
      <c r="A4165" s="509">
        <v>96861</v>
      </c>
      <c r="B4165" s="508" t="s">
        <v>8661</v>
      </c>
      <c r="C4165" s="508" t="s">
        <v>38</v>
      </c>
      <c r="D4165" s="510" t="s">
        <v>8662</v>
      </c>
    </row>
    <row r="4166" spans="1:4" ht="13.5">
      <c r="A4166" s="509">
        <v>96862</v>
      </c>
      <c r="B4166" s="508" t="s">
        <v>8663</v>
      </c>
      <c r="C4166" s="508" t="s">
        <v>38</v>
      </c>
      <c r="D4166" s="510" t="s">
        <v>8664</v>
      </c>
    </row>
    <row r="4167" spans="1:4" ht="13.5">
      <c r="A4167" s="509">
        <v>96863</v>
      </c>
      <c r="B4167" s="508" t="s">
        <v>8665</v>
      </c>
      <c r="C4167" s="508" t="s">
        <v>38</v>
      </c>
      <c r="D4167" s="510" t="s">
        <v>2810</v>
      </c>
    </row>
    <row r="4168" spans="1:4" ht="13.5">
      <c r="A4168" s="509">
        <v>96864</v>
      </c>
      <c r="B4168" s="508" t="s">
        <v>8666</v>
      </c>
      <c r="C4168" s="508" t="s">
        <v>38</v>
      </c>
      <c r="D4168" s="510" t="s">
        <v>8667</v>
      </c>
    </row>
    <row r="4169" spans="1:4" ht="13.5">
      <c r="A4169" s="509">
        <v>96865</v>
      </c>
      <c r="B4169" s="508" t="s">
        <v>8668</v>
      </c>
      <c r="C4169" s="508" t="s">
        <v>38</v>
      </c>
      <c r="D4169" s="510" t="s">
        <v>8669</v>
      </c>
    </row>
    <row r="4170" spans="1:4" ht="13.5">
      <c r="A4170" s="509">
        <v>96866</v>
      </c>
      <c r="B4170" s="508" t="s">
        <v>8670</v>
      </c>
      <c r="C4170" s="508" t="s">
        <v>38</v>
      </c>
      <c r="D4170" s="510" t="s">
        <v>8671</v>
      </c>
    </row>
    <row r="4171" spans="1:4" ht="13.5">
      <c r="A4171" s="509">
        <v>96867</v>
      </c>
      <c r="B4171" s="508" t="s">
        <v>8672</v>
      </c>
      <c r="C4171" s="508" t="s">
        <v>38</v>
      </c>
      <c r="D4171" s="510" t="s">
        <v>8673</v>
      </c>
    </row>
    <row r="4172" spans="1:4" ht="13.5">
      <c r="A4172" s="509">
        <v>96868</v>
      </c>
      <c r="B4172" s="508" t="s">
        <v>8674</v>
      </c>
      <c r="C4172" s="508" t="s">
        <v>38</v>
      </c>
      <c r="D4172" s="510" t="s">
        <v>8645</v>
      </c>
    </row>
    <row r="4173" spans="1:4" ht="13.5">
      <c r="A4173" s="509">
        <v>96869</v>
      </c>
      <c r="B4173" s="508" t="s">
        <v>8675</v>
      </c>
      <c r="C4173" s="508" t="s">
        <v>38</v>
      </c>
      <c r="D4173" s="510" t="s">
        <v>8676</v>
      </c>
    </row>
    <row r="4174" spans="1:4" ht="13.5">
      <c r="A4174" s="509">
        <v>96870</v>
      </c>
      <c r="B4174" s="508" t="s">
        <v>8677</v>
      </c>
      <c r="C4174" s="508" t="s">
        <v>38</v>
      </c>
      <c r="D4174" s="510" t="s">
        <v>8678</v>
      </c>
    </row>
    <row r="4175" spans="1:4" ht="13.5">
      <c r="A4175" s="509">
        <v>96871</v>
      </c>
      <c r="B4175" s="508" t="s">
        <v>8679</v>
      </c>
      <c r="C4175" s="508" t="s">
        <v>38</v>
      </c>
      <c r="D4175" s="510" t="s">
        <v>8680</v>
      </c>
    </row>
    <row r="4176" spans="1:4" ht="13.5">
      <c r="A4176" s="509">
        <v>96872</v>
      </c>
      <c r="B4176" s="508" t="s">
        <v>8681</v>
      </c>
      <c r="C4176" s="508" t="s">
        <v>38</v>
      </c>
      <c r="D4176" s="510" t="s">
        <v>8682</v>
      </c>
    </row>
    <row r="4177" spans="1:4" ht="13.5">
      <c r="A4177" s="509">
        <v>96873</v>
      </c>
      <c r="B4177" s="508" t="s">
        <v>8683</v>
      </c>
      <c r="C4177" s="508" t="s">
        <v>38</v>
      </c>
      <c r="D4177" s="510" t="s">
        <v>8684</v>
      </c>
    </row>
    <row r="4178" spans="1:4" ht="13.5">
      <c r="A4178" s="509">
        <v>96874</v>
      </c>
      <c r="B4178" s="508" t="s">
        <v>8685</v>
      </c>
      <c r="C4178" s="508" t="s">
        <v>38</v>
      </c>
      <c r="D4178" s="510" t="s">
        <v>8686</v>
      </c>
    </row>
    <row r="4179" spans="1:4" ht="13.5">
      <c r="A4179" s="509">
        <v>96875</v>
      </c>
      <c r="B4179" s="508" t="s">
        <v>8687</v>
      </c>
      <c r="C4179" s="508" t="s">
        <v>38</v>
      </c>
      <c r="D4179" s="510" t="s">
        <v>8688</v>
      </c>
    </row>
    <row r="4180" spans="1:4" ht="13.5">
      <c r="A4180" s="509">
        <v>96876</v>
      </c>
      <c r="B4180" s="508" t="s">
        <v>8689</v>
      </c>
      <c r="C4180" s="508" t="s">
        <v>38</v>
      </c>
      <c r="D4180" s="510" t="s">
        <v>8690</v>
      </c>
    </row>
    <row r="4181" spans="1:4" ht="13.5">
      <c r="A4181" s="509">
        <v>96877</v>
      </c>
      <c r="B4181" s="508" t="s">
        <v>8691</v>
      </c>
      <c r="C4181" s="508" t="s">
        <v>38</v>
      </c>
      <c r="D4181" s="510" t="s">
        <v>8692</v>
      </c>
    </row>
    <row r="4182" spans="1:4" ht="13.5">
      <c r="A4182" s="509">
        <v>96878</v>
      </c>
      <c r="B4182" s="508" t="s">
        <v>8693</v>
      </c>
      <c r="C4182" s="508" t="s">
        <v>38</v>
      </c>
      <c r="D4182" s="510" t="s">
        <v>8694</v>
      </c>
    </row>
    <row r="4183" spans="1:4" ht="13.5">
      <c r="A4183" s="509">
        <v>96879</v>
      </c>
      <c r="B4183" s="508" t="s">
        <v>8695</v>
      </c>
      <c r="C4183" s="508" t="s">
        <v>38</v>
      </c>
      <c r="D4183" s="510" t="s">
        <v>8696</v>
      </c>
    </row>
    <row r="4184" spans="1:4" ht="13.5">
      <c r="A4184" s="509">
        <v>96880</v>
      </c>
      <c r="B4184" s="508" t="s">
        <v>8697</v>
      </c>
      <c r="C4184" s="508" t="s">
        <v>38</v>
      </c>
      <c r="D4184" s="510" t="s">
        <v>8698</v>
      </c>
    </row>
    <row r="4185" spans="1:4" ht="13.5">
      <c r="A4185" s="509">
        <v>96881</v>
      </c>
      <c r="B4185" s="508" t="s">
        <v>8699</v>
      </c>
      <c r="C4185" s="508" t="s">
        <v>38</v>
      </c>
      <c r="D4185" s="510" t="s">
        <v>8700</v>
      </c>
    </row>
    <row r="4186" spans="1:4" ht="13.5">
      <c r="A4186" s="509">
        <v>97425</v>
      </c>
      <c r="B4186" s="508" t="s">
        <v>8701</v>
      </c>
      <c r="C4186" s="508" t="s">
        <v>38</v>
      </c>
      <c r="D4186" s="510" t="s">
        <v>8702</v>
      </c>
    </row>
    <row r="4187" spans="1:4" ht="13.5">
      <c r="A4187" s="509">
        <v>97426</v>
      </c>
      <c r="B4187" s="508" t="s">
        <v>8703</v>
      </c>
      <c r="C4187" s="508" t="s">
        <v>38</v>
      </c>
      <c r="D4187" s="510" t="s">
        <v>4900</v>
      </c>
    </row>
    <row r="4188" spans="1:4" ht="13.5">
      <c r="A4188" s="509">
        <v>97427</v>
      </c>
      <c r="B4188" s="508" t="s">
        <v>8704</v>
      </c>
      <c r="C4188" s="508" t="s">
        <v>38</v>
      </c>
      <c r="D4188" s="510" t="s">
        <v>2545</v>
      </c>
    </row>
    <row r="4189" spans="1:4" ht="13.5">
      <c r="A4189" s="509">
        <v>97428</v>
      </c>
      <c r="B4189" s="508" t="s">
        <v>8705</v>
      </c>
      <c r="C4189" s="508" t="s">
        <v>38</v>
      </c>
      <c r="D4189" s="510" t="s">
        <v>8706</v>
      </c>
    </row>
    <row r="4190" spans="1:4" ht="13.5">
      <c r="A4190" s="509">
        <v>97429</v>
      </c>
      <c r="B4190" s="508" t="s">
        <v>8707</v>
      </c>
      <c r="C4190" s="508" t="s">
        <v>38</v>
      </c>
      <c r="D4190" s="510" t="s">
        <v>8708</v>
      </c>
    </row>
    <row r="4191" spans="1:4" ht="13.5">
      <c r="A4191" s="509">
        <v>97430</v>
      </c>
      <c r="B4191" s="508" t="s">
        <v>8709</v>
      </c>
      <c r="C4191" s="508" t="s">
        <v>38</v>
      </c>
      <c r="D4191" s="510" t="s">
        <v>8710</v>
      </c>
    </row>
    <row r="4192" spans="1:4" ht="13.5">
      <c r="A4192" s="509">
        <v>97431</v>
      </c>
      <c r="B4192" s="508" t="s">
        <v>8711</v>
      </c>
      <c r="C4192" s="508" t="s">
        <v>38</v>
      </c>
      <c r="D4192" s="510" t="s">
        <v>8712</v>
      </c>
    </row>
    <row r="4193" spans="1:4" ht="13.5">
      <c r="A4193" s="509">
        <v>97432</v>
      </c>
      <c r="B4193" s="508" t="s">
        <v>8713</v>
      </c>
      <c r="C4193" s="508" t="s">
        <v>38</v>
      </c>
      <c r="D4193" s="510" t="s">
        <v>8714</v>
      </c>
    </row>
    <row r="4194" spans="1:4" ht="13.5">
      <c r="A4194" s="509">
        <v>97433</v>
      </c>
      <c r="B4194" s="508" t="s">
        <v>8715</v>
      </c>
      <c r="C4194" s="508" t="s">
        <v>38</v>
      </c>
      <c r="D4194" s="510" t="s">
        <v>3900</v>
      </c>
    </row>
    <row r="4195" spans="1:4" ht="13.5">
      <c r="A4195" s="509">
        <v>97434</v>
      </c>
      <c r="B4195" s="508" t="s">
        <v>8716</v>
      </c>
      <c r="C4195" s="508" t="s">
        <v>38</v>
      </c>
      <c r="D4195" s="510" t="s">
        <v>8717</v>
      </c>
    </row>
    <row r="4196" spans="1:4" ht="13.5">
      <c r="A4196" s="509">
        <v>97435</v>
      </c>
      <c r="B4196" s="508" t="s">
        <v>8718</v>
      </c>
      <c r="C4196" s="508" t="s">
        <v>38</v>
      </c>
      <c r="D4196" s="510" t="s">
        <v>8719</v>
      </c>
    </row>
    <row r="4197" spans="1:4" ht="13.5">
      <c r="A4197" s="509">
        <v>97436</v>
      </c>
      <c r="B4197" s="508" t="s">
        <v>8720</v>
      </c>
      <c r="C4197" s="508" t="s">
        <v>38</v>
      </c>
      <c r="D4197" s="510" t="s">
        <v>8721</v>
      </c>
    </row>
    <row r="4198" spans="1:4" ht="13.5">
      <c r="A4198" s="509">
        <v>97437</v>
      </c>
      <c r="B4198" s="508" t="s">
        <v>8722</v>
      </c>
      <c r="C4198" s="508" t="s">
        <v>38</v>
      </c>
      <c r="D4198" s="510" t="s">
        <v>8723</v>
      </c>
    </row>
    <row r="4199" spans="1:4" ht="13.5">
      <c r="A4199" s="509">
        <v>97438</v>
      </c>
      <c r="B4199" s="508" t="s">
        <v>8724</v>
      </c>
      <c r="C4199" s="508" t="s">
        <v>38</v>
      </c>
      <c r="D4199" s="510" t="s">
        <v>8725</v>
      </c>
    </row>
    <row r="4200" spans="1:4" ht="13.5">
      <c r="A4200" s="509">
        <v>97439</v>
      </c>
      <c r="B4200" s="508" t="s">
        <v>8726</v>
      </c>
      <c r="C4200" s="508" t="s">
        <v>38</v>
      </c>
      <c r="D4200" s="510" t="s">
        <v>8727</v>
      </c>
    </row>
    <row r="4201" spans="1:4" ht="13.5">
      <c r="A4201" s="509">
        <v>97440</v>
      </c>
      <c r="B4201" s="508" t="s">
        <v>8728</v>
      </c>
      <c r="C4201" s="508" t="s">
        <v>38</v>
      </c>
      <c r="D4201" s="510" t="s">
        <v>8729</v>
      </c>
    </row>
    <row r="4202" spans="1:4" ht="13.5">
      <c r="A4202" s="509">
        <v>97442</v>
      </c>
      <c r="B4202" s="508" t="s">
        <v>8730</v>
      </c>
      <c r="C4202" s="508" t="s">
        <v>38</v>
      </c>
      <c r="D4202" s="510" t="s">
        <v>8731</v>
      </c>
    </row>
    <row r="4203" spans="1:4" ht="13.5">
      <c r="A4203" s="509">
        <v>97443</v>
      </c>
      <c r="B4203" s="508" t="s">
        <v>8732</v>
      </c>
      <c r="C4203" s="508" t="s">
        <v>38</v>
      </c>
      <c r="D4203" s="510" t="s">
        <v>8733</v>
      </c>
    </row>
    <row r="4204" spans="1:4" ht="13.5">
      <c r="A4204" s="509">
        <v>97444</v>
      </c>
      <c r="B4204" s="508" t="s">
        <v>8734</v>
      </c>
      <c r="C4204" s="508" t="s">
        <v>38</v>
      </c>
      <c r="D4204" s="510" t="s">
        <v>8735</v>
      </c>
    </row>
    <row r="4205" spans="1:4" ht="13.5">
      <c r="A4205" s="509">
        <v>97446</v>
      </c>
      <c r="B4205" s="508" t="s">
        <v>8736</v>
      </c>
      <c r="C4205" s="508" t="s">
        <v>38</v>
      </c>
      <c r="D4205" s="510" t="s">
        <v>2900</v>
      </c>
    </row>
    <row r="4206" spans="1:4" ht="13.5">
      <c r="A4206" s="509">
        <v>97447</v>
      </c>
      <c r="B4206" s="508" t="s">
        <v>8737</v>
      </c>
      <c r="C4206" s="508" t="s">
        <v>38</v>
      </c>
      <c r="D4206" s="510" t="s">
        <v>2900</v>
      </c>
    </row>
    <row r="4207" spans="1:4" ht="13.5">
      <c r="A4207" s="509">
        <v>97449</v>
      </c>
      <c r="B4207" s="508" t="s">
        <v>8738</v>
      </c>
      <c r="C4207" s="508" t="s">
        <v>38</v>
      </c>
      <c r="D4207" s="510" t="s">
        <v>8739</v>
      </c>
    </row>
    <row r="4208" spans="1:4" ht="13.5">
      <c r="A4208" s="509">
        <v>97450</v>
      </c>
      <c r="B4208" s="508" t="s">
        <v>8740</v>
      </c>
      <c r="C4208" s="508" t="s">
        <v>38</v>
      </c>
      <c r="D4208" s="510" t="s">
        <v>8741</v>
      </c>
    </row>
    <row r="4209" spans="1:4" ht="13.5">
      <c r="A4209" s="509">
        <v>97452</v>
      </c>
      <c r="B4209" s="508" t="s">
        <v>8742</v>
      </c>
      <c r="C4209" s="508" t="s">
        <v>38</v>
      </c>
      <c r="D4209" s="510" t="s">
        <v>8743</v>
      </c>
    </row>
    <row r="4210" spans="1:4" ht="13.5">
      <c r="A4210" s="509">
        <v>97453</v>
      </c>
      <c r="B4210" s="508" t="s">
        <v>8744</v>
      </c>
      <c r="C4210" s="508" t="s">
        <v>38</v>
      </c>
      <c r="D4210" s="510" t="s">
        <v>8745</v>
      </c>
    </row>
    <row r="4211" spans="1:4" ht="13.5">
      <c r="A4211" s="509">
        <v>97454</v>
      </c>
      <c r="B4211" s="508" t="s">
        <v>8746</v>
      </c>
      <c r="C4211" s="508" t="s">
        <v>38</v>
      </c>
      <c r="D4211" s="510" t="s">
        <v>8747</v>
      </c>
    </row>
    <row r="4212" spans="1:4" ht="13.5">
      <c r="A4212" s="509">
        <v>97455</v>
      </c>
      <c r="B4212" s="508" t="s">
        <v>8748</v>
      </c>
      <c r="C4212" s="508" t="s">
        <v>38</v>
      </c>
      <c r="D4212" s="510" t="s">
        <v>8749</v>
      </c>
    </row>
    <row r="4213" spans="1:4" ht="13.5">
      <c r="A4213" s="509">
        <v>97456</v>
      </c>
      <c r="B4213" s="508" t="s">
        <v>8750</v>
      </c>
      <c r="C4213" s="508" t="s">
        <v>38</v>
      </c>
      <c r="D4213" s="510" t="s">
        <v>8751</v>
      </c>
    </row>
    <row r="4214" spans="1:4" ht="13.5">
      <c r="A4214" s="509">
        <v>97457</v>
      </c>
      <c r="B4214" s="508" t="s">
        <v>8752</v>
      </c>
      <c r="C4214" s="508" t="s">
        <v>38</v>
      </c>
      <c r="D4214" s="510" t="s">
        <v>8753</v>
      </c>
    </row>
    <row r="4215" spans="1:4" ht="13.5">
      <c r="A4215" s="509">
        <v>97458</v>
      </c>
      <c r="B4215" s="508" t="s">
        <v>8754</v>
      </c>
      <c r="C4215" s="508" t="s">
        <v>38</v>
      </c>
      <c r="D4215" s="510" t="s">
        <v>8755</v>
      </c>
    </row>
    <row r="4216" spans="1:4" ht="13.5">
      <c r="A4216" s="509">
        <v>97459</v>
      </c>
      <c r="B4216" s="508" t="s">
        <v>8756</v>
      </c>
      <c r="C4216" s="508" t="s">
        <v>38</v>
      </c>
      <c r="D4216" s="510" t="s">
        <v>8757</v>
      </c>
    </row>
    <row r="4217" spans="1:4" ht="13.5">
      <c r="A4217" s="509">
        <v>97460</v>
      </c>
      <c r="B4217" s="508" t="s">
        <v>8758</v>
      </c>
      <c r="C4217" s="508" t="s">
        <v>38</v>
      </c>
      <c r="D4217" s="510" t="s">
        <v>8759</v>
      </c>
    </row>
    <row r="4218" spans="1:4" ht="13.5">
      <c r="A4218" s="509">
        <v>97461</v>
      </c>
      <c r="B4218" s="508" t="s">
        <v>8760</v>
      </c>
      <c r="C4218" s="508" t="s">
        <v>38</v>
      </c>
      <c r="D4218" s="510" t="s">
        <v>8761</v>
      </c>
    </row>
    <row r="4219" spans="1:4" ht="13.5">
      <c r="A4219" s="509">
        <v>97462</v>
      </c>
      <c r="B4219" s="508" t="s">
        <v>8762</v>
      </c>
      <c r="C4219" s="508" t="s">
        <v>38</v>
      </c>
      <c r="D4219" s="510" t="s">
        <v>5834</v>
      </c>
    </row>
    <row r="4220" spans="1:4" ht="13.5">
      <c r="A4220" s="509">
        <v>97464</v>
      </c>
      <c r="B4220" s="508" t="s">
        <v>8763</v>
      </c>
      <c r="C4220" s="508" t="s">
        <v>38</v>
      </c>
      <c r="D4220" s="510" t="s">
        <v>7978</v>
      </c>
    </row>
    <row r="4221" spans="1:4" ht="13.5">
      <c r="A4221" s="509">
        <v>97465</v>
      </c>
      <c r="B4221" s="508" t="s">
        <v>8764</v>
      </c>
      <c r="C4221" s="508" t="s">
        <v>38</v>
      </c>
      <c r="D4221" s="510" t="s">
        <v>8765</v>
      </c>
    </row>
    <row r="4222" spans="1:4" ht="13.5">
      <c r="A4222" s="509">
        <v>97467</v>
      </c>
      <c r="B4222" s="508" t="s">
        <v>8766</v>
      </c>
      <c r="C4222" s="508" t="s">
        <v>38</v>
      </c>
      <c r="D4222" s="510" t="s">
        <v>8767</v>
      </c>
    </row>
    <row r="4223" spans="1:4" ht="13.5">
      <c r="A4223" s="509">
        <v>97468</v>
      </c>
      <c r="B4223" s="508" t="s">
        <v>8768</v>
      </c>
      <c r="C4223" s="508" t="s">
        <v>38</v>
      </c>
      <c r="D4223" s="510" t="s">
        <v>8769</v>
      </c>
    </row>
    <row r="4224" spans="1:4" ht="13.5">
      <c r="A4224" s="509">
        <v>97470</v>
      </c>
      <c r="B4224" s="508" t="s">
        <v>8770</v>
      </c>
      <c r="C4224" s="508" t="s">
        <v>38</v>
      </c>
      <c r="D4224" s="510" t="s">
        <v>8771</v>
      </c>
    </row>
    <row r="4225" spans="1:4" ht="13.5">
      <c r="A4225" s="509">
        <v>97471</v>
      </c>
      <c r="B4225" s="508" t="s">
        <v>8772</v>
      </c>
      <c r="C4225" s="508" t="s">
        <v>38</v>
      </c>
      <c r="D4225" s="510" t="s">
        <v>8773</v>
      </c>
    </row>
    <row r="4226" spans="1:4" ht="13.5">
      <c r="A4226" s="509">
        <v>97474</v>
      </c>
      <c r="B4226" s="508" t="s">
        <v>8774</v>
      </c>
      <c r="C4226" s="508" t="s">
        <v>38</v>
      </c>
      <c r="D4226" s="510" t="s">
        <v>8775</v>
      </c>
    </row>
    <row r="4227" spans="1:4" ht="13.5">
      <c r="A4227" s="509">
        <v>97475</v>
      </c>
      <c r="B4227" s="508" t="s">
        <v>8776</v>
      </c>
      <c r="C4227" s="508" t="s">
        <v>38</v>
      </c>
      <c r="D4227" s="510" t="s">
        <v>8777</v>
      </c>
    </row>
    <row r="4228" spans="1:4" ht="13.5">
      <c r="A4228" s="509">
        <v>97477</v>
      </c>
      <c r="B4228" s="508" t="s">
        <v>8778</v>
      </c>
      <c r="C4228" s="508" t="s">
        <v>38</v>
      </c>
      <c r="D4228" s="510" t="s">
        <v>8779</v>
      </c>
    </row>
    <row r="4229" spans="1:4" ht="13.5">
      <c r="A4229" s="509">
        <v>97478</v>
      </c>
      <c r="B4229" s="508" t="s">
        <v>8780</v>
      </c>
      <c r="C4229" s="508" t="s">
        <v>38</v>
      </c>
      <c r="D4229" s="510" t="s">
        <v>8781</v>
      </c>
    </row>
    <row r="4230" spans="1:4" ht="13.5">
      <c r="A4230" s="509">
        <v>97479</v>
      </c>
      <c r="B4230" s="508" t="s">
        <v>8782</v>
      </c>
      <c r="C4230" s="508" t="s">
        <v>38</v>
      </c>
      <c r="D4230" s="510" t="s">
        <v>8783</v>
      </c>
    </row>
    <row r="4231" spans="1:4" ht="13.5">
      <c r="A4231" s="509">
        <v>97480</v>
      </c>
      <c r="B4231" s="508" t="s">
        <v>8784</v>
      </c>
      <c r="C4231" s="508" t="s">
        <v>38</v>
      </c>
      <c r="D4231" s="510" t="s">
        <v>8783</v>
      </c>
    </row>
    <row r="4232" spans="1:4" ht="13.5">
      <c r="A4232" s="509">
        <v>97481</v>
      </c>
      <c r="B4232" s="508" t="s">
        <v>8785</v>
      </c>
      <c r="C4232" s="508" t="s">
        <v>38</v>
      </c>
      <c r="D4232" s="510" t="s">
        <v>8786</v>
      </c>
    </row>
    <row r="4233" spans="1:4" ht="13.5">
      <c r="A4233" s="509">
        <v>97482</v>
      </c>
      <c r="B4233" s="508" t="s">
        <v>8787</v>
      </c>
      <c r="C4233" s="508" t="s">
        <v>38</v>
      </c>
      <c r="D4233" s="510" t="s">
        <v>8786</v>
      </c>
    </row>
    <row r="4234" spans="1:4" ht="13.5">
      <c r="A4234" s="509">
        <v>97483</v>
      </c>
      <c r="B4234" s="508" t="s">
        <v>8788</v>
      </c>
      <c r="C4234" s="508" t="s">
        <v>38</v>
      </c>
      <c r="D4234" s="510" t="s">
        <v>8789</v>
      </c>
    </row>
    <row r="4235" spans="1:4" ht="13.5">
      <c r="A4235" s="509">
        <v>97484</v>
      </c>
      <c r="B4235" s="508" t="s">
        <v>8790</v>
      </c>
      <c r="C4235" s="508" t="s">
        <v>38</v>
      </c>
      <c r="D4235" s="510" t="s">
        <v>8789</v>
      </c>
    </row>
    <row r="4236" spans="1:4" ht="13.5">
      <c r="A4236" s="509">
        <v>97485</v>
      </c>
      <c r="B4236" s="508" t="s">
        <v>8791</v>
      </c>
      <c r="C4236" s="508" t="s">
        <v>38</v>
      </c>
      <c r="D4236" s="510" t="s">
        <v>8792</v>
      </c>
    </row>
    <row r="4237" spans="1:4" ht="13.5">
      <c r="A4237" s="509">
        <v>97486</v>
      </c>
      <c r="B4237" s="508" t="s">
        <v>8793</v>
      </c>
      <c r="C4237" s="508" t="s">
        <v>38</v>
      </c>
      <c r="D4237" s="510" t="s">
        <v>8794</v>
      </c>
    </row>
    <row r="4238" spans="1:4" ht="13.5">
      <c r="A4238" s="509">
        <v>97487</v>
      </c>
      <c r="B4238" s="508" t="s">
        <v>8795</v>
      </c>
      <c r="C4238" s="508" t="s">
        <v>38</v>
      </c>
      <c r="D4238" s="510" t="s">
        <v>8796</v>
      </c>
    </row>
    <row r="4239" spans="1:4" ht="13.5">
      <c r="A4239" s="509">
        <v>97488</v>
      </c>
      <c r="B4239" s="508" t="s">
        <v>8797</v>
      </c>
      <c r="C4239" s="508" t="s">
        <v>38</v>
      </c>
      <c r="D4239" s="510" t="s">
        <v>8798</v>
      </c>
    </row>
    <row r="4240" spans="1:4" ht="13.5">
      <c r="A4240" s="509">
        <v>97489</v>
      </c>
      <c r="B4240" s="508" t="s">
        <v>8799</v>
      </c>
      <c r="C4240" s="508" t="s">
        <v>38</v>
      </c>
      <c r="D4240" s="510" t="s">
        <v>8800</v>
      </c>
    </row>
    <row r="4241" spans="1:4" ht="13.5">
      <c r="A4241" s="509">
        <v>97490</v>
      </c>
      <c r="B4241" s="508" t="s">
        <v>8801</v>
      </c>
      <c r="C4241" s="508" t="s">
        <v>38</v>
      </c>
      <c r="D4241" s="510" t="s">
        <v>8802</v>
      </c>
    </row>
    <row r="4242" spans="1:4" ht="13.5">
      <c r="A4242" s="509">
        <v>97491</v>
      </c>
      <c r="B4242" s="508" t="s">
        <v>8803</v>
      </c>
      <c r="C4242" s="508" t="s">
        <v>38</v>
      </c>
      <c r="D4242" s="510" t="s">
        <v>8804</v>
      </c>
    </row>
    <row r="4243" spans="1:4" ht="13.5">
      <c r="A4243" s="509">
        <v>97492</v>
      </c>
      <c r="B4243" s="508" t="s">
        <v>8805</v>
      </c>
      <c r="C4243" s="508" t="s">
        <v>38</v>
      </c>
      <c r="D4243" s="510" t="s">
        <v>8806</v>
      </c>
    </row>
    <row r="4244" spans="1:4" ht="13.5">
      <c r="A4244" s="509">
        <v>97493</v>
      </c>
      <c r="B4244" s="508" t="s">
        <v>8807</v>
      </c>
      <c r="C4244" s="508" t="s">
        <v>38</v>
      </c>
      <c r="D4244" s="510" t="s">
        <v>8808</v>
      </c>
    </row>
    <row r="4245" spans="1:4" ht="13.5">
      <c r="A4245" s="509">
        <v>97494</v>
      </c>
      <c r="B4245" s="508" t="s">
        <v>8809</v>
      </c>
      <c r="C4245" s="508" t="s">
        <v>38</v>
      </c>
      <c r="D4245" s="510" t="s">
        <v>8810</v>
      </c>
    </row>
    <row r="4246" spans="1:4" ht="13.5">
      <c r="A4246" s="509">
        <v>97495</v>
      </c>
      <c r="B4246" s="508" t="s">
        <v>8811</v>
      </c>
      <c r="C4246" s="508" t="s">
        <v>38</v>
      </c>
      <c r="D4246" s="510" t="s">
        <v>8812</v>
      </c>
    </row>
    <row r="4247" spans="1:4" ht="13.5">
      <c r="A4247" s="509">
        <v>97496</v>
      </c>
      <c r="B4247" s="508" t="s">
        <v>8813</v>
      </c>
      <c r="C4247" s="508" t="s">
        <v>38</v>
      </c>
      <c r="D4247" s="510" t="s">
        <v>8814</v>
      </c>
    </row>
    <row r="4248" spans="1:4" ht="13.5">
      <c r="A4248" s="509">
        <v>97499</v>
      </c>
      <c r="B4248" s="508" t="s">
        <v>8815</v>
      </c>
      <c r="C4248" s="508" t="s">
        <v>38</v>
      </c>
      <c r="D4248" s="510" t="s">
        <v>5927</v>
      </c>
    </row>
    <row r="4249" spans="1:4" ht="13.5">
      <c r="A4249" s="509">
        <v>97500</v>
      </c>
      <c r="B4249" s="508" t="s">
        <v>8816</v>
      </c>
      <c r="C4249" s="508" t="s">
        <v>38</v>
      </c>
      <c r="D4249" s="510" t="s">
        <v>7959</v>
      </c>
    </row>
    <row r="4250" spans="1:4" ht="13.5">
      <c r="A4250" s="509">
        <v>97502</v>
      </c>
      <c r="B4250" s="508" t="s">
        <v>8817</v>
      </c>
      <c r="C4250" s="508" t="s">
        <v>38</v>
      </c>
      <c r="D4250" s="510" t="s">
        <v>8818</v>
      </c>
    </row>
    <row r="4251" spans="1:4" ht="13.5">
      <c r="A4251" s="509">
        <v>97503</v>
      </c>
      <c r="B4251" s="508" t="s">
        <v>8819</v>
      </c>
      <c r="C4251" s="508" t="s">
        <v>38</v>
      </c>
      <c r="D4251" s="510" t="s">
        <v>8820</v>
      </c>
    </row>
    <row r="4252" spans="1:4" ht="13.5">
      <c r="A4252" s="509">
        <v>97505</v>
      </c>
      <c r="B4252" s="508" t="s">
        <v>8821</v>
      </c>
      <c r="C4252" s="508" t="s">
        <v>38</v>
      </c>
      <c r="D4252" s="510" t="s">
        <v>8822</v>
      </c>
    </row>
    <row r="4253" spans="1:4" ht="13.5">
      <c r="A4253" s="509">
        <v>97506</v>
      </c>
      <c r="B4253" s="508" t="s">
        <v>8823</v>
      </c>
      <c r="C4253" s="508" t="s">
        <v>38</v>
      </c>
      <c r="D4253" s="510" t="s">
        <v>7292</v>
      </c>
    </row>
    <row r="4254" spans="1:4" ht="13.5">
      <c r="A4254" s="509">
        <v>97508</v>
      </c>
      <c r="B4254" s="508" t="s">
        <v>8824</v>
      </c>
      <c r="C4254" s="508" t="s">
        <v>38</v>
      </c>
      <c r="D4254" s="510" t="s">
        <v>8825</v>
      </c>
    </row>
    <row r="4255" spans="1:4" ht="13.5">
      <c r="A4255" s="509">
        <v>97509</v>
      </c>
      <c r="B4255" s="508" t="s">
        <v>8826</v>
      </c>
      <c r="C4255" s="508" t="s">
        <v>38</v>
      </c>
      <c r="D4255" s="510" t="s">
        <v>8827</v>
      </c>
    </row>
    <row r="4256" spans="1:4" ht="13.5">
      <c r="A4256" s="509">
        <v>97511</v>
      </c>
      <c r="B4256" s="508" t="s">
        <v>8828</v>
      </c>
      <c r="C4256" s="508" t="s">
        <v>38</v>
      </c>
      <c r="D4256" s="510" t="s">
        <v>8829</v>
      </c>
    </row>
    <row r="4257" spans="1:4" ht="13.5">
      <c r="A4257" s="509">
        <v>97512</v>
      </c>
      <c r="B4257" s="508" t="s">
        <v>8830</v>
      </c>
      <c r="C4257" s="508" t="s">
        <v>38</v>
      </c>
      <c r="D4257" s="510" t="s">
        <v>8831</v>
      </c>
    </row>
    <row r="4258" spans="1:4" ht="13.5">
      <c r="A4258" s="509">
        <v>97514</v>
      </c>
      <c r="B4258" s="508" t="s">
        <v>8832</v>
      </c>
      <c r="C4258" s="508" t="s">
        <v>38</v>
      </c>
      <c r="D4258" s="510" t="s">
        <v>8833</v>
      </c>
    </row>
    <row r="4259" spans="1:4" ht="13.5">
      <c r="A4259" s="509">
        <v>97515</v>
      </c>
      <c r="B4259" s="508" t="s">
        <v>8834</v>
      </c>
      <c r="C4259" s="508" t="s">
        <v>38</v>
      </c>
      <c r="D4259" s="510" t="s">
        <v>8835</v>
      </c>
    </row>
    <row r="4260" spans="1:4" ht="13.5">
      <c r="A4260" s="509">
        <v>97517</v>
      </c>
      <c r="B4260" s="508" t="s">
        <v>8836</v>
      </c>
      <c r="C4260" s="508" t="s">
        <v>38</v>
      </c>
      <c r="D4260" s="510" t="s">
        <v>8837</v>
      </c>
    </row>
    <row r="4261" spans="1:4" ht="13.5">
      <c r="A4261" s="509">
        <v>97518</v>
      </c>
      <c r="B4261" s="508" t="s">
        <v>8838</v>
      </c>
      <c r="C4261" s="508" t="s">
        <v>38</v>
      </c>
      <c r="D4261" s="510" t="s">
        <v>8837</v>
      </c>
    </row>
    <row r="4262" spans="1:4" ht="13.5">
      <c r="A4262" s="509">
        <v>97519</v>
      </c>
      <c r="B4262" s="508" t="s">
        <v>8839</v>
      </c>
      <c r="C4262" s="508" t="s">
        <v>38</v>
      </c>
      <c r="D4262" s="510" t="s">
        <v>6101</v>
      </c>
    </row>
    <row r="4263" spans="1:4" ht="13.5">
      <c r="A4263" s="509">
        <v>97520</v>
      </c>
      <c r="B4263" s="508" t="s">
        <v>8840</v>
      </c>
      <c r="C4263" s="508" t="s">
        <v>38</v>
      </c>
      <c r="D4263" s="510" t="s">
        <v>6101</v>
      </c>
    </row>
    <row r="4264" spans="1:4" ht="13.5">
      <c r="A4264" s="509">
        <v>97521</v>
      </c>
      <c r="B4264" s="508" t="s">
        <v>8841</v>
      </c>
      <c r="C4264" s="508" t="s">
        <v>38</v>
      </c>
      <c r="D4264" s="510" t="s">
        <v>8842</v>
      </c>
    </row>
    <row r="4265" spans="1:4" ht="13.5">
      <c r="A4265" s="509">
        <v>97522</v>
      </c>
      <c r="B4265" s="508" t="s">
        <v>8843</v>
      </c>
      <c r="C4265" s="508" t="s">
        <v>38</v>
      </c>
      <c r="D4265" s="510" t="s">
        <v>8842</v>
      </c>
    </row>
    <row r="4266" spans="1:4" ht="13.5">
      <c r="A4266" s="509">
        <v>97523</v>
      </c>
      <c r="B4266" s="508" t="s">
        <v>8844</v>
      </c>
      <c r="C4266" s="508" t="s">
        <v>38</v>
      </c>
      <c r="D4266" s="510" t="s">
        <v>5551</v>
      </c>
    </row>
    <row r="4267" spans="1:4" ht="13.5">
      <c r="A4267" s="509">
        <v>97524</v>
      </c>
      <c r="B4267" s="508" t="s">
        <v>8845</v>
      </c>
      <c r="C4267" s="508" t="s">
        <v>38</v>
      </c>
      <c r="D4267" s="510" t="s">
        <v>8846</v>
      </c>
    </row>
    <row r="4268" spans="1:4" ht="13.5">
      <c r="A4268" s="509">
        <v>97525</v>
      </c>
      <c r="B4268" s="508" t="s">
        <v>8847</v>
      </c>
      <c r="C4268" s="508" t="s">
        <v>38</v>
      </c>
      <c r="D4268" s="510" t="s">
        <v>8848</v>
      </c>
    </row>
    <row r="4269" spans="1:4" ht="13.5">
      <c r="A4269" s="509">
        <v>97526</v>
      </c>
      <c r="B4269" s="508" t="s">
        <v>8849</v>
      </c>
      <c r="C4269" s="508" t="s">
        <v>38</v>
      </c>
      <c r="D4269" s="510" t="s">
        <v>8850</v>
      </c>
    </row>
    <row r="4270" spans="1:4" ht="13.5">
      <c r="A4270" s="509">
        <v>97527</v>
      </c>
      <c r="B4270" s="508" t="s">
        <v>8851</v>
      </c>
      <c r="C4270" s="508" t="s">
        <v>38</v>
      </c>
      <c r="D4270" s="510" t="s">
        <v>8852</v>
      </c>
    </row>
    <row r="4271" spans="1:4" ht="13.5">
      <c r="A4271" s="509">
        <v>97528</v>
      </c>
      <c r="B4271" s="508" t="s">
        <v>8853</v>
      </c>
      <c r="C4271" s="508" t="s">
        <v>38</v>
      </c>
      <c r="D4271" s="510" t="s">
        <v>8854</v>
      </c>
    </row>
    <row r="4272" spans="1:4" ht="13.5">
      <c r="A4272" s="509">
        <v>97529</v>
      </c>
      <c r="B4272" s="508" t="s">
        <v>8855</v>
      </c>
      <c r="C4272" s="508" t="s">
        <v>38</v>
      </c>
      <c r="D4272" s="510" t="s">
        <v>8856</v>
      </c>
    </row>
    <row r="4273" spans="1:4" ht="13.5">
      <c r="A4273" s="509">
        <v>97530</v>
      </c>
      <c r="B4273" s="508" t="s">
        <v>8857</v>
      </c>
      <c r="C4273" s="508" t="s">
        <v>38</v>
      </c>
      <c r="D4273" s="510" t="s">
        <v>8858</v>
      </c>
    </row>
    <row r="4274" spans="1:4" ht="13.5">
      <c r="A4274" s="509">
        <v>97531</v>
      </c>
      <c r="B4274" s="508" t="s">
        <v>8859</v>
      </c>
      <c r="C4274" s="508" t="s">
        <v>38</v>
      </c>
      <c r="D4274" s="510" t="s">
        <v>8860</v>
      </c>
    </row>
    <row r="4275" spans="1:4" ht="13.5">
      <c r="A4275" s="509">
        <v>97532</v>
      </c>
      <c r="B4275" s="508" t="s">
        <v>8861</v>
      </c>
      <c r="C4275" s="508" t="s">
        <v>38</v>
      </c>
      <c r="D4275" s="510" t="s">
        <v>8862</v>
      </c>
    </row>
    <row r="4276" spans="1:4" ht="13.5">
      <c r="A4276" s="509">
        <v>97533</v>
      </c>
      <c r="B4276" s="508" t="s">
        <v>8863</v>
      </c>
      <c r="C4276" s="508" t="s">
        <v>38</v>
      </c>
      <c r="D4276" s="510" t="s">
        <v>8864</v>
      </c>
    </row>
    <row r="4277" spans="1:4" ht="13.5">
      <c r="A4277" s="509">
        <v>97534</v>
      </c>
      <c r="B4277" s="508" t="s">
        <v>8865</v>
      </c>
      <c r="C4277" s="508" t="s">
        <v>38</v>
      </c>
      <c r="D4277" s="510" t="s">
        <v>8866</v>
      </c>
    </row>
    <row r="4278" spans="1:4" ht="13.5">
      <c r="A4278" s="509">
        <v>97537</v>
      </c>
      <c r="B4278" s="508" t="s">
        <v>8867</v>
      </c>
      <c r="C4278" s="508" t="s">
        <v>38</v>
      </c>
      <c r="D4278" s="510" t="s">
        <v>8868</v>
      </c>
    </row>
    <row r="4279" spans="1:4" ht="13.5">
      <c r="A4279" s="509">
        <v>97540</v>
      </c>
      <c r="B4279" s="508" t="s">
        <v>8869</v>
      </c>
      <c r="C4279" s="508" t="s">
        <v>38</v>
      </c>
      <c r="D4279" s="510" t="s">
        <v>8870</v>
      </c>
    </row>
    <row r="4280" spans="1:4" ht="13.5">
      <c r="A4280" s="509">
        <v>97541</v>
      </c>
      <c r="B4280" s="508" t="s">
        <v>8871</v>
      </c>
      <c r="C4280" s="508" t="s">
        <v>38</v>
      </c>
      <c r="D4280" s="510" t="s">
        <v>8872</v>
      </c>
    </row>
    <row r="4281" spans="1:4" ht="13.5">
      <c r="A4281" s="509">
        <v>97543</v>
      </c>
      <c r="B4281" s="508" t="s">
        <v>8873</v>
      </c>
      <c r="C4281" s="508" t="s">
        <v>38</v>
      </c>
      <c r="D4281" s="510" t="s">
        <v>8874</v>
      </c>
    </row>
    <row r="4282" spans="1:4" ht="13.5">
      <c r="A4282" s="509">
        <v>97544</v>
      </c>
      <c r="B4282" s="508" t="s">
        <v>8875</v>
      </c>
      <c r="C4282" s="508" t="s">
        <v>38</v>
      </c>
      <c r="D4282" s="510" t="s">
        <v>6173</v>
      </c>
    </row>
    <row r="4283" spans="1:4" ht="13.5">
      <c r="A4283" s="509">
        <v>97546</v>
      </c>
      <c r="B4283" s="508" t="s">
        <v>8876</v>
      </c>
      <c r="C4283" s="508" t="s">
        <v>38</v>
      </c>
      <c r="D4283" s="510" t="s">
        <v>8877</v>
      </c>
    </row>
    <row r="4284" spans="1:4" ht="13.5">
      <c r="A4284" s="509">
        <v>97547</v>
      </c>
      <c r="B4284" s="508" t="s">
        <v>8878</v>
      </c>
      <c r="C4284" s="508" t="s">
        <v>38</v>
      </c>
      <c r="D4284" s="510" t="s">
        <v>8877</v>
      </c>
    </row>
    <row r="4285" spans="1:4" ht="13.5">
      <c r="A4285" s="509">
        <v>97548</v>
      </c>
      <c r="B4285" s="508" t="s">
        <v>8879</v>
      </c>
      <c r="C4285" s="508" t="s">
        <v>38</v>
      </c>
      <c r="D4285" s="510" t="s">
        <v>3204</v>
      </c>
    </row>
    <row r="4286" spans="1:4" ht="13.5">
      <c r="A4286" s="509">
        <v>97549</v>
      </c>
      <c r="B4286" s="508" t="s">
        <v>8880</v>
      </c>
      <c r="C4286" s="508" t="s">
        <v>38</v>
      </c>
      <c r="D4286" s="510" t="s">
        <v>3204</v>
      </c>
    </row>
    <row r="4287" spans="1:4" ht="13.5">
      <c r="A4287" s="509">
        <v>97550</v>
      </c>
      <c r="B4287" s="508" t="s">
        <v>8881</v>
      </c>
      <c r="C4287" s="508" t="s">
        <v>38</v>
      </c>
      <c r="D4287" s="510" t="s">
        <v>8882</v>
      </c>
    </row>
    <row r="4288" spans="1:4" ht="13.5">
      <c r="A4288" s="509">
        <v>97551</v>
      </c>
      <c r="B4288" s="508" t="s">
        <v>8883</v>
      </c>
      <c r="C4288" s="508" t="s">
        <v>38</v>
      </c>
      <c r="D4288" s="510" t="s">
        <v>8882</v>
      </c>
    </row>
    <row r="4289" spans="1:4" ht="13.5">
      <c r="A4289" s="509">
        <v>97552</v>
      </c>
      <c r="B4289" s="508" t="s">
        <v>8884</v>
      </c>
      <c r="C4289" s="508" t="s">
        <v>38</v>
      </c>
      <c r="D4289" s="510" t="s">
        <v>8885</v>
      </c>
    </row>
    <row r="4290" spans="1:4" ht="13.5">
      <c r="A4290" s="509">
        <v>97553</v>
      </c>
      <c r="B4290" s="508" t="s">
        <v>8886</v>
      </c>
      <c r="C4290" s="508" t="s">
        <v>38</v>
      </c>
      <c r="D4290" s="510" t="s">
        <v>8887</v>
      </c>
    </row>
    <row r="4291" spans="1:4" ht="13.5">
      <c r="A4291" s="509">
        <v>97554</v>
      </c>
      <c r="B4291" s="508" t="s">
        <v>8888</v>
      </c>
      <c r="C4291" s="508" t="s">
        <v>38</v>
      </c>
      <c r="D4291" s="510" t="s">
        <v>8889</v>
      </c>
    </row>
    <row r="4292" spans="1:4" ht="13.5">
      <c r="A4292" s="509">
        <v>98602</v>
      </c>
      <c r="B4292" s="508" t="s">
        <v>8890</v>
      </c>
      <c r="C4292" s="508" t="s">
        <v>38</v>
      </c>
      <c r="D4292" s="510" t="s">
        <v>5215</v>
      </c>
    </row>
    <row r="4293" spans="1:4" ht="13.5">
      <c r="A4293" s="509">
        <v>6171</v>
      </c>
      <c r="B4293" s="508" t="s">
        <v>8891</v>
      </c>
      <c r="C4293" s="508" t="s">
        <v>38</v>
      </c>
      <c r="D4293" s="510" t="s">
        <v>7849</v>
      </c>
    </row>
    <row r="4294" spans="1:4" ht="13.5">
      <c r="A4294" s="508" t="s">
        <v>8892</v>
      </c>
      <c r="B4294" s="508" t="s">
        <v>8893</v>
      </c>
      <c r="C4294" s="508" t="s">
        <v>38</v>
      </c>
      <c r="D4294" s="510" t="s">
        <v>8894</v>
      </c>
    </row>
    <row r="4295" spans="1:4" ht="13.5">
      <c r="A4295" s="508" t="s">
        <v>8895</v>
      </c>
      <c r="B4295" s="508" t="s">
        <v>8896</v>
      </c>
      <c r="C4295" s="508" t="s">
        <v>38</v>
      </c>
      <c r="D4295" s="510" t="s">
        <v>8897</v>
      </c>
    </row>
    <row r="4296" spans="1:4" ht="13.5">
      <c r="A4296" s="509">
        <v>88503</v>
      </c>
      <c r="B4296" s="508" t="s">
        <v>8898</v>
      </c>
      <c r="C4296" s="508" t="s">
        <v>38</v>
      </c>
      <c r="D4296" s="510" t="s">
        <v>8899</v>
      </c>
    </row>
    <row r="4297" spans="1:4" ht="13.5">
      <c r="A4297" s="509">
        <v>88504</v>
      </c>
      <c r="B4297" s="508" t="s">
        <v>8900</v>
      </c>
      <c r="C4297" s="508" t="s">
        <v>38</v>
      </c>
      <c r="D4297" s="510" t="s">
        <v>8901</v>
      </c>
    </row>
    <row r="4298" spans="1:4" ht="13.5">
      <c r="A4298" s="509">
        <v>97900</v>
      </c>
      <c r="B4298" s="508" t="s">
        <v>8902</v>
      </c>
      <c r="C4298" s="508" t="s">
        <v>38</v>
      </c>
      <c r="D4298" s="510" t="s">
        <v>8903</v>
      </c>
    </row>
    <row r="4299" spans="1:4" ht="13.5">
      <c r="A4299" s="509">
        <v>97901</v>
      </c>
      <c r="B4299" s="508" t="s">
        <v>8904</v>
      </c>
      <c r="C4299" s="508" t="s">
        <v>38</v>
      </c>
      <c r="D4299" s="510" t="s">
        <v>8905</v>
      </c>
    </row>
    <row r="4300" spans="1:4" ht="13.5">
      <c r="A4300" s="509">
        <v>97902</v>
      </c>
      <c r="B4300" s="508" t="s">
        <v>8906</v>
      </c>
      <c r="C4300" s="508" t="s">
        <v>38</v>
      </c>
      <c r="D4300" s="510" t="s">
        <v>8907</v>
      </c>
    </row>
    <row r="4301" spans="1:4" ht="13.5">
      <c r="A4301" s="509">
        <v>97903</v>
      </c>
      <c r="B4301" s="508" t="s">
        <v>8908</v>
      </c>
      <c r="C4301" s="508" t="s">
        <v>38</v>
      </c>
      <c r="D4301" s="510" t="s">
        <v>8909</v>
      </c>
    </row>
    <row r="4302" spans="1:4" ht="13.5">
      <c r="A4302" s="509">
        <v>97904</v>
      </c>
      <c r="B4302" s="508" t="s">
        <v>8910</v>
      </c>
      <c r="C4302" s="508" t="s">
        <v>38</v>
      </c>
      <c r="D4302" s="510" t="s">
        <v>8911</v>
      </c>
    </row>
    <row r="4303" spans="1:4" ht="13.5">
      <c r="A4303" s="509">
        <v>97905</v>
      </c>
      <c r="B4303" s="508" t="s">
        <v>8912</v>
      </c>
      <c r="C4303" s="508" t="s">
        <v>38</v>
      </c>
      <c r="D4303" s="510" t="s">
        <v>8913</v>
      </c>
    </row>
    <row r="4304" spans="1:4" ht="13.5">
      <c r="A4304" s="509">
        <v>97906</v>
      </c>
      <c r="B4304" s="508" t="s">
        <v>8914</v>
      </c>
      <c r="C4304" s="508" t="s">
        <v>38</v>
      </c>
      <c r="D4304" s="510" t="s">
        <v>8915</v>
      </c>
    </row>
    <row r="4305" spans="1:4" ht="13.5">
      <c r="A4305" s="509">
        <v>97907</v>
      </c>
      <c r="B4305" s="508" t="s">
        <v>8916</v>
      </c>
      <c r="C4305" s="508" t="s">
        <v>38</v>
      </c>
      <c r="D4305" s="510" t="s">
        <v>8917</v>
      </c>
    </row>
    <row r="4306" spans="1:4" ht="13.5">
      <c r="A4306" s="509">
        <v>97908</v>
      </c>
      <c r="B4306" s="508" t="s">
        <v>8918</v>
      </c>
      <c r="C4306" s="508" t="s">
        <v>38</v>
      </c>
      <c r="D4306" s="510" t="s">
        <v>8919</v>
      </c>
    </row>
    <row r="4307" spans="1:4" ht="13.5">
      <c r="A4307" s="509">
        <v>98102</v>
      </c>
      <c r="B4307" s="508" t="s">
        <v>8920</v>
      </c>
      <c r="C4307" s="508" t="s">
        <v>38</v>
      </c>
      <c r="D4307" s="510" t="s">
        <v>8921</v>
      </c>
    </row>
    <row r="4308" spans="1:4" ht="13.5">
      <c r="A4308" s="509">
        <v>98103</v>
      </c>
      <c r="B4308" s="508" t="s">
        <v>8922</v>
      </c>
      <c r="C4308" s="508" t="s">
        <v>38</v>
      </c>
      <c r="D4308" s="510" t="s">
        <v>8923</v>
      </c>
    </row>
    <row r="4309" spans="1:4" ht="13.5">
      <c r="A4309" s="509">
        <v>98104</v>
      </c>
      <c r="B4309" s="508" t="s">
        <v>8924</v>
      </c>
      <c r="C4309" s="508" t="s">
        <v>38</v>
      </c>
      <c r="D4309" s="510" t="s">
        <v>8925</v>
      </c>
    </row>
    <row r="4310" spans="1:4" ht="13.5">
      <c r="A4310" s="509">
        <v>98105</v>
      </c>
      <c r="B4310" s="508" t="s">
        <v>8926</v>
      </c>
      <c r="C4310" s="508" t="s">
        <v>38</v>
      </c>
      <c r="D4310" s="510" t="s">
        <v>8927</v>
      </c>
    </row>
    <row r="4311" spans="1:4" ht="13.5">
      <c r="A4311" s="509">
        <v>98106</v>
      </c>
      <c r="B4311" s="508" t="s">
        <v>8928</v>
      </c>
      <c r="C4311" s="508" t="s">
        <v>38</v>
      </c>
      <c r="D4311" s="510" t="s">
        <v>8929</v>
      </c>
    </row>
    <row r="4312" spans="1:4" ht="13.5">
      <c r="A4312" s="509">
        <v>98107</v>
      </c>
      <c r="B4312" s="508" t="s">
        <v>8930</v>
      </c>
      <c r="C4312" s="508" t="s">
        <v>38</v>
      </c>
      <c r="D4312" s="510" t="s">
        <v>8931</v>
      </c>
    </row>
    <row r="4313" spans="1:4" ht="13.5">
      <c r="A4313" s="509">
        <v>98108</v>
      </c>
      <c r="B4313" s="508" t="s">
        <v>8932</v>
      </c>
      <c r="C4313" s="508" t="s">
        <v>38</v>
      </c>
      <c r="D4313" s="510" t="s">
        <v>8933</v>
      </c>
    </row>
    <row r="4314" spans="1:4" ht="13.5">
      <c r="A4314" s="509">
        <v>89482</v>
      </c>
      <c r="B4314" s="508" t="s">
        <v>8934</v>
      </c>
      <c r="C4314" s="508" t="s">
        <v>38</v>
      </c>
      <c r="D4314" s="510" t="s">
        <v>8935</v>
      </c>
    </row>
    <row r="4315" spans="1:4" ht="13.5">
      <c r="A4315" s="509">
        <v>89491</v>
      </c>
      <c r="B4315" s="508" t="s">
        <v>8936</v>
      </c>
      <c r="C4315" s="508" t="s">
        <v>38</v>
      </c>
      <c r="D4315" s="510" t="s">
        <v>2155</v>
      </c>
    </row>
    <row r="4316" spans="1:4" ht="13.5">
      <c r="A4316" s="509">
        <v>89495</v>
      </c>
      <c r="B4316" s="508" t="s">
        <v>8937</v>
      </c>
      <c r="C4316" s="508" t="s">
        <v>38</v>
      </c>
      <c r="D4316" s="510" t="s">
        <v>2577</v>
      </c>
    </row>
    <row r="4317" spans="1:4" ht="13.5">
      <c r="A4317" s="509">
        <v>89707</v>
      </c>
      <c r="B4317" s="508" t="s">
        <v>8938</v>
      </c>
      <c r="C4317" s="508" t="s">
        <v>38</v>
      </c>
      <c r="D4317" s="510" t="s">
        <v>2439</v>
      </c>
    </row>
    <row r="4318" spans="1:4" ht="13.5">
      <c r="A4318" s="509">
        <v>89708</v>
      </c>
      <c r="B4318" s="508" t="s">
        <v>8939</v>
      </c>
      <c r="C4318" s="508" t="s">
        <v>38</v>
      </c>
      <c r="D4318" s="510" t="s">
        <v>8940</v>
      </c>
    </row>
    <row r="4319" spans="1:4" ht="13.5">
      <c r="A4319" s="509">
        <v>89709</v>
      </c>
      <c r="B4319" s="508" t="s">
        <v>8941</v>
      </c>
      <c r="C4319" s="508" t="s">
        <v>38</v>
      </c>
      <c r="D4319" s="510" t="s">
        <v>8942</v>
      </c>
    </row>
    <row r="4320" spans="1:4" ht="13.5">
      <c r="A4320" s="509">
        <v>89710</v>
      </c>
      <c r="B4320" s="508" t="s">
        <v>8943</v>
      </c>
      <c r="C4320" s="508" t="s">
        <v>38</v>
      </c>
      <c r="D4320" s="510" t="s">
        <v>8944</v>
      </c>
    </row>
    <row r="4321" spans="1:4" ht="13.5">
      <c r="A4321" s="509">
        <v>72739</v>
      </c>
      <c r="B4321" s="508" t="s">
        <v>8945</v>
      </c>
      <c r="C4321" s="508" t="s">
        <v>38</v>
      </c>
      <c r="D4321" s="510" t="s">
        <v>8946</v>
      </c>
    </row>
    <row r="4322" spans="1:4" ht="13.5">
      <c r="A4322" s="508" t="s">
        <v>8947</v>
      </c>
      <c r="B4322" s="508" t="s">
        <v>8948</v>
      </c>
      <c r="C4322" s="508" t="s">
        <v>38</v>
      </c>
      <c r="D4322" s="510" t="s">
        <v>8949</v>
      </c>
    </row>
    <row r="4323" spans="1:4" ht="13.5">
      <c r="A4323" s="509">
        <v>86872</v>
      </c>
      <c r="B4323" s="508" t="s">
        <v>8950</v>
      </c>
      <c r="C4323" s="508" t="s">
        <v>38</v>
      </c>
      <c r="D4323" s="510" t="s">
        <v>8951</v>
      </c>
    </row>
    <row r="4324" spans="1:4" ht="13.5">
      <c r="A4324" s="509">
        <v>86874</v>
      </c>
      <c r="B4324" s="508" t="s">
        <v>8952</v>
      </c>
      <c r="C4324" s="508" t="s">
        <v>38</v>
      </c>
      <c r="D4324" s="510" t="s">
        <v>8953</v>
      </c>
    </row>
    <row r="4325" spans="1:4" ht="13.5">
      <c r="A4325" s="509">
        <v>86875</v>
      </c>
      <c r="B4325" s="508" t="s">
        <v>8954</v>
      </c>
      <c r="C4325" s="508" t="s">
        <v>38</v>
      </c>
      <c r="D4325" s="510" t="s">
        <v>8955</v>
      </c>
    </row>
    <row r="4326" spans="1:4" ht="13.5">
      <c r="A4326" s="509">
        <v>86876</v>
      </c>
      <c r="B4326" s="508" t="s">
        <v>8956</v>
      </c>
      <c r="C4326" s="508" t="s">
        <v>38</v>
      </c>
      <c r="D4326" s="510" t="s">
        <v>8957</v>
      </c>
    </row>
    <row r="4327" spans="1:4" ht="13.5">
      <c r="A4327" s="509">
        <v>86877</v>
      </c>
      <c r="B4327" s="508" t="s">
        <v>8958</v>
      </c>
      <c r="C4327" s="508" t="s">
        <v>38</v>
      </c>
      <c r="D4327" s="510" t="s">
        <v>8959</v>
      </c>
    </row>
    <row r="4328" spans="1:4" ht="13.5">
      <c r="A4328" s="509">
        <v>86878</v>
      </c>
      <c r="B4328" s="508" t="s">
        <v>8960</v>
      </c>
      <c r="C4328" s="508" t="s">
        <v>38</v>
      </c>
      <c r="D4328" s="510" t="s">
        <v>8961</v>
      </c>
    </row>
    <row r="4329" spans="1:4" ht="13.5">
      <c r="A4329" s="509">
        <v>86879</v>
      </c>
      <c r="B4329" s="508" t="s">
        <v>8962</v>
      </c>
      <c r="C4329" s="508" t="s">
        <v>38</v>
      </c>
      <c r="D4329" s="510" t="s">
        <v>6658</v>
      </c>
    </row>
    <row r="4330" spans="1:4" ht="13.5">
      <c r="A4330" s="509">
        <v>86880</v>
      </c>
      <c r="B4330" s="508" t="s">
        <v>8963</v>
      </c>
      <c r="C4330" s="508" t="s">
        <v>38</v>
      </c>
      <c r="D4330" s="510" t="s">
        <v>7409</v>
      </c>
    </row>
    <row r="4331" spans="1:4" ht="13.5">
      <c r="A4331" s="509">
        <v>86881</v>
      </c>
      <c r="B4331" s="508" t="s">
        <v>8964</v>
      </c>
      <c r="C4331" s="508" t="s">
        <v>38</v>
      </c>
      <c r="D4331" s="510" t="s">
        <v>8965</v>
      </c>
    </row>
    <row r="4332" spans="1:4" ht="13.5">
      <c r="A4332" s="509">
        <v>86882</v>
      </c>
      <c r="B4332" s="508" t="s">
        <v>8966</v>
      </c>
      <c r="C4332" s="508" t="s">
        <v>38</v>
      </c>
      <c r="D4332" s="510" t="s">
        <v>8967</v>
      </c>
    </row>
    <row r="4333" spans="1:4" ht="13.5">
      <c r="A4333" s="509">
        <v>86883</v>
      </c>
      <c r="B4333" s="508" t="s">
        <v>8968</v>
      </c>
      <c r="C4333" s="508" t="s">
        <v>38</v>
      </c>
      <c r="D4333" s="510" t="s">
        <v>2751</v>
      </c>
    </row>
    <row r="4334" spans="1:4" ht="13.5">
      <c r="A4334" s="509">
        <v>86884</v>
      </c>
      <c r="B4334" s="508" t="s">
        <v>8969</v>
      </c>
      <c r="C4334" s="508" t="s">
        <v>38</v>
      </c>
      <c r="D4334" s="510" t="s">
        <v>8970</v>
      </c>
    </row>
    <row r="4335" spans="1:4" ht="13.5">
      <c r="A4335" s="509">
        <v>86885</v>
      </c>
      <c r="B4335" s="508" t="s">
        <v>8971</v>
      </c>
      <c r="C4335" s="508" t="s">
        <v>38</v>
      </c>
      <c r="D4335" s="510" t="s">
        <v>8972</v>
      </c>
    </row>
    <row r="4336" spans="1:4" ht="13.5">
      <c r="A4336" s="509">
        <v>86886</v>
      </c>
      <c r="B4336" s="508" t="s">
        <v>8973</v>
      </c>
      <c r="C4336" s="508" t="s">
        <v>38</v>
      </c>
      <c r="D4336" s="510" t="s">
        <v>8974</v>
      </c>
    </row>
    <row r="4337" spans="1:4" ht="13.5">
      <c r="A4337" s="509">
        <v>86887</v>
      </c>
      <c r="B4337" s="508" t="s">
        <v>8975</v>
      </c>
      <c r="C4337" s="508" t="s">
        <v>38</v>
      </c>
      <c r="D4337" s="510" t="s">
        <v>1047</v>
      </c>
    </row>
    <row r="4338" spans="1:4" ht="13.5">
      <c r="A4338" s="509">
        <v>86888</v>
      </c>
      <c r="B4338" s="508" t="s">
        <v>8976</v>
      </c>
      <c r="C4338" s="508" t="s">
        <v>38</v>
      </c>
      <c r="D4338" s="510" t="s">
        <v>8977</v>
      </c>
    </row>
    <row r="4339" spans="1:4" ht="13.5">
      <c r="A4339" s="509">
        <v>86889</v>
      </c>
      <c r="B4339" s="508" t="s">
        <v>8978</v>
      </c>
      <c r="C4339" s="508" t="s">
        <v>38</v>
      </c>
      <c r="D4339" s="510" t="s">
        <v>8979</v>
      </c>
    </row>
    <row r="4340" spans="1:4" ht="13.5">
      <c r="A4340" s="509">
        <v>86893</v>
      </c>
      <c r="B4340" s="508" t="s">
        <v>8980</v>
      </c>
      <c r="C4340" s="508" t="s">
        <v>38</v>
      </c>
      <c r="D4340" s="510" t="s">
        <v>8981</v>
      </c>
    </row>
    <row r="4341" spans="1:4" ht="13.5">
      <c r="A4341" s="509">
        <v>86894</v>
      </c>
      <c r="B4341" s="508" t="s">
        <v>8982</v>
      </c>
      <c r="C4341" s="508" t="s">
        <v>38</v>
      </c>
      <c r="D4341" s="510" t="s">
        <v>8983</v>
      </c>
    </row>
    <row r="4342" spans="1:4" ht="13.5">
      <c r="A4342" s="509">
        <v>86895</v>
      </c>
      <c r="B4342" s="508" t="s">
        <v>8984</v>
      </c>
      <c r="C4342" s="508" t="s">
        <v>38</v>
      </c>
      <c r="D4342" s="510" t="s">
        <v>8985</v>
      </c>
    </row>
    <row r="4343" spans="1:4" ht="13.5">
      <c r="A4343" s="509">
        <v>86899</v>
      </c>
      <c r="B4343" s="508" t="s">
        <v>8986</v>
      </c>
      <c r="C4343" s="508" t="s">
        <v>38</v>
      </c>
      <c r="D4343" s="510" t="s">
        <v>8987</v>
      </c>
    </row>
    <row r="4344" spans="1:4" ht="13.5">
      <c r="A4344" s="509">
        <v>86900</v>
      </c>
      <c r="B4344" s="508" t="s">
        <v>8988</v>
      </c>
      <c r="C4344" s="508" t="s">
        <v>38</v>
      </c>
      <c r="D4344" s="510" t="s">
        <v>8989</v>
      </c>
    </row>
    <row r="4345" spans="1:4" ht="13.5">
      <c r="A4345" s="509">
        <v>86901</v>
      </c>
      <c r="B4345" s="508" t="s">
        <v>8990</v>
      </c>
      <c r="C4345" s="508" t="s">
        <v>38</v>
      </c>
      <c r="D4345" s="510" t="s">
        <v>8991</v>
      </c>
    </row>
    <row r="4346" spans="1:4" ht="13.5">
      <c r="A4346" s="509">
        <v>86902</v>
      </c>
      <c r="B4346" s="508" t="s">
        <v>8992</v>
      </c>
      <c r="C4346" s="508" t="s">
        <v>38</v>
      </c>
      <c r="D4346" s="510" t="s">
        <v>8993</v>
      </c>
    </row>
    <row r="4347" spans="1:4" ht="13.5">
      <c r="A4347" s="509">
        <v>86903</v>
      </c>
      <c r="B4347" s="508" t="s">
        <v>8994</v>
      </c>
      <c r="C4347" s="508" t="s">
        <v>38</v>
      </c>
      <c r="D4347" s="510" t="s">
        <v>8995</v>
      </c>
    </row>
    <row r="4348" spans="1:4" ht="13.5">
      <c r="A4348" s="509">
        <v>86904</v>
      </c>
      <c r="B4348" s="508" t="s">
        <v>8996</v>
      </c>
      <c r="C4348" s="508" t="s">
        <v>38</v>
      </c>
      <c r="D4348" s="510" t="s">
        <v>8997</v>
      </c>
    </row>
    <row r="4349" spans="1:4" ht="13.5">
      <c r="A4349" s="509">
        <v>86905</v>
      </c>
      <c r="B4349" s="508" t="s">
        <v>8998</v>
      </c>
      <c r="C4349" s="508" t="s">
        <v>38</v>
      </c>
      <c r="D4349" s="510" t="s">
        <v>8999</v>
      </c>
    </row>
    <row r="4350" spans="1:4" ht="13.5">
      <c r="A4350" s="509">
        <v>86906</v>
      </c>
      <c r="B4350" s="508" t="s">
        <v>410</v>
      </c>
      <c r="C4350" s="508" t="s">
        <v>38</v>
      </c>
      <c r="D4350" s="510" t="s">
        <v>9000</v>
      </c>
    </row>
    <row r="4351" spans="1:4" ht="13.5">
      <c r="A4351" s="509">
        <v>86908</v>
      </c>
      <c r="B4351" s="508" t="s">
        <v>9001</v>
      </c>
      <c r="C4351" s="508" t="s">
        <v>38</v>
      </c>
      <c r="D4351" s="510" t="s">
        <v>9002</v>
      </c>
    </row>
    <row r="4352" spans="1:4" ht="13.5">
      <c r="A4352" s="509">
        <v>86909</v>
      </c>
      <c r="B4352" s="508" t="s">
        <v>9003</v>
      </c>
      <c r="C4352" s="508" t="s">
        <v>38</v>
      </c>
      <c r="D4352" s="510" t="s">
        <v>9004</v>
      </c>
    </row>
    <row r="4353" spans="1:4" ht="13.5">
      <c r="A4353" s="509">
        <v>86910</v>
      </c>
      <c r="B4353" s="508" t="s">
        <v>9005</v>
      </c>
      <c r="C4353" s="508" t="s">
        <v>38</v>
      </c>
      <c r="D4353" s="510" t="s">
        <v>9006</v>
      </c>
    </row>
    <row r="4354" spans="1:4" ht="13.5">
      <c r="A4354" s="509">
        <v>86911</v>
      </c>
      <c r="B4354" s="508" t="s">
        <v>9007</v>
      </c>
      <c r="C4354" s="508" t="s">
        <v>38</v>
      </c>
      <c r="D4354" s="510" t="s">
        <v>9008</v>
      </c>
    </row>
    <row r="4355" spans="1:4" ht="13.5">
      <c r="A4355" s="509">
        <v>86912</v>
      </c>
      <c r="B4355" s="508" t="s">
        <v>9009</v>
      </c>
      <c r="C4355" s="508" t="s">
        <v>38</v>
      </c>
      <c r="D4355" s="510" t="s">
        <v>9008</v>
      </c>
    </row>
    <row r="4356" spans="1:4" ht="13.5">
      <c r="A4356" s="509">
        <v>86913</v>
      </c>
      <c r="B4356" s="508" t="s">
        <v>9010</v>
      </c>
      <c r="C4356" s="508" t="s">
        <v>38</v>
      </c>
      <c r="D4356" s="510" t="s">
        <v>6815</v>
      </c>
    </row>
    <row r="4357" spans="1:4" ht="13.5">
      <c r="A4357" s="509">
        <v>86914</v>
      </c>
      <c r="B4357" s="508" t="s">
        <v>9011</v>
      </c>
      <c r="C4357" s="508" t="s">
        <v>38</v>
      </c>
      <c r="D4357" s="510" t="s">
        <v>9012</v>
      </c>
    </row>
    <row r="4358" spans="1:4" ht="13.5">
      <c r="A4358" s="509">
        <v>86915</v>
      </c>
      <c r="B4358" s="508" t="s">
        <v>9013</v>
      </c>
      <c r="C4358" s="508" t="s">
        <v>38</v>
      </c>
      <c r="D4358" s="510" t="s">
        <v>9014</v>
      </c>
    </row>
    <row r="4359" spans="1:4" ht="13.5">
      <c r="A4359" s="509">
        <v>86916</v>
      </c>
      <c r="B4359" s="508" t="s">
        <v>9015</v>
      </c>
      <c r="C4359" s="508" t="s">
        <v>38</v>
      </c>
      <c r="D4359" s="510" t="s">
        <v>9016</v>
      </c>
    </row>
    <row r="4360" spans="1:4" ht="13.5">
      <c r="A4360" s="509">
        <v>86919</v>
      </c>
      <c r="B4360" s="508" t="s">
        <v>9017</v>
      </c>
      <c r="C4360" s="508" t="s">
        <v>38</v>
      </c>
      <c r="D4360" s="510" t="s">
        <v>9018</v>
      </c>
    </row>
    <row r="4361" spans="1:4" ht="13.5">
      <c r="A4361" s="509">
        <v>86920</v>
      </c>
      <c r="B4361" s="508" t="s">
        <v>9019</v>
      </c>
      <c r="C4361" s="508" t="s">
        <v>38</v>
      </c>
      <c r="D4361" s="510" t="s">
        <v>9020</v>
      </c>
    </row>
    <row r="4362" spans="1:4" ht="13.5">
      <c r="A4362" s="509">
        <v>86921</v>
      </c>
      <c r="B4362" s="508" t="s">
        <v>9021</v>
      </c>
      <c r="C4362" s="508" t="s">
        <v>38</v>
      </c>
      <c r="D4362" s="510" t="s">
        <v>9022</v>
      </c>
    </row>
    <row r="4363" spans="1:4" ht="13.5">
      <c r="A4363" s="509">
        <v>86922</v>
      </c>
      <c r="B4363" s="508" t="s">
        <v>9023</v>
      </c>
      <c r="C4363" s="508" t="s">
        <v>38</v>
      </c>
      <c r="D4363" s="510" t="s">
        <v>9024</v>
      </c>
    </row>
    <row r="4364" spans="1:4" ht="13.5">
      <c r="A4364" s="509">
        <v>86923</v>
      </c>
      <c r="B4364" s="508" t="s">
        <v>9025</v>
      </c>
      <c r="C4364" s="508" t="s">
        <v>38</v>
      </c>
      <c r="D4364" s="510" t="s">
        <v>9026</v>
      </c>
    </row>
    <row r="4365" spans="1:4" ht="13.5">
      <c r="A4365" s="509">
        <v>86924</v>
      </c>
      <c r="B4365" s="508" t="s">
        <v>9027</v>
      </c>
      <c r="C4365" s="508" t="s">
        <v>38</v>
      </c>
      <c r="D4365" s="510" t="s">
        <v>9028</v>
      </c>
    </row>
    <row r="4366" spans="1:4" ht="13.5">
      <c r="A4366" s="509">
        <v>86925</v>
      </c>
      <c r="B4366" s="508" t="s">
        <v>9029</v>
      </c>
      <c r="C4366" s="508" t="s">
        <v>38</v>
      </c>
      <c r="D4366" s="510" t="s">
        <v>9030</v>
      </c>
    </row>
    <row r="4367" spans="1:4" ht="13.5">
      <c r="A4367" s="509">
        <v>86926</v>
      </c>
      <c r="B4367" s="508" t="s">
        <v>9031</v>
      </c>
      <c r="C4367" s="508" t="s">
        <v>38</v>
      </c>
      <c r="D4367" s="510" t="s">
        <v>9032</v>
      </c>
    </row>
    <row r="4368" spans="1:4" ht="13.5">
      <c r="A4368" s="509">
        <v>86927</v>
      </c>
      <c r="B4368" s="508" t="s">
        <v>9033</v>
      </c>
      <c r="C4368" s="508" t="s">
        <v>38</v>
      </c>
      <c r="D4368" s="510" t="s">
        <v>9034</v>
      </c>
    </row>
    <row r="4369" spans="1:4" ht="13.5">
      <c r="A4369" s="509">
        <v>86928</v>
      </c>
      <c r="B4369" s="508" t="s">
        <v>9035</v>
      </c>
      <c r="C4369" s="508" t="s">
        <v>38</v>
      </c>
      <c r="D4369" s="510" t="s">
        <v>9036</v>
      </c>
    </row>
    <row r="4370" spans="1:4" ht="13.5">
      <c r="A4370" s="509">
        <v>86929</v>
      </c>
      <c r="B4370" s="508" t="s">
        <v>9037</v>
      </c>
      <c r="C4370" s="508" t="s">
        <v>38</v>
      </c>
      <c r="D4370" s="510" t="s">
        <v>9038</v>
      </c>
    </row>
    <row r="4371" spans="1:4" ht="13.5">
      <c r="A4371" s="509">
        <v>86930</v>
      </c>
      <c r="B4371" s="508" t="s">
        <v>9039</v>
      </c>
      <c r="C4371" s="508" t="s">
        <v>38</v>
      </c>
      <c r="D4371" s="510" t="s">
        <v>9040</v>
      </c>
    </row>
    <row r="4372" spans="1:4" ht="13.5">
      <c r="A4372" s="509">
        <v>86931</v>
      </c>
      <c r="B4372" s="508" t="s">
        <v>9041</v>
      </c>
      <c r="C4372" s="508" t="s">
        <v>38</v>
      </c>
      <c r="D4372" s="510" t="s">
        <v>9042</v>
      </c>
    </row>
    <row r="4373" spans="1:4" ht="13.5">
      <c r="A4373" s="509">
        <v>86932</v>
      </c>
      <c r="B4373" s="508" t="s">
        <v>9043</v>
      </c>
      <c r="C4373" s="508" t="s">
        <v>38</v>
      </c>
      <c r="D4373" s="510" t="s">
        <v>9044</v>
      </c>
    </row>
    <row r="4374" spans="1:4" ht="13.5">
      <c r="A4374" s="509">
        <v>86933</v>
      </c>
      <c r="B4374" s="508" t="s">
        <v>9045</v>
      </c>
      <c r="C4374" s="508" t="s">
        <v>38</v>
      </c>
      <c r="D4374" s="510" t="s">
        <v>9046</v>
      </c>
    </row>
    <row r="4375" spans="1:4" ht="13.5">
      <c r="A4375" s="509">
        <v>86934</v>
      </c>
      <c r="B4375" s="508" t="s">
        <v>9047</v>
      </c>
      <c r="C4375" s="508" t="s">
        <v>38</v>
      </c>
      <c r="D4375" s="510" t="s">
        <v>9048</v>
      </c>
    </row>
    <row r="4376" spans="1:4" ht="13.5">
      <c r="A4376" s="509">
        <v>86935</v>
      </c>
      <c r="B4376" s="508" t="s">
        <v>9049</v>
      </c>
      <c r="C4376" s="508" t="s">
        <v>38</v>
      </c>
      <c r="D4376" s="510" t="s">
        <v>9050</v>
      </c>
    </row>
    <row r="4377" spans="1:4" ht="13.5">
      <c r="A4377" s="509">
        <v>86936</v>
      </c>
      <c r="B4377" s="508" t="s">
        <v>9051</v>
      </c>
      <c r="C4377" s="508" t="s">
        <v>38</v>
      </c>
      <c r="D4377" s="510" t="s">
        <v>9052</v>
      </c>
    </row>
    <row r="4378" spans="1:4" ht="13.5">
      <c r="A4378" s="509">
        <v>86937</v>
      </c>
      <c r="B4378" s="508" t="s">
        <v>9053</v>
      </c>
      <c r="C4378" s="508" t="s">
        <v>38</v>
      </c>
      <c r="D4378" s="510" t="s">
        <v>9054</v>
      </c>
    </row>
    <row r="4379" spans="1:4" ht="13.5">
      <c r="A4379" s="509">
        <v>86938</v>
      </c>
      <c r="B4379" s="508" t="s">
        <v>9055</v>
      </c>
      <c r="C4379" s="508" t="s">
        <v>38</v>
      </c>
      <c r="D4379" s="510" t="s">
        <v>9056</v>
      </c>
    </row>
    <row r="4380" spans="1:4" ht="13.5">
      <c r="A4380" s="509">
        <v>86939</v>
      </c>
      <c r="B4380" s="508" t="s">
        <v>9057</v>
      </c>
      <c r="C4380" s="508" t="s">
        <v>38</v>
      </c>
      <c r="D4380" s="510" t="s">
        <v>9058</v>
      </c>
    </row>
    <row r="4381" spans="1:4" ht="13.5">
      <c r="A4381" s="509">
        <v>86940</v>
      </c>
      <c r="B4381" s="508" t="s">
        <v>9059</v>
      </c>
      <c r="C4381" s="508" t="s">
        <v>38</v>
      </c>
      <c r="D4381" s="510" t="s">
        <v>9060</v>
      </c>
    </row>
    <row r="4382" spans="1:4" ht="13.5">
      <c r="A4382" s="509">
        <v>86941</v>
      </c>
      <c r="B4382" s="508" t="s">
        <v>9061</v>
      </c>
      <c r="C4382" s="508" t="s">
        <v>38</v>
      </c>
      <c r="D4382" s="510" t="s">
        <v>9062</v>
      </c>
    </row>
    <row r="4383" spans="1:4" ht="13.5">
      <c r="A4383" s="509">
        <v>86942</v>
      </c>
      <c r="B4383" s="508" t="s">
        <v>9063</v>
      </c>
      <c r="C4383" s="508" t="s">
        <v>38</v>
      </c>
      <c r="D4383" s="510" t="s">
        <v>9064</v>
      </c>
    </row>
    <row r="4384" spans="1:4" ht="13.5">
      <c r="A4384" s="509">
        <v>86943</v>
      </c>
      <c r="B4384" s="508" t="s">
        <v>9065</v>
      </c>
      <c r="C4384" s="508" t="s">
        <v>38</v>
      </c>
      <c r="D4384" s="510" t="s">
        <v>9066</v>
      </c>
    </row>
    <row r="4385" spans="1:4" ht="13.5">
      <c r="A4385" s="509">
        <v>86947</v>
      </c>
      <c r="B4385" s="508" t="s">
        <v>9067</v>
      </c>
      <c r="C4385" s="508" t="s">
        <v>38</v>
      </c>
      <c r="D4385" s="510" t="s">
        <v>9068</v>
      </c>
    </row>
    <row r="4386" spans="1:4" ht="13.5">
      <c r="A4386" s="509">
        <v>88571</v>
      </c>
      <c r="B4386" s="508" t="s">
        <v>9069</v>
      </c>
      <c r="C4386" s="508" t="s">
        <v>38</v>
      </c>
      <c r="D4386" s="510" t="s">
        <v>9070</v>
      </c>
    </row>
    <row r="4387" spans="1:4" ht="13.5">
      <c r="A4387" s="509">
        <v>93396</v>
      </c>
      <c r="B4387" s="508" t="s">
        <v>9071</v>
      </c>
      <c r="C4387" s="508" t="s">
        <v>38</v>
      </c>
      <c r="D4387" s="510" t="s">
        <v>9072</v>
      </c>
    </row>
    <row r="4388" spans="1:4" ht="13.5">
      <c r="A4388" s="509">
        <v>93441</v>
      </c>
      <c r="B4388" s="508" t="s">
        <v>9073</v>
      </c>
      <c r="C4388" s="508" t="s">
        <v>38</v>
      </c>
      <c r="D4388" s="510" t="s">
        <v>9074</v>
      </c>
    </row>
    <row r="4389" spans="1:4" ht="13.5">
      <c r="A4389" s="509">
        <v>93442</v>
      </c>
      <c r="B4389" s="508" t="s">
        <v>9075</v>
      </c>
      <c r="C4389" s="508" t="s">
        <v>38</v>
      </c>
      <c r="D4389" s="510" t="s">
        <v>9076</v>
      </c>
    </row>
    <row r="4390" spans="1:4" ht="13.5">
      <c r="A4390" s="509">
        <v>95469</v>
      </c>
      <c r="B4390" s="508" t="s">
        <v>9077</v>
      </c>
      <c r="C4390" s="508" t="s">
        <v>38</v>
      </c>
      <c r="D4390" s="510" t="s">
        <v>9078</v>
      </c>
    </row>
    <row r="4391" spans="1:4" ht="13.5">
      <c r="A4391" s="509">
        <v>95470</v>
      </c>
      <c r="B4391" s="508" t="s">
        <v>9079</v>
      </c>
      <c r="C4391" s="508" t="s">
        <v>38</v>
      </c>
      <c r="D4391" s="510" t="s">
        <v>9080</v>
      </c>
    </row>
    <row r="4392" spans="1:4" ht="13.5">
      <c r="A4392" s="509">
        <v>95471</v>
      </c>
      <c r="B4392" s="508" t="s">
        <v>9081</v>
      </c>
      <c r="C4392" s="508" t="s">
        <v>38</v>
      </c>
      <c r="D4392" s="510" t="s">
        <v>9082</v>
      </c>
    </row>
    <row r="4393" spans="1:4" ht="13.5">
      <c r="A4393" s="509">
        <v>95472</v>
      </c>
      <c r="B4393" s="508" t="s">
        <v>9083</v>
      </c>
      <c r="C4393" s="508" t="s">
        <v>38</v>
      </c>
      <c r="D4393" s="510" t="s">
        <v>9084</v>
      </c>
    </row>
    <row r="4394" spans="1:4" ht="13.5">
      <c r="A4394" s="509">
        <v>95542</v>
      </c>
      <c r="B4394" s="508" t="s">
        <v>9085</v>
      </c>
      <c r="C4394" s="508" t="s">
        <v>38</v>
      </c>
      <c r="D4394" s="510" t="s">
        <v>9086</v>
      </c>
    </row>
    <row r="4395" spans="1:4" ht="13.5">
      <c r="A4395" s="509">
        <v>95543</v>
      </c>
      <c r="B4395" s="508" t="s">
        <v>9087</v>
      </c>
      <c r="C4395" s="508" t="s">
        <v>38</v>
      </c>
      <c r="D4395" s="510" t="s">
        <v>9088</v>
      </c>
    </row>
    <row r="4396" spans="1:4" ht="13.5">
      <c r="A4396" s="509">
        <v>95544</v>
      </c>
      <c r="B4396" s="508" t="s">
        <v>9089</v>
      </c>
      <c r="C4396" s="508" t="s">
        <v>38</v>
      </c>
      <c r="D4396" s="510" t="s">
        <v>9090</v>
      </c>
    </row>
    <row r="4397" spans="1:4" ht="13.5">
      <c r="A4397" s="509">
        <v>95545</v>
      </c>
      <c r="B4397" s="508" t="s">
        <v>9091</v>
      </c>
      <c r="C4397" s="508" t="s">
        <v>38</v>
      </c>
      <c r="D4397" s="510" t="s">
        <v>4929</v>
      </c>
    </row>
    <row r="4398" spans="1:4" ht="13.5">
      <c r="A4398" s="509">
        <v>95546</v>
      </c>
      <c r="B4398" s="508" t="s">
        <v>9092</v>
      </c>
      <c r="C4398" s="508" t="s">
        <v>38</v>
      </c>
      <c r="D4398" s="510" t="s">
        <v>9093</v>
      </c>
    </row>
    <row r="4399" spans="1:4" ht="13.5">
      <c r="A4399" s="509">
        <v>95547</v>
      </c>
      <c r="B4399" s="508" t="s">
        <v>9094</v>
      </c>
      <c r="C4399" s="508" t="s">
        <v>38</v>
      </c>
      <c r="D4399" s="510" t="s">
        <v>9095</v>
      </c>
    </row>
    <row r="4400" spans="1:4" ht="13.5">
      <c r="A4400" s="509">
        <v>6087</v>
      </c>
      <c r="B4400" s="508" t="s">
        <v>453</v>
      </c>
      <c r="C4400" s="508" t="s">
        <v>38</v>
      </c>
      <c r="D4400" s="510" t="s">
        <v>9096</v>
      </c>
    </row>
    <row r="4401" spans="1:4" ht="13.5">
      <c r="A4401" s="509">
        <v>98052</v>
      </c>
      <c r="B4401" s="508" t="s">
        <v>9097</v>
      </c>
      <c r="C4401" s="508" t="s">
        <v>38</v>
      </c>
      <c r="D4401" s="510" t="s">
        <v>9098</v>
      </c>
    </row>
    <row r="4402" spans="1:4" ht="13.5">
      <c r="A4402" s="509">
        <v>98053</v>
      </c>
      <c r="B4402" s="508" t="s">
        <v>9099</v>
      </c>
      <c r="C4402" s="508" t="s">
        <v>38</v>
      </c>
      <c r="D4402" s="510" t="s">
        <v>9100</v>
      </c>
    </row>
    <row r="4403" spans="1:4" ht="13.5">
      <c r="A4403" s="509">
        <v>98054</v>
      </c>
      <c r="B4403" s="508" t="s">
        <v>9101</v>
      </c>
      <c r="C4403" s="508" t="s">
        <v>38</v>
      </c>
      <c r="D4403" s="510" t="s">
        <v>9102</v>
      </c>
    </row>
    <row r="4404" spans="1:4" ht="13.5">
      <c r="A4404" s="509">
        <v>98055</v>
      </c>
      <c r="B4404" s="508" t="s">
        <v>9103</v>
      </c>
      <c r="C4404" s="508" t="s">
        <v>38</v>
      </c>
      <c r="D4404" s="510" t="s">
        <v>9104</v>
      </c>
    </row>
    <row r="4405" spans="1:4" ht="13.5">
      <c r="A4405" s="509">
        <v>98056</v>
      </c>
      <c r="B4405" s="508" t="s">
        <v>9105</v>
      </c>
      <c r="C4405" s="508" t="s">
        <v>38</v>
      </c>
      <c r="D4405" s="510" t="s">
        <v>9106</v>
      </c>
    </row>
    <row r="4406" spans="1:4" ht="13.5">
      <c r="A4406" s="509">
        <v>98057</v>
      </c>
      <c r="B4406" s="508" t="s">
        <v>9107</v>
      </c>
      <c r="C4406" s="508" t="s">
        <v>38</v>
      </c>
      <c r="D4406" s="510" t="s">
        <v>9108</v>
      </c>
    </row>
    <row r="4407" spans="1:4" ht="13.5">
      <c r="A4407" s="509">
        <v>98066</v>
      </c>
      <c r="B4407" s="508" t="s">
        <v>9109</v>
      </c>
      <c r="C4407" s="508" t="s">
        <v>38</v>
      </c>
      <c r="D4407" s="510" t="s">
        <v>9110</v>
      </c>
    </row>
    <row r="4408" spans="1:4" ht="13.5">
      <c r="A4408" s="509">
        <v>98067</v>
      </c>
      <c r="B4408" s="508" t="s">
        <v>9111</v>
      </c>
      <c r="C4408" s="508" t="s">
        <v>38</v>
      </c>
      <c r="D4408" s="510" t="s">
        <v>9112</v>
      </c>
    </row>
    <row r="4409" spans="1:4" ht="13.5">
      <c r="A4409" s="509">
        <v>98068</v>
      </c>
      <c r="B4409" s="508" t="s">
        <v>9113</v>
      </c>
      <c r="C4409" s="508" t="s">
        <v>38</v>
      </c>
      <c r="D4409" s="510" t="s">
        <v>9114</v>
      </c>
    </row>
    <row r="4410" spans="1:4" ht="13.5">
      <c r="A4410" s="509">
        <v>98069</v>
      </c>
      <c r="B4410" s="508" t="s">
        <v>9115</v>
      </c>
      <c r="C4410" s="508" t="s">
        <v>38</v>
      </c>
      <c r="D4410" s="510" t="s">
        <v>9116</v>
      </c>
    </row>
    <row r="4411" spans="1:4" ht="13.5">
      <c r="A4411" s="509">
        <v>98070</v>
      </c>
      <c r="B4411" s="508" t="s">
        <v>9117</v>
      </c>
      <c r="C4411" s="508" t="s">
        <v>38</v>
      </c>
      <c r="D4411" s="510" t="s">
        <v>9118</v>
      </c>
    </row>
    <row r="4412" spans="1:4" ht="13.5">
      <c r="A4412" s="509">
        <v>98071</v>
      </c>
      <c r="B4412" s="508" t="s">
        <v>9119</v>
      </c>
      <c r="C4412" s="508" t="s">
        <v>38</v>
      </c>
      <c r="D4412" s="510" t="s">
        <v>9120</v>
      </c>
    </row>
    <row r="4413" spans="1:4" ht="13.5">
      <c r="A4413" s="509">
        <v>98072</v>
      </c>
      <c r="B4413" s="508" t="s">
        <v>9121</v>
      </c>
      <c r="C4413" s="508" t="s">
        <v>38</v>
      </c>
      <c r="D4413" s="510" t="s">
        <v>9122</v>
      </c>
    </row>
    <row r="4414" spans="1:4" ht="13.5">
      <c r="A4414" s="509">
        <v>98073</v>
      </c>
      <c r="B4414" s="508" t="s">
        <v>9123</v>
      </c>
      <c r="C4414" s="508" t="s">
        <v>38</v>
      </c>
      <c r="D4414" s="510" t="s">
        <v>9124</v>
      </c>
    </row>
    <row r="4415" spans="1:4" ht="13.5">
      <c r="A4415" s="509">
        <v>98074</v>
      </c>
      <c r="B4415" s="508" t="s">
        <v>9125</v>
      </c>
      <c r="C4415" s="508" t="s">
        <v>38</v>
      </c>
      <c r="D4415" s="510" t="s">
        <v>9126</v>
      </c>
    </row>
    <row r="4416" spans="1:4" ht="13.5">
      <c r="A4416" s="509">
        <v>98075</v>
      </c>
      <c r="B4416" s="508" t="s">
        <v>9127</v>
      </c>
      <c r="C4416" s="508" t="s">
        <v>38</v>
      </c>
      <c r="D4416" s="510" t="s">
        <v>9128</v>
      </c>
    </row>
    <row r="4417" spans="1:9" ht="13.5">
      <c r="A4417" s="509">
        <v>98076</v>
      </c>
      <c r="B4417" s="508" t="s">
        <v>9129</v>
      </c>
      <c r="C4417" s="508" t="s">
        <v>38</v>
      </c>
      <c r="D4417" s="510" t="s">
        <v>9130</v>
      </c>
    </row>
    <row r="4418" spans="1:9" ht="13.5">
      <c r="A4418" s="509">
        <v>98077</v>
      </c>
      <c r="B4418" s="508" t="s">
        <v>9131</v>
      </c>
      <c r="C4418" s="508" t="s">
        <v>38</v>
      </c>
      <c r="D4418" s="510" t="s">
        <v>9132</v>
      </c>
    </row>
    <row r="4419" spans="1:9" ht="13.5">
      <c r="A4419" s="509">
        <v>98078</v>
      </c>
      <c r="B4419" s="508" t="s">
        <v>9133</v>
      </c>
      <c r="C4419" s="508" t="s">
        <v>38</v>
      </c>
      <c r="D4419" s="510" t="s">
        <v>9134</v>
      </c>
      <c r="F4419" s="289">
        <v>0.8</v>
      </c>
      <c r="G4419" s="289">
        <v>1.4</v>
      </c>
      <c r="H4419" s="289">
        <v>3</v>
      </c>
      <c r="I4419" s="289">
        <f t="shared" ref="I4419:I4421" si="0">F4419*G4419*H4419</f>
        <v>3.3599999999999994</v>
      </c>
    </row>
    <row r="4420" spans="1:9" ht="13.5">
      <c r="A4420" s="509">
        <v>98079</v>
      </c>
      <c r="B4420" s="508" t="s">
        <v>9135</v>
      </c>
      <c r="C4420" s="508" t="s">
        <v>38</v>
      </c>
      <c r="D4420" s="510" t="s">
        <v>9136</v>
      </c>
      <c r="F4420" s="289">
        <v>1</v>
      </c>
      <c r="G4420" s="289">
        <v>3</v>
      </c>
      <c r="H4420" s="289">
        <v>3</v>
      </c>
      <c r="I4420" s="289">
        <f t="shared" si="0"/>
        <v>9</v>
      </c>
    </row>
    <row r="4421" spans="1:9" ht="13.5">
      <c r="A4421" s="509">
        <v>98080</v>
      </c>
      <c r="B4421" s="508" t="s">
        <v>9137</v>
      </c>
      <c r="C4421" s="508" t="s">
        <v>38</v>
      </c>
      <c r="D4421" s="510" t="s">
        <v>9138</v>
      </c>
      <c r="F4421" s="289">
        <v>1.6</v>
      </c>
      <c r="G4421" s="289">
        <v>3.4</v>
      </c>
      <c r="H4421" s="289">
        <v>3</v>
      </c>
      <c r="I4421" s="289">
        <f t="shared" si="0"/>
        <v>16.32</v>
      </c>
    </row>
    <row r="4422" spans="1:9" ht="13.5">
      <c r="A4422" s="509">
        <v>98081</v>
      </c>
      <c r="B4422" s="508" t="s">
        <v>9139</v>
      </c>
      <c r="C4422" s="508" t="s">
        <v>38</v>
      </c>
      <c r="D4422" s="510" t="s">
        <v>9140</v>
      </c>
      <c r="F4422" s="289">
        <v>1.6</v>
      </c>
      <c r="G4422" s="289">
        <v>5.8</v>
      </c>
      <c r="H4422" s="328" t="s">
        <v>9141</v>
      </c>
      <c r="I4422" s="289" t="e">
        <f>F4422*G4422*H4422</f>
        <v>#VALUE!</v>
      </c>
    </row>
    <row r="4423" spans="1:9" ht="13.5">
      <c r="A4423" s="509">
        <v>98082</v>
      </c>
      <c r="B4423" s="508" t="s">
        <v>9142</v>
      </c>
      <c r="C4423" s="508" t="s">
        <v>38</v>
      </c>
      <c r="D4423" s="510" t="s">
        <v>9143</v>
      </c>
    </row>
    <row r="4424" spans="1:9" ht="13.5">
      <c r="A4424" s="509">
        <v>98083</v>
      </c>
      <c r="B4424" s="508" t="s">
        <v>9144</v>
      </c>
      <c r="C4424" s="508" t="s">
        <v>38</v>
      </c>
      <c r="D4424" s="510" t="s">
        <v>9145</v>
      </c>
    </row>
    <row r="4425" spans="1:9" ht="13.5">
      <c r="A4425" s="509">
        <v>98084</v>
      </c>
      <c r="B4425" s="508" t="s">
        <v>9146</v>
      </c>
      <c r="C4425" s="508" t="s">
        <v>38</v>
      </c>
      <c r="D4425" s="510" t="s">
        <v>9147</v>
      </c>
    </row>
    <row r="4426" spans="1:9" ht="13.5">
      <c r="A4426" s="509">
        <v>98085</v>
      </c>
      <c r="B4426" s="508" t="s">
        <v>9148</v>
      </c>
      <c r="C4426" s="508" t="s">
        <v>38</v>
      </c>
      <c r="D4426" s="510" t="s">
        <v>9149</v>
      </c>
    </row>
    <row r="4427" spans="1:9" ht="13.5">
      <c r="A4427" s="509">
        <v>98086</v>
      </c>
      <c r="B4427" s="508" t="s">
        <v>9150</v>
      </c>
      <c r="C4427" s="508" t="s">
        <v>38</v>
      </c>
      <c r="D4427" s="510" t="s">
        <v>9151</v>
      </c>
    </row>
    <row r="4428" spans="1:9" ht="13.5">
      <c r="A4428" s="509">
        <v>98087</v>
      </c>
      <c r="B4428" s="508" t="s">
        <v>9152</v>
      </c>
      <c r="C4428" s="508" t="s">
        <v>38</v>
      </c>
      <c r="D4428" s="510" t="s">
        <v>9153</v>
      </c>
    </row>
    <row r="4429" spans="1:9" ht="13.5">
      <c r="A4429" s="509">
        <v>98088</v>
      </c>
      <c r="B4429" s="508" t="s">
        <v>9154</v>
      </c>
      <c r="C4429" s="508" t="s">
        <v>38</v>
      </c>
      <c r="D4429" s="510" t="s">
        <v>9155</v>
      </c>
    </row>
    <row r="4430" spans="1:9" ht="13.5">
      <c r="A4430" s="509">
        <v>98089</v>
      </c>
      <c r="B4430" s="508" t="s">
        <v>9156</v>
      </c>
      <c r="C4430" s="508" t="s">
        <v>38</v>
      </c>
      <c r="D4430" s="510" t="s">
        <v>9157</v>
      </c>
    </row>
    <row r="4431" spans="1:9" ht="13.5">
      <c r="A4431" s="509">
        <v>98090</v>
      </c>
      <c r="B4431" s="508" t="s">
        <v>9158</v>
      </c>
      <c r="C4431" s="508" t="s">
        <v>38</v>
      </c>
      <c r="D4431" s="510" t="s">
        <v>9159</v>
      </c>
    </row>
    <row r="4432" spans="1:9" ht="13.5">
      <c r="A4432" s="509">
        <v>98091</v>
      </c>
      <c r="B4432" s="508" t="s">
        <v>9160</v>
      </c>
      <c r="C4432" s="508" t="s">
        <v>38</v>
      </c>
      <c r="D4432" s="510" t="s">
        <v>9161</v>
      </c>
    </row>
    <row r="4433" spans="1:4" ht="13.5">
      <c r="A4433" s="509">
        <v>98092</v>
      </c>
      <c r="B4433" s="508" t="s">
        <v>9162</v>
      </c>
      <c r="C4433" s="508" t="s">
        <v>38</v>
      </c>
      <c r="D4433" s="510" t="s">
        <v>9163</v>
      </c>
    </row>
    <row r="4434" spans="1:4" ht="13.5">
      <c r="A4434" s="509">
        <v>98093</v>
      </c>
      <c r="B4434" s="508" t="s">
        <v>9164</v>
      </c>
      <c r="C4434" s="508" t="s">
        <v>38</v>
      </c>
      <c r="D4434" s="510" t="s">
        <v>9165</v>
      </c>
    </row>
    <row r="4435" spans="1:4" ht="13.5">
      <c r="A4435" s="509">
        <v>98094</v>
      </c>
      <c r="B4435" s="508" t="s">
        <v>9166</v>
      </c>
      <c r="C4435" s="508" t="s">
        <v>38</v>
      </c>
      <c r="D4435" s="510" t="s">
        <v>9167</v>
      </c>
    </row>
    <row r="4436" spans="1:4" ht="13.5">
      <c r="A4436" s="509">
        <v>98099</v>
      </c>
      <c r="B4436" s="508" t="s">
        <v>9168</v>
      </c>
      <c r="C4436" s="508" t="s">
        <v>38</v>
      </c>
      <c r="D4436" s="510" t="s">
        <v>9169</v>
      </c>
    </row>
    <row r="4437" spans="1:4" ht="13.5">
      <c r="A4437" s="509">
        <v>98100</v>
      </c>
      <c r="B4437" s="508" t="s">
        <v>9170</v>
      </c>
      <c r="C4437" s="508" t="s">
        <v>38</v>
      </c>
      <c r="D4437" s="510" t="s">
        <v>9171</v>
      </c>
    </row>
    <row r="4438" spans="1:4" ht="13.5">
      <c r="A4438" s="509">
        <v>98101</v>
      </c>
      <c r="B4438" s="508" t="s">
        <v>9172</v>
      </c>
      <c r="C4438" s="508" t="s">
        <v>38</v>
      </c>
      <c r="D4438" s="510" t="s">
        <v>9173</v>
      </c>
    </row>
    <row r="4439" spans="1:4" ht="13.5">
      <c r="A4439" s="509">
        <v>98109</v>
      </c>
      <c r="B4439" s="508" t="s">
        <v>9174</v>
      </c>
      <c r="C4439" s="508" t="s">
        <v>38</v>
      </c>
      <c r="D4439" s="510" t="s">
        <v>9175</v>
      </c>
    </row>
    <row r="4440" spans="1:4" ht="13.5">
      <c r="A4440" s="509">
        <v>98110</v>
      </c>
      <c r="B4440" s="508" t="s">
        <v>9176</v>
      </c>
      <c r="C4440" s="508" t="s">
        <v>38</v>
      </c>
      <c r="D4440" s="510" t="s">
        <v>9177</v>
      </c>
    </row>
    <row r="4441" spans="1:4" ht="13.5">
      <c r="A4441" s="509">
        <v>98111</v>
      </c>
      <c r="B4441" s="508" t="s">
        <v>9178</v>
      </c>
      <c r="C4441" s="508" t="s">
        <v>38</v>
      </c>
      <c r="D4441" s="510" t="s">
        <v>8877</v>
      </c>
    </row>
    <row r="4442" spans="1:4" ht="13.5">
      <c r="A4442" s="509">
        <v>98114</v>
      </c>
      <c r="B4442" s="508" t="s">
        <v>9179</v>
      </c>
      <c r="C4442" s="508" t="s">
        <v>38</v>
      </c>
      <c r="D4442" s="510" t="s">
        <v>9180</v>
      </c>
    </row>
    <row r="4443" spans="1:4" ht="13.5">
      <c r="A4443" s="509">
        <v>98115</v>
      </c>
      <c r="B4443" s="508" t="s">
        <v>9181</v>
      </c>
      <c r="C4443" s="508" t="s">
        <v>38</v>
      </c>
      <c r="D4443" s="510" t="s">
        <v>9182</v>
      </c>
    </row>
    <row r="4444" spans="1:4" ht="13.5">
      <c r="A4444" s="509">
        <v>89957</v>
      </c>
      <c r="B4444" s="508" t="s">
        <v>9183</v>
      </c>
      <c r="C4444" s="508" t="s">
        <v>38</v>
      </c>
      <c r="D4444" s="510" t="s">
        <v>9184</v>
      </c>
    </row>
    <row r="4445" spans="1:4" ht="13.5">
      <c r="A4445" s="509">
        <v>89959</v>
      </c>
      <c r="B4445" s="508" t="s">
        <v>9185</v>
      </c>
      <c r="C4445" s="508" t="s">
        <v>38</v>
      </c>
      <c r="D4445" s="510" t="s">
        <v>9186</v>
      </c>
    </row>
    <row r="4446" spans="1:4" ht="13.5">
      <c r="A4446" s="509">
        <v>40729</v>
      </c>
      <c r="B4446" s="508" t="s">
        <v>375</v>
      </c>
      <c r="C4446" s="508" t="s">
        <v>38</v>
      </c>
      <c r="D4446" s="510" t="s">
        <v>9187</v>
      </c>
    </row>
    <row r="4447" spans="1:4" ht="13.5">
      <c r="A4447" s="508" t="s">
        <v>9188</v>
      </c>
      <c r="B4447" s="508" t="s">
        <v>9189</v>
      </c>
      <c r="C4447" s="508" t="s">
        <v>38</v>
      </c>
      <c r="D4447" s="510" t="s">
        <v>9190</v>
      </c>
    </row>
    <row r="4448" spans="1:4" ht="13.5">
      <c r="A4448" s="508" t="s">
        <v>9191</v>
      </c>
      <c r="B4448" s="508" t="s">
        <v>9192</v>
      </c>
      <c r="C4448" s="508" t="s">
        <v>38</v>
      </c>
      <c r="D4448" s="510" t="s">
        <v>9193</v>
      </c>
    </row>
    <row r="4449" spans="1:4" ht="13.5">
      <c r="A4449" s="508" t="s">
        <v>9194</v>
      </c>
      <c r="B4449" s="508" t="s">
        <v>9195</v>
      </c>
      <c r="C4449" s="508" t="s">
        <v>38</v>
      </c>
      <c r="D4449" s="510" t="s">
        <v>9196</v>
      </c>
    </row>
    <row r="4450" spans="1:4" ht="13.5">
      <c r="A4450" s="508" t="s">
        <v>9197</v>
      </c>
      <c r="B4450" s="508" t="s">
        <v>9198</v>
      </c>
      <c r="C4450" s="508" t="s">
        <v>38</v>
      </c>
      <c r="D4450" s="510" t="s">
        <v>9199</v>
      </c>
    </row>
    <row r="4451" spans="1:4" ht="13.5">
      <c r="A4451" s="508" t="s">
        <v>9200</v>
      </c>
      <c r="B4451" s="508" t="s">
        <v>9201</v>
      </c>
      <c r="C4451" s="508" t="s">
        <v>38</v>
      </c>
      <c r="D4451" s="510" t="s">
        <v>9202</v>
      </c>
    </row>
    <row r="4452" spans="1:4" ht="13.5">
      <c r="A4452" s="508" t="s">
        <v>9203</v>
      </c>
      <c r="B4452" s="508" t="s">
        <v>9204</v>
      </c>
      <c r="C4452" s="508" t="s">
        <v>38</v>
      </c>
      <c r="D4452" s="510" t="s">
        <v>9205</v>
      </c>
    </row>
    <row r="4453" spans="1:4" ht="13.5">
      <c r="A4453" s="508" t="s">
        <v>9206</v>
      </c>
      <c r="B4453" s="508" t="s">
        <v>9207</v>
      </c>
      <c r="C4453" s="508" t="s">
        <v>38</v>
      </c>
      <c r="D4453" s="510" t="s">
        <v>9208</v>
      </c>
    </row>
    <row r="4454" spans="1:4" ht="13.5">
      <c r="A4454" s="508" t="s">
        <v>9209</v>
      </c>
      <c r="B4454" s="508" t="s">
        <v>9210</v>
      </c>
      <c r="C4454" s="508" t="s">
        <v>38</v>
      </c>
      <c r="D4454" s="510" t="s">
        <v>9211</v>
      </c>
    </row>
    <row r="4455" spans="1:4" ht="13.5">
      <c r="A4455" s="508" t="s">
        <v>9212</v>
      </c>
      <c r="B4455" s="508" t="s">
        <v>9213</v>
      </c>
      <c r="C4455" s="508" t="s">
        <v>38</v>
      </c>
      <c r="D4455" s="510" t="s">
        <v>9214</v>
      </c>
    </row>
    <row r="4456" spans="1:4" ht="13.5">
      <c r="A4456" s="508" t="s">
        <v>9215</v>
      </c>
      <c r="B4456" s="508" t="s">
        <v>9216</v>
      </c>
      <c r="C4456" s="508" t="s">
        <v>38</v>
      </c>
      <c r="D4456" s="510" t="s">
        <v>9217</v>
      </c>
    </row>
    <row r="4457" spans="1:4" ht="13.5">
      <c r="A4457" s="508" t="s">
        <v>9218</v>
      </c>
      <c r="B4457" s="508" t="s">
        <v>9219</v>
      </c>
      <c r="C4457" s="508" t="s">
        <v>38</v>
      </c>
      <c r="D4457" s="510" t="s">
        <v>9220</v>
      </c>
    </row>
    <row r="4458" spans="1:4" ht="13.5">
      <c r="A4458" s="508" t="s">
        <v>9221</v>
      </c>
      <c r="B4458" s="508" t="s">
        <v>9222</v>
      </c>
      <c r="C4458" s="508" t="s">
        <v>38</v>
      </c>
      <c r="D4458" s="510" t="s">
        <v>9223</v>
      </c>
    </row>
    <row r="4459" spans="1:4" ht="13.5">
      <c r="A4459" s="508" t="s">
        <v>9224</v>
      </c>
      <c r="B4459" s="508" t="s">
        <v>9225</v>
      </c>
      <c r="C4459" s="508" t="s">
        <v>38</v>
      </c>
      <c r="D4459" s="510" t="s">
        <v>9226</v>
      </c>
    </row>
    <row r="4460" spans="1:4" ht="13.5">
      <c r="A4460" s="508" t="s">
        <v>9227</v>
      </c>
      <c r="B4460" s="508" t="s">
        <v>9228</v>
      </c>
      <c r="C4460" s="508" t="s">
        <v>38</v>
      </c>
      <c r="D4460" s="510" t="s">
        <v>8866</v>
      </c>
    </row>
    <row r="4461" spans="1:4" ht="13.5">
      <c r="A4461" s="508" t="s">
        <v>9229</v>
      </c>
      <c r="B4461" s="508" t="s">
        <v>9230</v>
      </c>
      <c r="C4461" s="508" t="s">
        <v>38</v>
      </c>
      <c r="D4461" s="510" t="s">
        <v>9231</v>
      </c>
    </row>
    <row r="4462" spans="1:4" ht="13.5">
      <c r="A4462" s="508" t="s">
        <v>9232</v>
      </c>
      <c r="B4462" s="508" t="s">
        <v>9233</v>
      </c>
      <c r="C4462" s="508" t="s">
        <v>38</v>
      </c>
      <c r="D4462" s="510" t="s">
        <v>9234</v>
      </c>
    </row>
    <row r="4463" spans="1:4" ht="13.5">
      <c r="A4463" s="508" t="s">
        <v>9235</v>
      </c>
      <c r="B4463" s="508" t="s">
        <v>9236</v>
      </c>
      <c r="C4463" s="508" t="s">
        <v>38</v>
      </c>
      <c r="D4463" s="510" t="s">
        <v>9237</v>
      </c>
    </row>
    <row r="4464" spans="1:4" ht="13.5">
      <c r="A4464" s="508" t="s">
        <v>9238</v>
      </c>
      <c r="B4464" s="508" t="s">
        <v>9239</v>
      </c>
      <c r="C4464" s="508" t="s">
        <v>38</v>
      </c>
      <c r="D4464" s="510" t="s">
        <v>9240</v>
      </c>
    </row>
    <row r="4465" spans="1:4" ht="13.5">
      <c r="A4465" s="508" t="s">
        <v>9241</v>
      </c>
      <c r="B4465" s="508" t="s">
        <v>9242</v>
      </c>
      <c r="C4465" s="508" t="s">
        <v>38</v>
      </c>
      <c r="D4465" s="510" t="s">
        <v>9243</v>
      </c>
    </row>
    <row r="4466" spans="1:4" ht="13.5">
      <c r="A4466" s="508" t="s">
        <v>9244</v>
      </c>
      <c r="B4466" s="508" t="s">
        <v>9245</v>
      </c>
      <c r="C4466" s="508" t="s">
        <v>38</v>
      </c>
      <c r="D4466" s="510" t="s">
        <v>9246</v>
      </c>
    </row>
    <row r="4467" spans="1:4" ht="13.5">
      <c r="A4467" s="508" t="s">
        <v>9247</v>
      </c>
      <c r="B4467" s="508" t="s">
        <v>9248</v>
      </c>
      <c r="C4467" s="508" t="s">
        <v>38</v>
      </c>
      <c r="D4467" s="510" t="s">
        <v>9249</v>
      </c>
    </row>
    <row r="4468" spans="1:4" ht="13.5">
      <c r="A4468" s="508" t="s">
        <v>9250</v>
      </c>
      <c r="B4468" s="508" t="s">
        <v>9251</v>
      </c>
      <c r="C4468" s="508" t="s">
        <v>38</v>
      </c>
      <c r="D4468" s="510" t="s">
        <v>9252</v>
      </c>
    </row>
    <row r="4469" spans="1:4" ht="13.5">
      <c r="A4469" s="508" t="s">
        <v>9253</v>
      </c>
      <c r="B4469" s="508" t="s">
        <v>9254</v>
      </c>
      <c r="C4469" s="508" t="s">
        <v>38</v>
      </c>
      <c r="D4469" s="510" t="s">
        <v>9255</v>
      </c>
    </row>
    <row r="4470" spans="1:4" ht="13.5">
      <c r="A4470" s="508" t="s">
        <v>9256</v>
      </c>
      <c r="B4470" s="508" t="s">
        <v>9257</v>
      </c>
      <c r="C4470" s="508" t="s">
        <v>38</v>
      </c>
      <c r="D4470" s="510" t="s">
        <v>9258</v>
      </c>
    </row>
    <row r="4471" spans="1:4" ht="13.5">
      <c r="A4471" s="508" t="s">
        <v>9259</v>
      </c>
      <c r="B4471" s="508" t="s">
        <v>9260</v>
      </c>
      <c r="C4471" s="508" t="s">
        <v>38</v>
      </c>
      <c r="D4471" s="510" t="s">
        <v>9261</v>
      </c>
    </row>
    <row r="4472" spans="1:4" ht="13.5">
      <c r="A4472" s="508" t="s">
        <v>9262</v>
      </c>
      <c r="B4472" s="508" t="s">
        <v>9263</v>
      </c>
      <c r="C4472" s="508" t="s">
        <v>38</v>
      </c>
      <c r="D4472" s="510" t="s">
        <v>9264</v>
      </c>
    </row>
    <row r="4473" spans="1:4" ht="13.5">
      <c r="A4473" s="509">
        <v>85117</v>
      </c>
      <c r="B4473" s="508" t="s">
        <v>9265</v>
      </c>
      <c r="C4473" s="508" t="s">
        <v>38</v>
      </c>
      <c r="D4473" s="510" t="s">
        <v>4734</v>
      </c>
    </row>
    <row r="4474" spans="1:4" ht="13.5">
      <c r="A4474" s="509">
        <v>89349</v>
      </c>
      <c r="B4474" s="508" t="s">
        <v>9266</v>
      </c>
      <c r="C4474" s="508" t="s">
        <v>38</v>
      </c>
      <c r="D4474" s="510" t="s">
        <v>2443</v>
      </c>
    </row>
    <row r="4475" spans="1:4" ht="13.5">
      <c r="A4475" s="509">
        <v>89351</v>
      </c>
      <c r="B4475" s="508" t="s">
        <v>9267</v>
      </c>
      <c r="C4475" s="508" t="s">
        <v>38</v>
      </c>
      <c r="D4475" s="510" t="s">
        <v>6302</v>
      </c>
    </row>
    <row r="4476" spans="1:4" ht="13.5">
      <c r="A4476" s="509">
        <v>89352</v>
      </c>
      <c r="B4476" s="508" t="s">
        <v>9268</v>
      </c>
      <c r="C4476" s="508" t="s">
        <v>38</v>
      </c>
      <c r="D4476" s="510" t="s">
        <v>8610</v>
      </c>
    </row>
    <row r="4477" spans="1:4" ht="13.5">
      <c r="A4477" s="509">
        <v>89353</v>
      </c>
      <c r="B4477" s="508" t="s">
        <v>9269</v>
      </c>
      <c r="C4477" s="508" t="s">
        <v>38</v>
      </c>
      <c r="D4477" s="510" t="s">
        <v>4547</v>
      </c>
    </row>
    <row r="4478" spans="1:4" ht="13.5">
      <c r="A4478" s="509">
        <v>89354</v>
      </c>
      <c r="B4478" s="508" t="s">
        <v>9270</v>
      </c>
      <c r="C4478" s="508" t="s">
        <v>38</v>
      </c>
      <c r="D4478" s="510" t="s">
        <v>9271</v>
      </c>
    </row>
    <row r="4479" spans="1:4" ht="13.5">
      <c r="A4479" s="509">
        <v>89969</v>
      </c>
      <c r="B4479" s="508" t="s">
        <v>9272</v>
      </c>
      <c r="C4479" s="508" t="s">
        <v>38</v>
      </c>
      <c r="D4479" s="510" t="s">
        <v>9273</v>
      </c>
    </row>
    <row r="4480" spans="1:4" ht="13.5">
      <c r="A4480" s="509">
        <v>89970</v>
      </c>
      <c r="B4480" s="508" t="s">
        <v>9274</v>
      </c>
      <c r="C4480" s="508" t="s">
        <v>38</v>
      </c>
      <c r="D4480" s="510" t="s">
        <v>9275</v>
      </c>
    </row>
    <row r="4481" spans="1:4" ht="13.5">
      <c r="A4481" s="509">
        <v>89971</v>
      </c>
      <c r="B4481" s="508" t="s">
        <v>9276</v>
      </c>
      <c r="C4481" s="508" t="s">
        <v>38</v>
      </c>
      <c r="D4481" s="510" t="s">
        <v>9277</v>
      </c>
    </row>
    <row r="4482" spans="1:4" ht="13.5">
      <c r="A4482" s="509">
        <v>89972</v>
      </c>
      <c r="B4482" s="508" t="s">
        <v>9278</v>
      </c>
      <c r="C4482" s="508" t="s">
        <v>38</v>
      </c>
      <c r="D4482" s="510" t="s">
        <v>7282</v>
      </c>
    </row>
    <row r="4483" spans="1:4" ht="13.5">
      <c r="A4483" s="509">
        <v>89973</v>
      </c>
      <c r="B4483" s="508" t="s">
        <v>9279</v>
      </c>
      <c r="C4483" s="508" t="s">
        <v>38</v>
      </c>
      <c r="D4483" s="510" t="s">
        <v>9280</v>
      </c>
    </row>
    <row r="4484" spans="1:4" ht="13.5">
      <c r="A4484" s="509">
        <v>89974</v>
      </c>
      <c r="B4484" s="508" t="s">
        <v>9281</v>
      </c>
      <c r="C4484" s="508" t="s">
        <v>38</v>
      </c>
      <c r="D4484" s="510" t="s">
        <v>9282</v>
      </c>
    </row>
    <row r="4485" spans="1:4" ht="13.5">
      <c r="A4485" s="509">
        <v>89984</v>
      </c>
      <c r="B4485" s="508" t="s">
        <v>9283</v>
      </c>
      <c r="C4485" s="508" t="s">
        <v>38</v>
      </c>
      <c r="D4485" s="510" t="s">
        <v>9284</v>
      </c>
    </row>
    <row r="4486" spans="1:4" ht="13.5">
      <c r="A4486" s="509">
        <v>89985</v>
      </c>
      <c r="B4486" s="508" t="s">
        <v>409</v>
      </c>
      <c r="C4486" s="508" t="s">
        <v>38</v>
      </c>
      <c r="D4486" s="510" t="s">
        <v>9285</v>
      </c>
    </row>
    <row r="4487" spans="1:4" ht="13.5">
      <c r="A4487" s="509">
        <v>89986</v>
      </c>
      <c r="B4487" s="508" t="s">
        <v>9286</v>
      </c>
      <c r="C4487" s="508" t="s">
        <v>38</v>
      </c>
      <c r="D4487" s="510" t="s">
        <v>9287</v>
      </c>
    </row>
    <row r="4488" spans="1:4" ht="13.5">
      <c r="A4488" s="509">
        <v>89987</v>
      </c>
      <c r="B4488" s="508" t="s">
        <v>9288</v>
      </c>
      <c r="C4488" s="508" t="s">
        <v>38</v>
      </c>
      <c r="D4488" s="510" t="s">
        <v>9289</v>
      </c>
    </row>
    <row r="4489" spans="1:4" ht="13.5">
      <c r="A4489" s="509">
        <v>90371</v>
      </c>
      <c r="B4489" s="508" t="s">
        <v>9290</v>
      </c>
      <c r="C4489" s="508" t="s">
        <v>38</v>
      </c>
      <c r="D4489" s="510" t="s">
        <v>9291</v>
      </c>
    </row>
    <row r="4490" spans="1:4" ht="13.5">
      <c r="A4490" s="509">
        <v>94489</v>
      </c>
      <c r="B4490" s="508" t="s">
        <v>9292</v>
      </c>
      <c r="C4490" s="508" t="s">
        <v>38</v>
      </c>
      <c r="D4490" s="510" t="s">
        <v>9293</v>
      </c>
    </row>
    <row r="4491" spans="1:4" ht="13.5">
      <c r="A4491" s="509">
        <v>94490</v>
      </c>
      <c r="B4491" s="508" t="s">
        <v>9294</v>
      </c>
      <c r="C4491" s="508" t="s">
        <v>38</v>
      </c>
      <c r="D4491" s="510" t="s">
        <v>9295</v>
      </c>
    </row>
    <row r="4492" spans="1:4" ht="13.5">
      <c r="A4492" s="509">
        <v>94491</v>
      </c>
      <c r="B4492" s="508" t="s">
        <v>9296</v>
      </c>
      <c r="C4492" s="508" t="s">
        <v>38</v>
      </c>
      <c r="D4492" s="510" t="s">
        <v>9297</v>
      </c>
    </row>
    <row r="4493" spans="1:4" ht="13.5">
      <c r="A4493" s="509">
        <v>94492</v>
      </c>
      <c r="B4493" s="508" t="s">
        <v>9298</v>
      </c>
      <c r="C4493" s="508" t="s">
        <v>38</v>
      </c>
      <c r="D4493" s="510" t="s">
        <v>4292</v>
      </c>
    </row>
    <row r="4494" spans="1:4" ht="13.5">
      <c r="A4494" s="509">
        <v>94493</v>
      </c>
      <c r="B4494" s="508" t="s">
        <v>9299</v>
      </c>
      <c r="C4494" s="508" t="s">
        <v>38</v>
      </c>
      <c r="D4494" s="510" t="s">
        <v>9300</v>
      </c>
    </row>
    <row r="4495" spans="1:4" ht="13.5">
      <c r="A4495" s="509">
        <v>94494</v>
      </c>
      <c r="B4495" s="508" t="s">
        <v>9301</v>
      </c>
      <c r="C4495" s="508" t="s">
        <v>38</v>
      </c>
      <c r="D4495" s="510" t="s">
        <v>9302</v>
      </c>
    </row>
    <row r="4496" spans="1:4" ht="13.5">
      <c r="A4496" s="509">
        <v>94495</v>
      </c>
      <c r="B4496" s="508" t="s">
        <v>9303</v>
      </c>
      <c r="C4496" s="508" t="s">
        <v>38</v>
      </c>
      <c r="D4496" s="510" t="s">
        <v>9304</v>
      </c>
    </row>
    <row r="4497" spans="1:4" ht="13.5">
      <c r="A4497" s="509">
        <v>94496</v>
      </c>
      <c r="B4497" s="508" t="s">
        <v>9305</v>
      </c>
      <c r="C4497" s="508" t="s">
        <v>38</v>
      </c>
      <c r="D4497" s="510" t="s">
        <v>9306</v>
      </c>
    </row>
    <row r="4498" spans="1:4" ht="13.5">
      <c r="A4498" s="509">
        <v>94497</v>
      </c>
      <c r="B4498" s="508" t="s">
        <v>9307</v>
      </c>
      <c r="C4498" s="508" t="s">
        <v>38</v>
      </c>
      <c r="D4498" s="510" t="s">
        <v>9255</v>
      </c>
    </row>
    <row r="4499" spans="1:4" ht="13.5">
      <c r="A4499" s="509">
        <v>94498</v>
      </c>
      <c r="B4499" s="508" t="s">
        <v>9308</v>
      </c>
      <c r="C4499" s="508" t="s">
        <v>38</v>
      </c>
      <c r="D4499" s="510" t="s">
        <v>9309</v>
      </c>
    </row>
    <row r="4500" spans="1:4" ht="13.5">
      <c r="A4500" s="509">
        <v>94499</v>
      </c>
      <c r="B4500" s="508" t="s">
        <v>9310</v>
      </c>
      <c r="C4500" s="508" t="s">
        <v>38</v>
      </c>
      <c r="D4500" s="510" t="s">
        <v>1993</v>
      </c>
    </row>
    <row r="4501" spans="1:4" ht="13.5">
      <c r="A4501" s="509">
        <v>94500</v>
      </c>
      <c r="B4501" s="508" t="s">
        <v>9311</v>
      </c>
      <c r="C4501" s="508" t="s">
        <v>38</v>
      </c>
      <c r="D4501" s="510" t="s">
        <v>9312</v>
      </c>
    </row>
    <row r="4502" spans="1:4" ht="13.5">
      <c r="A4502" s="509">
        <v>94501</v>
      </c>
      <c r="B4502" s="508" t="s">
        <v>9313</v>
      </c>
      <c r="C4502" s="508" t="s">
        <v>38</v>
      </c>
      <c r="D4502" s="510" t="s">
        <v>9314</v>
      </c>
    </row>
    <row r="4503" spans="1:4" ht="13.5">
      <c r="A4503" s="509">
        <v>94792</v>
      </c>
      <c r="B4503" s="508" t="s">
        <v>9315</v>
      </c>
      <c r="C4503" s="508" t="s">
        <v>38</v>
      </c>
      <c r="D4503" s="510" t="s">
        <v>9316</v>
      </c>
    </row>
    <row r="4504" spans="1:4" ht="13.5">
      <c r="A4504" s="509">
        <v>94793</v>
      </c>
      <c r="B4504" s="508" t="s">
        <v>9317</v>
      </c>
      <c r="C4504" s="508" t="s">
        <v>38</v>
      </c>
      <c r="D4504" s="510" t="s">
        <v>9318</v>
      </c>
    </row>
    <row r="4505" spans="1:4" ht="13.5">
      <c r="A4505" s="509">
        <v>94794</v>
      </c>
      <c r="B4505" s="508" t="s">
        <v>9319</v>
      </c>
      <c r="C4505" s="508" t="s">
        <v>38</v>
      </c>
      <c r="D4505" s="510" t="s">
        <v>9320</v>
      </c>
    </row>
    <row r="4506" spans="1:4" ht="13.5">
      <c r="A4506" s="509">
        <v>94795</v>
      </c>
      <c r="B4506" s="508" t="s">
        <v>9321</v>
      </c>
      <c r="C4506" s="508" t="s">
        <v>38</v>
      </c>
      <c r="D4506" s="510" t="s">
        <v>3082</v>
      </c>
    </row>
    <row r="4507" spans="1:4" ht="13.5">
      <c r="A4507" s="509">
        <v>94796</v>
      </c>
      <c r="B4507" s="508" t="s">
        <v>9322</v>
      </c>
      <c r="C4507" s="508" t="s">
        <v>38</v>
      </c>
      <c r="D4507" s="510" t="s">
        <v>9323</v>
      </c>
    </row>
    <row r="4508" spans="1:4" ht="13.5">
      <c r="A4508" s="509">
        <v>94797</v>
      </c>
      <c r="B4508" s="508" t="s">
        <v>9324</v>
      </c>
      <c r="C4508" s="508" t="s">
        <v>38</v>
      </c>
      <c r="D4508" s="510" t="s">
        <v>9325</v>
      </c>
    </row>
    <row r="4509" spans="1:4" ht="13.5">
      <c r="A4509" s="509">
        <v>94798</v>
      </c>
      <c r="B4509" s="508" t="s">
        <v>9326</v>
      </c>
      <c r="C4509" s="508" t="s">
        <v>38</v>
      </c>
      <c r="D4509" s="510" t="s">
        <v>9327</v>
      </c>
    </row>
    <row r="4510" spans="1:4" ht="13.5">
      <c r="A4510" s="509">
        <v>94799</v>
      </c>
      <c r="B4510" s="508" t="s">
        <v>9328</v>
      </c>
      <c r="C4510" s="508" t="s">
        <v>38</v>
      </c>
      <c r="D4510" s="510" t="s">
        <v>8214</v>
      </c>
    </row>
    <row r="4511" spans="1:4" ht="13.5">
      <c r="A4511" s="509">
        <v>94800</v>
      </c>
      <c r="B4511" s="508" t="s">
        <v>9329</v>
      </c>
      <c r="C4511" s="508" t="s">
        <v>38</v>
      </c>
      <c r="D4511" s="510" t="s">
        <v>9330</v>
      </c>
    </row>
    <row r="4512" spans="1:4" ht="13.5">
      <c r="A4512" s="509">
        <v>95248</v>
      </c>
      <c r="B4512" s="508" t="s">
        <v>9331</v>
      </c>
      <c r="C4512" s="508" t="s">
        <v>38</v>
      </c>
      <c r="D4512" s="510" t="s">
        <v>9332</v>
      </c>
    </row>
    <row r="4513" spans="1:4" ht="13.5">
      <c r="A4513" s="509">
        <v>95249</v>
      </c>
      <c r="B4513" s="508" t="s">
        <v>9333</v>
      </c>
      <c r="C4513" s="508" t="s">
        <v>38</v>
      </c>
      <c r="D4513" s="510" t="s">
        <v>9334</v>
      </c>
    </row>
    <row r="4514" spans="1:4" ht="13.5">
      <c r="A4514" s="509">
        <v>95250</v>
      </c>
      <c r="B4514" s="508" t="s">
        <v>9335</v>
      </c>
      <c r="C4514" s="508" t="s">
        <v>38</v>
      </c>
      <c r="D4514" s="510" t="s">
        <v>9336</v>
      </c>
    </row>
    <row r="4515" spans="1:4" ht="13.5">
      <c r="A4515" s="509">
        <v>95251</v>
      </c>
      <c r="B4515" s="508" t="s">
        <v>9337</v>
      </c>
      <c r="C4515" s="508" t="s">
        <v>38</v>
      </c>
      <c r="D4515" s="510" t="s">
        <v>9338</v>
      </c>
    </row>
    <row r="4516" spans="1:4" ht="13.5">
      <c r="A4516" s="509">
        <v>95252</v>
      </c>
      <c r="B4516" s="508" t="s">
        <v>9339</v>
      </c>
      <c r="C4516" s="508" t="s">
        <v>38</v>
      </c>
      <c r="D4516" s="510" t="s">
        <v>9340</v>
      </c>
    </row>
    <row r="4517" spans="1:4" ht="13.5">
      <c r="A4517" s="509">
        <v>95253</v>
      </c>
      <c r="B4517" s="508" t="s">
        <v>9341</v>
      </c>
      <c r="C4517" s="508" t="s">
        <v>38</v>
      </c>
      <c r="D4517" s="510" t="s">
        <v>9342</v>
      </c>
    </row>
    <row r="4518" spans="1:4" ht="13.5">
      <c r="A4518" s="509">
        <v>95634</v>
      </c>
      <c r="B4518" s="508" t="s">
        <v>9343</v>
      </c>
      <c r="C4518" s="508" t="s">
        <v>38</v>
      </c>
      <c r="D4518" s="510" t="s">
        <v>9344</v>
      </c>
    </row>
    <row r="4519" spans="1:4" ht="13.5">
      <c r="A4519" s="509">
        <v>95635</v>
      </c>
      <c r="B4519" s="508" t="s">
        <v>9345</v>
      </c>
      <c r="C4519" s="508" t="s">
        <v>38</v>
      </c>
      <c r="D4519" s="510" t="s">
        <v>9217</v>
      </c>
    </row>
    <row r="4520" spans="1:4" ht="13.5">
      <c r="A4520" s="509">
        <v>95637</v>
      </c>
      <c r="B4520" s="508" t="s">
        <v>9346</v>
      </c>
      <c r="C4520" s="508" t="s">
        <v>38</v>
      </c>
      <c r="D4520" s="510" t="s">
        <v>9347</v>
      </c>
    </row>
    <row r="4521" spans="1:4" ht="13.5">
      <c r="A4521" s="509">
        <v>95638</v>
      </c>
      <c r="B4521" s="508" t="s">
        <v>9348</v>
      </c>
      <c r="C4521" s="508" t="s">
        <v>38</v>
      </c>
      <c r="D4521" s="510" t="s">
        <v>9349</v>
      </c>
    </row>
    <row r="4522" spans="1:4" ht="13.5">
      <c r="A4522" s="509">
        <v>95639</v>
      </c>
      <c r="B4522" s="508" t="s">
        <v>9350</v>
      </c>
      <c r="C4522" s="508" t="s">
        <v>38</v>
      </c>
      <c r="D4522" s="510" t="s">
        <v>9351</v>
      </c>
    </row>
    <row r="4523" spans="1:4" ht="13.5">
      <c r="A4523" s="509">
        <v>95641</v>
      </c>
      <c r="B4523" s="508" t="s">
        <v>9352</v>
      </c>
      <c r="C4523" s="508" t="s">
        <v>38</v>
      </c>
      <c r="D4523" s="510" t="s">
        <v>9353</v>
      </c>
    </row>
    <row r="4524" spans="1:4" ht="13.5">
      <c r="A4524" s="509">
        <v>95642</v>
      </c>
      <c r="B4524" s="508" t="s">
        <v>9354</v>
      </c>
      <c r="C4524" s="508" t="s">
        <v>38</v>
      </c>
      <c r="D4524" s="510" t="s">
        <v>9355</v>
      </c>
    </row>
    <row r="4525" spans="1:4" ht="13.5">
      <c r="A4525" s="509">
        <v>95643</v>
      </c>
      <c r="B4525" s="508" t="s">
        <v>9356</v>
      </c>
      <c r="C4525" s="508" t="s">
        <v>38</v>
      </c>
      <c r="D4525" s="510" t="s">
        <v>9357</v>
      </c>
    </row>
    <row r="4526" spans="1:4" ht="13.5">
      <c r="A4526" s="509">
        <v>95644</v>
      </c>
      <c r="B4526" s="508" t="s">
        <v>9358</v>
      </c>
      <c r="C4526" s="508" t="s">
        <v>38</v>
      </c>
      <c r="D4526" s="510" t="s">
        <v>9359</v>
      </c>
    </row>
    <row r="4527" spans="1:4" ht="13.5">
      <c r="A4527" s="509">
        <v>95645</v>
      </c>
      <c r="B4527" s="508" t="s">
        <v>9360</v>
      </c>
      <c r="C4527" s="508" t="s">
        <v>38</v>
      </c>
      <c r="D4527" s="510" t="s">
        <v>9361</v>
      </c>
    </row>
    <row r="4528" spans="1:4" ht="13.5">
      <c r="A4528" s="509">
        <v>95646</v>
      </c>
      <c r="B4528" s="508" t="s">
        <v>9362</v>
      </c>
      <c r="C4528" s="508" t="s">
        <v>38</v>
      </c>
      <c r="D4528" s="510" t="s">
        <v>9363</v>
      </c>
    </row>
    <row r="4529" spans="1:4" ht="13.5">
      <c r="A4529" s="509">
        <v>95647</v>
      </c>
      <c r="B4529" s="508" t="s">
        <v>9364</v>
      </c>
      <c r="C4529" s="508" t="s">
        <v>38</v>
      </c>
      <c r="D4529" s="510" t="s">
        <v>9365</v>
      </c>
    </row>
    <row r="4530" spans="1:4" ht="13.5">
      <c r="A4530" s="509">
        <v>95673</v>
      </c>
      <c r="B4530" s="508" t="s">
        <v>9366</v>
      </c>
      <c r="C4530" s="508" t="s">
        <v>38</v>
      </c>
      <c r="D4530" s="510" t="s">
        <v>9367</v>
      </c>
    </row>
    <row r="4531" spans="1:4" ht="13.5">
      <c r="A4531" s="509">
        <v>95674</v>
      </c>
      <c r="B4531" s="508" t="s">
        <v>9368</v>
      </c>
      <c r="C4531" s="508" t="s">
        <v>38</v>
      </c>
      <c r="D4531" s="510" t="s">
        <v>9369</v>
      </c>
    </row>
    <row r="4532" spans="1:4" ht="13.5">
      <c r="A4532" s="509">
        <v>95675</v>
      </c>
      <c r="B4532" s="508" t="s">
        <v>9370</v>
      </c>
      <c r="C4532" s="508" t="s">
        <v>38</v>
      </c>
      <c r="D4532" s="510" t="s">
        <v>9371</v>
      </c>
    </row>
    <row r="4533" spans="1:4" ht="13.5">
      <c r="A4533" s="509">
        <v>95676</v>
      </c>
      <c r="B4533" s="508" t="s">
        <v>9372</v>
      </c>
      <c r="C4533" s="508" t="s">
        <v>38</v>
      </c>
      <c r="D4533" s="510" t="s">
        <v>9373</v>
      </c>
    </row>
    <row r="4534" spans="1:4" ht="13.5">
      <c r="A4534" s="509">
        <v>97741</v>
      </c>
      <c r="B4534" s="508" t="s">
        <v>9374</v>
      </c>
      <c r="C4534" s="508" t="s">
        <v>38</v>
      </c>
      <c r="D4534" s="510" t="s">
        <v>9375</v>
      </c>
    </row>
    <row r="4535" spans="1:4" ht="13.5">
      <c r="A4535" s="509">
        <v>72285</v>
      </c>
      <c r="B4535" s="508" t="s">
        <v>9376</v>
      </c>
      <c r="C4535" s="508" t="s">
        <v>38</v>
      </c>
      <c r="D4535" s="510" t="s">
        <v>9377</v>
      </c>
    </row>
    <row r="4536" spans="1:4" ht="13.5">
      <c r="A4536" s="509">
        <v>90436</v>
      </c>
      <c r="B4536" s="508" t="s">
        <v>9378</v>
      </c>
      <c r="C4536" s="508" t="s">
        <v>38</v>
      </c>
      <c r="D4536" s="510" t="s">
        <v>2645</v>
      </c>
    </row>
    <row r="4537" spans="1:4" ht="13.5">
      <c r="A4537" s="509">
        <v>90437</v>
      </c>
      <c r="B4537" s="508" t="s">
        <v>9379</v>
      </c>
      <c r="C4537" s="508" t="s">
        <v>38</v>
      </c>
      <c r="D4537" s="510" t="s">
        <v>9380</v>
      </c>
    </row>
    <row r="4538" spans="1:4" ht="13.5">
      <c r="A4538" s="509">
        <v>90438</v>
      </c>
      <c r="B4538" s="508" t="s">
        <v>9381</v>
      </c>
      <c r="C4538" s="508" t="s">
        <v>38</v>
      </c>
      <c r="D4538" s="510" t="s">
        <v>9382</v>
      </c>
    </row>
    <row r="4539" spans="1:4" ht="13.5">
      <c r="A4539" s="509">
        <v>90439</v>
      </c>
      <c r="B4539" s="508" t="s">
        <v>9383</v>
      </c>
      <c r="C4539" s="508" t="s">
        <v>38</v>
      </c>
      <c r="D4539" s="510" t="s">
        <v>9384</v>
      </c>
    </row>
    <row r="4540" spans="1:4" ht="13.5">
      <c r="A4540" s="509">
        <v>90440</v>
      </c>
      <c r="B4540" s="508" t="s">
        <v>9385</v>
      </c>
      <c r="C4540" s="508" t="s">
        <v>38</v>
      </c>
      <c r="D4540" s="510" t="s">
        <v>9386</v>
      </c>
    </row>
    <row r="4541" spans="1:4" ht="13.5">
      <c r="A4541" s="509">
        <v>90441</v>
      </c>
      <c r="B4541" s="508" t="s">
        <v>9387</v>
      </c>
      <c r="C4541" s="508" t="s">
        <v>38</v>
      </c>
      <c r="D4541" s="510" t="s">
        <v>9388</v>
      </c>
    </row>
    <row r="4542" spans="1:4" ht="13.5">
      <c r="A4542" s="509">
        <v>90443</v>
      </c>
      <c r="B4542" s="508" t="s">
        <v>9389</v>
      </c>
      <c r="C4542" s="508" t="s">
        <v>40</v>
      </c>
      <c r="D4542" s="510" t="s">
        <v>8428</v>
      </c>
    </row>
    <row r="4543" spans="1:4" ht="13.5">
      <c r="A4543" s="509">
        <v>90444</v>
      </c>
      <c r="B4543" s="508" t="s">
        <v>9390</v>
      </c>
      <c r="C4543" s="508" t="s">
        <v>40</v>
      </c>
      <c r="D4543" s="510" t="s">
        <v>9391</v>
      </c>
    </row>
    <row r="4544" spans="1:4" ht="13.5">
      <c r="A4544" s="509">
        <v>90445</v>
      </c>
      <c r="B4544" s="508" t="s">
        <v>9392</v>
      </c>
      <c r="C4544" s="508" t="s">
        <v>40</v>
      </c>
      <c r="D4544" s="510" t="s">
        <v>9393</v>
      </c>
    </row>
    <row r="4545" spans="1:4" ht="13.5">
      <c r="A4545" s="509">
        <v>90446</v>
      </c>
      <c r="B4545" s="508" t="s">
        <v>9394</v>
      </c>
      <c r="C4545" s="508" t="s">
        <v>40</v>
      </c>
      <c r="D4545" s="510" t="s">
        <v>9395</v>
      </c>
    </row>
    <row r="4546" spans="1:4" ht="13.5">
      <c r="A4546" s="509">
        <v>90447</v>
      </c>
      <c r="B4546" s="508" t="s">
        <v>9396</v>
      </c>
      <c r="C4546" s="508" t="s">
        <v>40</v>
      </c>
      <c r="D4546" s="510" t="s">
        <v>9397</v>
      </c>
    </row>
    <row r="4547" spans="1:4" ht="13.5">
      <c r="A4547" s="509">
        <v>90451</v>
      </c>
      <c r="B4547" s="508" t="s">
        <v>9398</v>
      </c>
      <c r="C4547" s="508" t="s">
        <v>38</v>
      </c>
      <c r="D4547" s="510" t="s">
        <v>2429</v>
      </c>
    </row>
    <row r="4548" spans="1:4" ht="13.5">
      <c r="A4548" s="509">
        <v>90452</v>
      </c>
      <c r="B4548" s="508" t="s">
        <v>9399</v>
      </c>
      <c r="C4548" s="508" t="s">
        <v>38</v>
      </c>
      <c r="D4548" s="510" t="s">
        <v>9400</v>
      </c>
    </row>
    <row r="4549" spans="1:4" ht="13.5">
      <c r="A4549" s="509">
        <v>90453</v>
      </c>
      <c r="B4549" s="508" t="s">
        <v>9401</v>
      </c>
      <c r="C4549" s="508" t="s">
        <v>38</v>
      </c>
      <c r="D4549" s="510" t="s">
        <v>9402</v>
      </c>
    </row>
    <row r="4550" spans="1:4" ht="13.5">
      <c r="A4550" s="509">
        <v>90454</v>
      </c>
      <c r="B4550" s="508" t="s">
        <v>9403</v>
      </c>
      <c r="C4550" s="508" t="s">
        <v>38</v>
      </c>
      <c r="D4550" s="510" t="s">
        <v>5812</v>
      </c>
    </row>
    <row r="4551" spans="1:4" ht="13.5">
      <c r="A4551" s="509">
        <v>90455</v>
      </c>
      <c r="B4551" s="508" t="s">
        <v>9404</v>
      </c>
      <c r="C4551" s="508" t="s">
        <v>38</v>
      </c>
      <c r="D4551" s="510" t="s">
        <v>9405</v>
      </c>
    </row>
    <row r="4552" spans="1:4" ht="13.5">
      <c r="A4552" s="509">
        <v>90456</v>
      </c>
      <c r="B4552" s="508" t="s">
        <v>9406</v>
      </c>
      <c r="C4552" s="508" t="s">
        <v>38</v>
      </c>
      <c r="D4552" s="510" t="s">
        <v>9407</v>
      </c>
    </row>
    <row r="4553" spans="1:4" ht="13.5">
      <c r="A4553" s="509">
        <v>90457</v>
      </c>
      <c r="B4553" s="508" t="s">
        <v>9408</v>
      </c>
      <c r="C4553" s="508" t="s">
        <v>38</v>
      </c>
      <c r="D4553" s="510" t="s">
        <v>1180</v>
      </c>
    </row>
    <row r="4554" spans="1:4" ht="13.5">
      <c r="A4554" s="509">
        <v>90458</v>
      </c>
      <c r="B4554" s="508" t="s">
        <v>9409</v>
      </c>
      <c r="C4554" s="508" t="s">
        <v>38</v>
      </c>
      <c r="D4554" s="510" t="s">
        <v>9410</v>
      </c>
    </row>
    <row r="4555" spans="1:4" ht="13.5">
      <c r="A4555" s="509">
        <v>90459</v>
      </c>
      <c r="B4555" s="508" t="s">
        <v>9411</v>
      </c>
      <c r="C4555" s="508" t="s">
        <v>38</v>
      </c>
      <c r="D4555" s="510" t="s">
        <v>9412</v>
      </c>
    </row>
    <row r="4556" spans="1:4" ht="13.5">
      <c r="A4556" s="509">
        <v>90460</v>
      </c>
      <c r="B4556" s="508" t="s">
        <v>9413</v>
      </c>
      <c r="C4556" s="508" t="s">
        <v>40</v>
      </c>
      <c r="D4556" s="510" t="s">
        <v>9414</v>
      </c>
    </row>
    <row r="4557" spans="1:4" ht="13.5">
      <c r="A4557" s="509">
        <v>90461</v>
      </c>
      <c r="B4557" s="508" t="s">
        <v>9415</v>
      </c>
      <c r="C4557" s="508" t="s">
        <v>40</v>
      </c>
      <c r="D4557" s="510" t="s">
        <v>4668</v>
      </c>
    </row>
    <row r="4558" spans="1:4" ht="13.5">
      <c r="A4558" s="509">
        <v>90462</v>
      </c>
      <c r="B4558" s="508" t="s">
        <v>9416</v>
      </c>
      <c r="C4558" s="508" t="s">
        <v>40</v>
      </c>
      <c r="D4558" s="510" t="s">
        <v>9417</v>
      </c>
    </row>
    <row r="4559" spans="1:4" ht="13.5">
      <c r="A4559" s="509">
        <v>90463</v>
      </c>
      <c r="B4559" s="508" t="s">
        <v>9418</v>
      </c>
      <c r="C4559" s="508" t="s">
        <v>40</v>
      </c>
      <c r="D4559" s="510" t="s">
        <v>9419</v>
      </c>
    </row>
    <row r="4560" spans="1:4" ht="13.5">
      <c r="A4560" s="509">
        <v>90466</v>
      </c>
      <c r="B4560" s="508" t="s">
        <v>9420</v>
      </c>
      <c r="C4560" s="508" t="s">
        <v>40</v>
      </c>
      <c r="D4560" s="510" t="s">
        <v>9421</v>
      </c>
    </row>
    <row r="4561" spans="1:4" ht="13.5">
      <c r="A4561" s="509">
        <v>90467</v>
      </c>
      <c r="B4561" s="508" t="s">
        <v>9422</v>
      </c>
      <c r="C4561" s="508" t="s">
        <v>40</v>
      </c>
      <c r="D4561" s="510" t="s">
        <v>9423</v>
      </c>
    </row>
    <row r="4562" spans="1:4" ht="13.5">
      <c r="A4562" s="509">
        <v>90468</v>
      </c>
      <c r="B4562" s="508" t="s">
        <v>9424</v>
      </c>
      <c r="C4562" s="508" t="s">
        <v>40</v>
      </c>
      <c r="D4562" s="510" t="s">
        <v>9425</v>
      </c>
    </row>
    <row r="4563" spans="1:4" ht="13.5">
      <c r="A4563" s="509">
        <v>90469</v>
      </c>
      <c r="B4563" s="508" t="s">
        <v>9426</v>
      </c>
      <c r="C4563" s="508" t="s">
        <v>40</v>
      </c>
      <c r="D4563" s="510" t="s">
        <v>5054</v>
      </c>
    </row>
    <row r="4564" spans="1:4" ht="13.5">
      <c r="A4564" s="509">
        <v>90470</v>
      </c>
      <c r="B4564" s="508" t="s">
        <v>9427</v>
      </c>
      <c r="C4564" s="508" t="s">
        <v>40</v>
      </c>
      <c r="D4564" s="510" t="s">
        <v>7451</v>
      </c>
    </row>
    <row r="4565" spans="1:4" ht="13.5">
      <c r="A4565" s="509">
        <v>91166</v>
      </c>
      <c r="B4565" s="508" t="s">
        <v>9428</v>
      </c>
      <c r="C4565" s="508" t="s">
        <v>40</v>
      </c>
      <c r="D4565" s="510" t="s">
        <v>6701</v>
      </c>
    </row>
    <row r="4566" spans="1:4" ht="13.5">
      <c r="A4566" s="509">
        <v>91167</v>
      </c>
      <c r="B4566" s="508" t="s">
        <v>9429</v>
      </c>
      <c r="C4566" s="508" t="s">
        <v>40</v>
      </c>
      <c r="D4566" s="510" t="s">
        <v>9430</v>
      </c>
    </row>
    <row r="4567" spans="1:4" ht="13.5">
      <c r="A4567" s="509">
        <v>91168</v>
      </c>
      <c r="B4567" s="508" t="s">
        <v>9431</v>
      </c>
      <c r="C4567" s="508" t="s">
        <v>40</v>
      </c>
      <c r="D4567" s="510" t="s">
        <v>7207</v>
      </c>
    </row>
    <row r="4568" spans="1:4" ht="13.5">
      <c r="A4568" s="509">
        <v>91169</v>
      </c>
      <c r="B4568" s="508" t="s">
        <v>9432</v>
      </c>
      <c r="C4568" s="508" t="s">
        <v>40</v>
      </c>
      <c r="D4568" s="510" t="s">
        <v>9433</v>
      </c>
    </row>
    <row r="4569" spans="1:4" ht="13.5">
      <c r="A4569" s="509">
        <v>91170</v>
      </c>
      <c r="B4569" s="508" t="s">
        <v>9434</v>
      </c>
      <c r="C4569" s="508" t="s">
        <v>40</v>
      </c>
      <c r="D4569" s="510" t="s">
        <v>9435</v>
      </c>
    </row>
    <row r="4570" spans="1:4" ht="13.5">
      <c r="A4570" s="509">
        <v>91171</v>
      </c>
      <c r="B4570" s="508" t="s">
        <v>9436</v>
      </c>
      <c r="C4570" s="508" t="s">
        <v>40</v>
      </c>
      <c r="D4570" s="510" t="s">
        <v>9437</v>
      </c>
    </row>
    <row r="4571" spans="1:4" ht="13.5">
      <c r="A4571" s="509">
        <v>91172</v>
      </c>
      <c r="B4571" s="508" t="s">
        <v>9438</v>
      </c>
      <c r="C4571" s="508" t="s">
        <v>40</v>
      </c>
      <c r="D4571" s="510" t="s">
        <v>7297</v>
      </c>
    </row>
    <row r="4572" spans="1:4" ht="13.5">
      <c r="A4572" s="509">
        <v>91173</v>
      </c>
      <c r="B4572" s="508" t="s">
        <v>9439</v>
      </c>
      <c r="C4572" s="508" t="s">
        <v>40</v>
      </c>
      <c r="D4572" s="510" t="s">
        <v>9440</v>
      </c>
    </row>
    <row r="4573" spans="1:4" ht="13.5">
      <c r="A4573" s="509">
        <v>91174</v>
      </c>
      <c r="B4573" s="508" t="s">
        <v>9441</v>
      </c>
      <c r="C4573" s="508" t="s">
        <v>40</v>
      </c>
      <c r="D4573" s="510" t="s">
        <v>2595</v>
      </c>
    </row>
    <row r="4574" spans="1:4" ht="13.5">
      <c r="A4574" s="509">
        <v>91175</v>
      </c>
      <c r="B4574" s="508" t="s">
        <v>9442</v>
      </c>
      <c r="C4574" s="508" t="s">
        <v>40</v>
      </c>
      <c r="D4574" s="510" t="s">
        <v>986</v>
      </c>
    </row>
    <row r="4575" spans="1:4" ht="13.5">
      <c r="A4575" s="509">
        <v>91176</v>
      </c>
      <c r="B4575" s="508" t="s">
        <v>9443</v>
      </c>
      <c r="C4575" s="508" t="s">
        <v>40</v>
      </c>
      <c r="D4575" s="510" t="s">
        <v>9444</v>
      </c>
    </row>
    <row r="4576" spans="1:4" ht="13.5">
      <c r="A4576" s="509">
        <v>91177</v>
      </c>
      <c r="B4576" s="508" t="s">
        <v>9445</v>
      </c>
      <c r="C4576" s="508" t="s">
        <v>40</v>
      </c>
      <c r="D4576" s="510" t="s">
        <v>9446</v>
      </c>
    </row>
    <row r="4577" spans="1:4" ht="13.5">
      <c r="A4577" s="509">
        <v>91178</v>
      </c>
      <c r="B4577" s="508" t="s">
        <v>9447</v>
      </c>
      <c r="C4577" s="508" t="s">
        <v>40</v>
      </c>
      <c r="D4577" s="510" t="s">
        <v>2113</v>
      </c>
    </row>
    <row r="4578" spans="1:4" ht="13.5">
      <c r="A4578" s="509">
        <v>91179</v>
      </c>
      <c r="B4578" s="508" t="s">
        <v>9448</v>
      </c>
      <c r="C4578" s="508" t="s">
        <v>40</v>
      </c>
      <c r="D4578" s="510" t="s">
        <v>7233</v>
      </c>
    </row>
    <row r="4579" spans="1:4" ht="13.5">
      <c r="A4579" s="509">
        <v>91180</v>
      </c>
      <c r="B4579" s="508" t="s">
        <v>9449</v>
      </c>
      <c r="C4579" s="508" t="s">
        <v>40</v>
      </c>
      <c r="D4579" s="510" t="s">
        <v>9450</v>
      </c>
    </row>
    <row r="4580" spans="1:4" ht="13.5">
      <c r="A4580" s="509">
        <v>91181</v>
      </c>
      <c r="B4580" s="508" t="s">
        <v>9451</v>
      </c>
      <c r="C4580" s="508" t="s">
        <v>40</v>
      </c>
      <c r="D4580" s="510" t="s">
        <v>2600</v>
      </c>
    </row>
    <row r="4581" spans="1:4" ht="13.5">
      <c r="A4581" s="509">
        <v>91182</v>
      </c>
      <c r="B4581" s="508" t="s">
        <v>9452</v>
      </c>
      <c r="C4581" s="508" t="s">
        <v>40</v>
      </c>
      <c r="D4581" s="510" t="s">
        <v>3190</v>
      </c>
    </row>
    <row r="4582" spans="1:4" ht="13.5">
      <c r="A4582" s="509">
        <v>91183</v>
      </c>
      <c r="B4582" s="508" t="s">
        <v>9453</v>
      </c>
      <c r="C4582" s="508" t="s">
        <v>40</v>
      </c>
      <c r="D4582" s="510" t="s">
        <v>6694</v>
      </c>
    </row>
    <row r="4583" spans="1:4" ht="13.5">
      <c r="A4583" s="509">
        <v>91184</v>
      </c>
      <c r="B4583" s="508" t="s">
        <v>9454</v>
      </c>
      <c r="C4583" s="508" t="s">
        <v>40</v>
      </c>
      <c r="D4583" s="510" t="s">
        <v>5896</v>
      </c>
    </row>
    <row r="4584" spans="1:4" ht="13.5">
      <c r="A4584" s="509">
        <v>91185</v>
      </c>
      <c r="B4584" s="508" t="s">
        <v>9455</v>
      </c>
      <c r="C4584" s="508" t="s">
        <v>40</v>
      </c>
      <c r="D4584" s="510" t="s">
        <v>9456</v>
      </c>
    </row>
    <row r="4585" spans="1:4" ht="13.5">
      <c r="A4585" s="509">
        <v>91186</v>
      </c>
      <c r="B4585" s="508" t="s">
        <v>9457</v>
      </c>
      <c r="C4585" s="508" t="s">
        <v>40</v>
      </c>
      <c r="D4585" s="510" t="s">
        <v>3055</v>
      </c>
    </row>
    <row r="4586" spans="1:4" ht="13.5">
      <c r="A4586" s="509">
        <v>91187</v>
      </c>
      <c r="B4586" s="508" t="s">
        <v>9458</v>
      </c>
      <c r="C4586" s="508" t="s">
        <v>40</v>
      </c>
      <c r="D4586" s="510" t="s">
        <v>7563</v>
      </c>
    </row>
    <row r="4587" spans="1:4" ht="13.5">
      <c r="A4587" s="509">
        <v>91188</v>
      </c>
      <c r="B4587" s="508" t="s">
        <v>9459</v>
      </c>
      <c r="C4587" s="508" t="s">
        <v>38</v>
      </c>
      <c r="D4587" s="510" t="s">
        <v>7213</v>
      </c>
    </row>
    <row r="4588" spans="1:4" ht="13.5">
      <c r="A4588" s="509">
        <v>91189</v>
      </c>
      <c r="B4588" s="508" t="s">
        <v>9460</v>
      </c>
      <c r="C4588" s="508" t="s">
        <v>38</v>
      </c>
      <c r="D4588" s="510" t="s">
        <v>9461</v>
      </c>
    </row>
    <row r="4589" spans="1:4" ht="13.5">
      <c r="A4589" s="509">
        <v>91190</v>
      </c>
      <c r="B4589" s="508" t="s">
        <v>9462</v>
      </c>
      <c r="C4589" s="508" t="s">
        <v>38</v>
      </c>
      <c r="D4589" s="510" t="s">
        <v>9463</v>
      </c>
    </row>
    <row r="4590" spans="1:4" ht="13.5">
      <c r="A4590" s="509">
        <v>91191</v>
      </c>
      <c r="B4590" s="508" t="s">
        <v>9464</v>
      </c>
      <c r="C4590" s="508" t="s">
        <v>38</v>
      </c>
      <c r="D4590" s="510" t="s">
        <v>9465</v>
      </c>
    </row>
    <row r="4591" spans="1:4" ht="13.5">
      <c r="A4591" s="509">
        <v>91192</v>
      </c>
      <c r="B4591" s="508" t="s">
        <v>9466</v>
      </c>
      <c r="C4591" s="508" t="s">
        <v>38</v>
      </c>
      <c r="D4591" s="510" t="s">
        <v>1687</v>
      </c>
    </row>
    <row r="4592" spans="1:4" ht="13.5">
      <c r="A4592" s="509">
        <v>91222</v>
      </c>
      <c r="B4592" s="508" t="s">
        <v>9467</v>
      </c>
      <c r="C4592" s="508" t="s">
        <v>40</v>
      </c>
      <c r="D4592" s="510" t="s">
        <v>9468</v>
      </c>
    </row>
    <row r="4593" spans="1:4" ht="13.5">
      <c r="A4593" s="509">
        <v>94480</v>
      </c>
      <c r="B4593" s="508" t="s">
        <v>9469</v>
      </c>
      <c r="C4593" s="508" t="s">
        <v>38</v>
      </c>
      <c r="D4593" s="510" t="s">
        <v>9470</v>
      </c>
    </row>
    <row r="4594" spans="1:4" ht="13.5">
      <c r="A4594" s="509">
        <v>94481</v>
      </c>
      <c r="B4594" s="508" t="s">
        <v>9471</v>
      </c>
      <c r="C4594" s="508" t="s">
        <v>38</v>
      </c>
      <c r="D4594" s="510" t="s">
        <v>9472</v>
      </c>
    </row>
    <row r="4595" spans="1:4" ht="13.5">
      <c r="A4595" s="509">
        <v>94482</v>
      </c>
      <c r="B4595" s="508" t="s">
        <v>9473</v>
      </c>
      <c r="C4595" s="508" t="s">
        <v>38</v>
      </c>
      <c r="D4595" s="510" t="s">
        <v>9474</v>
      </c>
    </row>
    <row r="4596" spans="1:4" ht="13.5">
      <c r="A4596" s="509">
        <v>94483</v>
      </c>
      <c r="B4596" s="508" t="s">
        <v>9475</v>
      </c>
      <c r="C4596" s="508" t="s">
        <v>38</v>
      </c>
      <c r="D4596" s="510" t="s">
        <v>9476</v>
      </c>
    </row>
    <row r="4597" spans="1:4" ht="13.5">
      <c r="A4597" s="509">
        <v>95541</v>
      </c>
      <c r="B4597" s="508" t="s">
        <v>9477</v>
      </c>
      <c r="C4597" s="508" t="s">
        <v>38</v>
      </c>
      <c r="D4597" s="510" t="s">
        <v>2610</v>
      </c>
    </row>
    <row r="4598" spans="1:4" ht="13.5">
      <c r="A4598" s="509">
        <v>95573</v>
      </c>
      <c r="B4598" s="508" t="s">
        <v>9478</v>
      </c>
      <c r="C4598" s="508" t="s">
        <v>38</v>
      </c>
      <c r="D4598" s="510" t="s">
        <v>9479</v>
      </c>
    </row>
    <row r="4599" spans="1:4" ht="13.5">
      <c r="A4599" s="509">
        <v>95574</v>
      </c>
      <c r="B4599" s="508" t="s">
        <v>9480</v>
      </c>
      <c r="C4599" s="508" t="s">
        <v>38</v>
      </c>
      <c r="D4599" s="510" t="s">
        <v>5799</v>
      </c>
    </row>
    <row r="4600" spans="1:4" ht="13.5">
      <c r="A4600" s="509">
        <v>96559</v>
      </c>
      <c r="B4600" s="508" t="s">
        <v>9481</v>
      </c>
      <c r="C4600" s="508" t="s">
        <v>37</v>
      </c>
      <c r="D4600" s="510" t="s">
        <v>9482</v>
      </c>
    </row>
    <row r="4601" spans="1:4" ht="13.5">
      <c r="A4601" s="509">
        <v>96560</v>
      </c>
      <c r="B4601" s="508" t="s">
        <v>9483</v>
      </c>
      <c r="C4601" s="508" t="s">
        <v>37</v>
      </c>
      <c r="D4601" s="510" t="s">
        <v>2163</v>
      </c>
    </row>
    <row r="4602" spans="1:4" ht="13.5">
      <c r="A4602" s="509">
        <v>96561</v>
      </c>
      <c r="B4602" s="508" t="s">
        <v>9484</v>
      </c>
      <c r="C4602" s="508" t="s">
        <v>37</v>
      </c>
      <c r="D4602" s="510" t="s">
        <v>3280</v>
      </c>
    </row>
    <row r="4603" spans="1:4" ht="13.5">
      <c r="A4603" s="509">
        <v>96562</v>
      </c>
      <c r="B4603" s="508" t="s">
        <v>9485</v>
      </c>
      <c r="C4603" s="508" t="s">
        <v>40</v>
      </c>
      <c r="D4603" s="510" t="s">
        <v>9287</v>
      </c>
    </row>
    <row r="4604" spans="1:4" ht="13.5">
      <c r="A4604" s="509">
        <v>96563</v>
      </c>
      <c r="B4604" s="508" t="s">
        <v>9486</v>
      </c>
      <c r="C4604" s="508" t="s">
        <v>40</v>
      </c>
      <c r="D4604" s="510" t="s">
        <v>9487</v>
      </c>
    </row>
    <row r="4605" spans="1:4" ht="13.5">
      <c r="A4605" s="509">
        <v>98113</v>
      </c>
      <c r="B4605" s="508" t="s">
        <v>9488</v>
      </c>
      <c r="C4605" s="508" t="s">
        <v>38</v>
      </c>
      <c r="D4605" s="510" t="s">
        <v>9489</v>
      </c>
    </row>
    <row r="4606" spans="1:4" ht="13.5">
      <c r="A4606" s="508" t="s">
        <v>9490</v>
      </c>
      <c r="B4606" s="508" t="s">
        <v>9491</v>
      </c>
      <c r="C4606" s="508" t="s">
        <v>38</v>
      </c>
      <c r="D4606" s="510" t="s">
        <v>9492</v>
      </c>
    </row>
    <row r="4607" spans="1:4" ht="13.5">
      <c r="A4607" s="508" t="s">
        <v>9493</v>
      </c>
      <c r="B4607" s="508" t="s">
        <v>9494</v>
      </c>
      <c r="C4607" s="508" t="s">
        <v>38</v>
      </c>
      <c r="D4607" s="510" t="s">
        <v>9495</v>
      </c>
    </row>
    <row r="4608" spans="1:4" ht="13.5">
      <c r="A4608" s="508" t="s">
        <v>9496</v>
      </c>
      <c r="B4608" s="508" t="s">
        <v>9497</v>
      </c>
      <c r="C4608" s="508" t="s">
        <v>38</v>
      </c>
      <c r="D4608" s="510" t="s">
        <v>9498</v>
      </c>
    </row>
    <row r="4609" spans="1:4" ht="13.5">
      <c r="A4609" s="508" t="s">
        <v>9499</v>
      </c>
      <c r="B4609" s="508" t="s">
        <v>9500</v>
      </c>
      <c r="C4609" s="508" t="s">
        <v>38</v>
      </c>
      <c r="D4609" s="510" t="s">
        <v>9501</v>
      </c>
    </row>
    <row r="4610" spans="1:4" ht="13.5">
      <c r="A4610" s="508" t="s">
        <v>9502</v>
      </c>
      <c r="B4610" s="508" t="s">
        <v>9503</v>
      </c>
      <c r="C4610" s="508" t="s">
        <v>38</v>
      </c>
      <c r="D4610" s="510" t="s">
        <v>9504</v>
      </c>
    </row>
    <row r="4611" spans="1:4" ht="13.5">
      <c r="A4611" s="508" t="s">
        <v>9505</v>
      </c>
      <c r="B4611" s="508" t="s">
        <v>9506</v>
      </c>
      <c r="C4611" s="508" t="s">
        <v>38</v>
      </c>
      <c r="D4611" s="510" t="s">
        <v>9507</v>
      </c>
    </row>
    <row r="4612" spans="1:4" ht="13.5">
      <c r="A4612" s="508" t="s">
        <v>9508</v>
      </c>
      <c r="B4612" s="508" t="s">
        <v>9509</v>
      </c>
      <c r="C4612" s="508" t="s">
        <v>38</v>
      </c>
      <c r="D4612" s="510" t="s">
        <v>9510</v>
      </c>
    </row>
    <row r="4613" spans="1:4" ht="13.5">
      <c r="A4613" s="508" t="s">
        <v>9511</v>
      </c>
      <c r="B4613" s="508" t="s">
        <v>9512</v>
      </c>
      <c r="C4613" s="508" t="s">
        <v>38</v>
      </c>
      <c r="D4613" s="510" t="s">
        <v>9513</v>
      </c>
    </row>
    <row r="4614" spans="1:4" ht="13.5">
      <c r="A4614" s="508" t="s">
        <v>9514</v>
      </c>
      <c r="B4614" s="508" t="s">
        <v>9515</v>
      </c>
      <c r="C4614" s="508" t="s">
        <v>38</v>
      </c>
      <c r="D4614" s="510" t="s">
        <v>9516</v>
      </c>
    </row>
    <row r="4615" spans="1:4" ht="13.5">
      <c r="A4615" s="508" t="s">
        <v>9517</v>
      </c>
      <c r="B4615" s="508" t="s">
        <v>9518</v>
      </c>
      <c r="C4615" s="508" t="s">
        <v>38</v>
      </c>
      <c r="D4615" s="510" t="s">
        <v>9519</v>
      </c>
    </row>
    <row r="4616" spans="1:4" ht="13.5">
      <c r="A4616" s="508" t="s">
        <v>9520</v>
      </c>
      <c r="B4616" s="508" t="s">
        <v>9521</v>
      </c>
      <c r="C4616" s="508" t="s">
        <v>38</v>
      </c>
      <c r="D4616" s="510" t="s">
        <v>9522</v>
      </c>
    </row>
    <row r="4617" spans="1:4" ht="13.5">
      <c r="A4617" s="508" t="s">
        <v>9523</v>
      </c>
      <c r="B4617" s="508" t="s">
        <v>9524</v>
      </c>
      <c r="C4617" s="508" t="s">
        <v>38</v>
      </c>
      <c r="D4617" s="510" t="s">
        <v>9525</v>
      </c>
    </row>
    <row r="4618" spans="1:4" ht="13.5">
      <c r="A4618" s="508" t="s">
        <v>9526</v>
      </c>
      <c r="B4618" s="508" t="s">
        <v>9527</v>
      </c>
      <c r="C4618" s="508" t="s">
        <v>38</v>
      </c>
      <c r="D4618" s="510" t="s">
        <v>9528</v>
      </c>
    </row>
    <row r="4619" spans="1:4" ht="13.5">
      <c r="A4619" s="508" t="s">
        <v>9529</v>
      </c>
      <c r="B4619" s="508" t="s">
        <v>9530</v>
      </c>
      <c r="C4619" s="508" t="s">
        <v>38</v>
      </c>
      <c r="D4619" s="510" t="s">
        <v>9498</v>
      </c>
    </row>
    <row r="4620" spans="1:4" ht="13.5">
      <c r="A4620" s="508" t="s">
        <v>9531</v>
      </c>
      <c r="B4620" s="508" t="s">
        <v>9532</v>
      </c>
      <c r="C4620" s="508" t="s">
        <v>38</v>
      </c>
      <c r="D4620" s="510" t="s">
        <v>9533</v>
      </c>
    </row>
    <row r="4621" spans="1:4" ht="13.5">
      <c r="A4621" s="508" t="s">
        <v>9534</v>
      </c>
      <c r="B4621" s="508" t="s">
        <v>9535</v>
      </c>
      <c r="C4621" s="508" t="s">
        <v>38</v>
      </c>
      <c r="D4621" s="510" t="s">
        <v>9536</v>
      </c>
    </row>
    <row r="4622" spans="1:4" ht="13.5">
      <c r="A4622" s="509">
        <v>73612</v>
      </c>
      <c r="B4622" s="508" t="s">
        <v>9537</v>
      </c>
      <c r="C4622" s="508" t="s">
        <v>38</v>
      </c>
      <c r="D4622" s="510" t="s">
        <v>9538</v>
      </c>
    </row>
    <row r="4623" spans="1:4" ht="13.5">
      <c r="A4623" s="509">
        <v>73660</v>
      </c>
      <c r="B4623" s="508" t="s">
        <v>9539</v>
      </c>
      <c r="C4623" s="508" t="s">
        <v>37</v>
      </c>
      <c r="D4623" s="510" t="s">
        <v>9540</v>
      </c>
    </row>
    <row r="4624" spans="1:4" ht="13.5">
      <c r="A4624" s="509">
        <v>73661</v>
      </c>
      <c r="B4624" s="508" t="s">
        <v>9541</v>
      </c>
      <c r="C4624" s="508" t="s">
        <v>38</v>
      </c>
      <c r="D4624" s="510" t="s">
        <v>9542</v>
      </c>
    </row>
    <row r="4625" spans="1:4" ht="13.5">
      <c r="A4625" s="509">
        <v>73693</v>
      </c>
      <c r="B4625" s="508" t="s">
        <v>9543</v>
      </c>
      <c r="C4625" s="508" t="s">
        <v>37</v>
      </c>
      <c r="D4625" s="510" t="s">
        <v>9393</v>
      </c>
    </row>
    <row r="4626" spans="1:4" ht="13.5">
      <c r="A4626" s="509">
        <v>73694</v>
      </c>
      <c r="B4626" s="508" t="s">
        <v>9544</v>
      </c>
      <c r="C4626" s="508" t="s">
        <v>38</v>
      </c>
      <c r="D4626" s="510" t="s">
        <v>9545</v>
      </c>
    </row>
    <row r="4627" spans="1:4" ht="13.5">
      <c r="A4627" s="509">
        <v>73695</v>
      </c>
      <c r="B4627" s="508" t="s">
        <v>9546</v>
      </c>
      <c r="C4627" s="508" t="s">
        <v>38</v>
      </c>
      <c r="D4627" s="510" t="s">
        <v>9547</v>
      </c>
    </row>
    <row r="4628" spans="1:4" ht="13.5">
      <c r="A4628" s="508" t="s">
        <v>9548</v>
      </c>
      <c r="B4628" s="508" t="s">
        <v>9549</v>
      </c>
      <c r="C4628" s="508" t="s">
        <v>38</v>
      </c>
      <c r="D4628" s="510" t="s">
        <v>9538</v>
      </c>
    </row>
    <row r="4629" spans="1:4" ht="13.5">
      <c r="A4629" s="508" t="s">
        <v>9550</v>
      </c>
      <c r="B4629" s="508" t="s">
        <v>9551</v>
      </c>
      <c r="C4629" s="508" t="s">
        <v>37</v>
      </c>
      <c r="D4629" s="510" t="s">
        <v>9552</v>
      </c>
    </row>
    <row r="4630" spans="1:4" ht="13.5">
      <c r="A4630" s="508" t="s">
        <v>9553</v>
      </c>
      <c r="B4630" s="508" t="s">
        <v>9554</v>
      </c>
      <c r="C4630" s="508" t="s">
        <v>39</v>
      </c>
      <c r="D4630" s="510" t="s">
        <v>9555</v>
      </c>
    </row>
    <row r="4631" spans="1:4" ht="13.5">
      <c r="A4631" s="508" t="s">
        <v>9556</v>
      </c>
      <c r="B4631" s="508" t="s">
        <v>465</v>
      </c>
      <c r="C4631" s="508" t="s">
        <v>39</v>
      </c>
      <c r="D4631" s="510" t="s">
        <v>9557</v>
      </c>
    </row>
    <row r="4632" spans="1:4" ht="13.5">
      <c r="A4632" s="508" t="s">
        <v>9558</v>
      </c>
      <c r="B4632" s="508" t="s">
        <v>9559</v>
      </c>
      <c r="C4632" s="508" t="s">
        <v>39</v>
      </c>
      <c r="D4632" s="510" t="s">
        <v>9555</v>
      </c>
    </row>
    <row r="4633" spans="1:4" ht="13.5">
      <c r="A4633" s="508" t="s">
        <v>9560</v>
      </c>
      <c r="B4633" s="508" t="s">
        <v>9561</v>
      </c>
      <c r="C4633" s="508" t="s">
        <v>39</v>
      </c>
      <c r="D4633" s="510" t="s">
        <v>9562</v>
      </c>
    </row>
    <row r="4634" spans="1:4" ht="13.5">
      <c r="A4634" s="508" t="s">
        <v>9563</v>
      </c>
      <c r="B4634" s="508" t="s">
        <v>9564</v>
      </c>
      <c r="C4634" s="508" t="s">
        <v>39</v>
      </c>
      <c r="D4634" s="510" t="s">
        <v>9555</v>
      </c>
    </row>
    <row r="4635" spans="1:4" ht="13.5">
      <c r="A4635" s="508" t="s">
        <v>9565</v>
      </c>
      <c r="B4635" s="508" t="s">
        <v>9566</v>
      </c>
      <c r="C4635" s="508" t="s">
        <v>38</v>
      </c>
      <c r="D4635" s="510" t="s">
        <v>9567</v>
      </c>
    </row>
    <row r="4636" spans="1:4" ht="13.5">
      <c r="A4636" s="508" t="s">
        <v>9568</v>
      </c>
      <c r="B4636" s="508" t="s">
        <v>9569</v>
      </c>
      <c r="C4636" s="508" t="s">
        <v>38</v>
      </c>
      <c r="D4636" s="510" t="s">
        <v>5387</v>
      </c>
    </row>
    <row r="4637" spans="1:4" ht="13.5">
      <c r="A4637" s="508" t="s">
        <v>9570</v>
      </c>
      <c r="B4637" s="508" t="s">
        <v>9571</v>
      </c>
      <c r="C4637" s="508" t="s">
        <v>40</v>
      </c>
      <c r="D4637" s="510" t="s">
        <v>9572</v>
      </c>
    </row>
    <row r="4638" spans="1:4" ht="13.5">
      <c r="A4638" s="509">
        <v>83878</v>
      </c>
      <c r="B4638" s="508" t="s">
        <v>9573</v>
      </c>
      <c r="C4638" s="508" t="s">
        <v>38</v>
      </c>
      <c r="D4638" s="510" t="s">
        <v>9574</v>
      </c>
    </row>
    <row r="4639" spans="1:4" ht="13.5">
      <c r="A4639" s="509">
        <v>83879</v>
      </c>
      <c r="B4639" s="508" t="s">
        <v>9575</v>
      </c>
      <c r="C4639" s="508" t="s">
        <v>38</v>
      </c>
      <c r="D4639" s="510" t="s">
        <v>9576</v>
      </c>
    </row>
    <row r="4640" spans="1:4" ht="13.5">
      <c r="A4640" s="509">
        <v>73658</v>
      </c>
      <c r="B4640" s="508" t="s">
        <v>9577</v>
      </c>
      <c r="C4640" s="508" t="s">
        <v>38</v>
      </c>
      <c r="D4640" s="510" t="s">
        <v>9578</v>
      </c>
    </row>
    <row r="4641" spans="1:4" ht="13.5">
      <c r="A4641" s="509">
        <v>93350</v>
      </c>
      <c r="B4641" s="508" t="s">
        <v>9579</v>
      </c>
      <c r="C4641" s="508" t="s">
        <v>38</v>
      </c>
      <c r="D4641" s="510" t="s">
        <v>9580</v>
      </c>
    </row>
    <row r="4642" spans="1:4" ht="13.5">
      <c r="A4642" s="509">
        <v>93351</v>
      </c>
      <c r="B4642" s="508" t="s">
        <v>9581</v>
      </c>
      <c r="C4642" s="508" t="s">
        <v>38</v>
      </c>
      <c r="D4642" s="510" t="s">
        <v>9582</v>
      </c>
    </row>
    <row r="4643" spans="1:4" ht="13.5">
      <c r="A4643" s="509">
        <v>93352</v>
      </c>
      <c r="B4643" s="508" t="s">
        <v>9583</v>
      </c>
      <c r="C4643" s="508" t="s">
        <v>38</v>
      </c>
      <c r="D4643" s="510" t="s">
        <v>9584</v>
      </c>
    </row>
    <row r="4644" spans="1:4" ht="13.5">
      <c r="A4644" s="509">
        <v>93353</v>
      </c>
      <c r="B4644" s="508" t="s">
        <v>9585</v>
      </c>
      <c r="C4644" s="508" t="s">
        <v>38</v>
      </c>
      <c r="D4644" s="510" t="s">
        <v>9586</v>
      </c>
    </row>
    <row r="4645" spans="1:4" ht="13.5">
      <c r="A4645" s="509">
        <v>93354</v>
      </c>
      <c r="B4645" s="508" t="s">
        <v>9587</v>
      </c>
      <c r="C4645" s="508" t="s">
        <v>38</v>
      </c>
      <c r="D4645" s="510" t="s">
        <v>9588</v>
      </c>
    </row>
    <row r="4646" spans="1:4" ht="13.5">
      <c r="A4646" s="509">
        <v>93355</v>
      </c>
      <c r="B4646" s="508" t="s">
        <v>9589</v>
      </c>
      <c r="C4646" s="508" t="s">
        <v>38</v>
      </c>
      <c r="D4646" s="510" t="s">
        <v>9590</v>
      </c>
    </row>
    <row r="4647" spans="1:4" ht="13.5">
      <c r="A4647" s="509">
        <v>93356</v>
      </c>
      <c r="B4647" s="508" t="s">
        <v>9591</v>
      </c>
      <c r="C4647" s="508" t="s">
        <v>38</v>
      </c>
      <c r="D4647" s="510" t="s">
        <v>9592</v>
      </c>
    </row>
    <row r="4648" spans="1:4" ht="13.5">
      <c r="A4648" s="509">
        <v>93357</v>
      </c>
      <c r="B4648" s="508" t="s">
        <v>9593</v>
      </c>
      <c r="C4648" s="508" t="s">
        <v>38</v>
      </c>
      <c r="D4648" s="510" t="s">
        <v>9594</v>
      </c>
    </row>
    <row r="4649" spans="1:4" ht="13.5">
      <c r="A4649" s="509">
        <v>83335</v>
      </c>
      <c r="B4649" s="508" t="s">
        <v>9595</v>
      </c>
      <c r="C4649" s="508" t="s">
        <v>39</v>
      </c>
      <c r="D4649" s="510" t="s">
        <v>9596</v>
      </c>
    </row>
    <row r="4650" spans="1:4" ht="13.5">
      <c r="A4650" s="509">
        <v>88548</v>
      </c>
      <c r="B4650" s="508" t="s">
        <v>9597</v>
      </c>
      <c r="C4650" s="508" t="s">
        <v>39</v>
      </c>
      <c r="D4650" s="510" t="s">
        <v>9598</v>
      </c>
    </row>
    <row r="4651" spans="1:4" ht="13.5">
      <c r="A4651" s="508" t="s">
        <v>9599</v>
      </c>
      <c r="B4651" s="508" t="s">
        <v>9600</v>
      </c>
      <c r="C4651" s="508" t="s">
        <v>37</v>
      </c>
      <c r="D4651" s="510" t="s">
        <v>2988</v>
      </c>
    </row>
    <row r="4652" spans="1:4" ht="13.5">
      <c r="A4652" s="508" t="s">
        <v>9601</v>
      </c>
      <c r="B4652" s="508" t="s">
        <v>9602</v>
      </c>
      <c r="C4652" s="508" t="s">
        <v>39</v>
      </c>
      <c r="D4652" s="510" t="s">
        <v>9603</v>
      </c>
    </row>
    <row r="4653" spans="1:4" ht="13.5">
      <c r="A4653" s="508" t="s">
        <v>9604</v>
      </c>
      <c r="B4653" s="508" t="s">
        <v>9605</v>
      </c>
      <c r="C4653" s="508" t="s">
        <v>39</v>
      </c>
      <c r="D4653" s="510" t="s">
        <v>7183</v>
      </c>
    </row>
    <row r="4654" spans="1:4" ht="13.5">
      <c r="A4654" s="508" t="s">
        <v>9606</v>
      </c>
      <c r="B4654" s="508" t="s">
        <v>9607</v>
      </c>
      <c r="C4654" s="508" t="s">
        <v>37</v>
      </c>
      <c r="D4654" s="510" t="s">
        <v>1952</v>
      </c>
    </row>
    <row r="4655" spans="1:4" ht="13.5">
      <c r="A4655" s="508" t="s">
        <v>9608</v>
      </c>
      <c r="B4655" s="508" t="s">
        <v>9609</v>
      </c>
      <c r="C4655" s="508" t="s">
        <v>39</v>
      </c>
      <c r="D4655" s="510" t="s">
        <v>8254</v>
      </c>
    </row>
    <row r="4656" spans="1:4" ht="13.5">
      <c r="A4656" s="508" t="s">
        <v>9610</v>
      </c>
      <c r="B4656" s="508" t="s">
        <v>9611</v>
      </c>
      <c r="C4656" s="508" t="s">
        <v>39</v>
      </c>
      <c r="D4656" s="510" t="s">
        <v>9612</v>
      </c>
    </row>
    <row r="4657" spans="1:4" ht="13.5">
      <c r="A4657" s="508" t="s">
        <v>9613</v>
      </c>
      <c r="B4657" s="508" t="s">
        <v>9614</v>
      </c>
      <c r="C4657" s="508" t="s">
        <v>39</v>
      </c>
      <c r="D4657" s="510" t="s">
        <v>9615</v>
      </c>
    </row>
    <row r="4658" spans="1:4" ht="13.5">
      <c r="A4658" s="508" t="s">
        <v>9616</v>
      </c>
      <c r="B4658" s="508" t="s">
        <v>9617</v>
      </c>
      <c r="C4658" s="508" t="s">
        <v>39</v>
      </c>
      <c r="D4658" s="510" t="s">
        <v>2003</v>
      </c>
    </row>
    <row r="4659" spans="1:4" ht="13.5">
      <c r="A4659" s="509">
        <v>79472</v>
      </c>
      <c r="B4659" s="508" t="s">
        <v>9618</v>
      </c>
      <c r="C4659" s="508" t="s">
        <v>37</v>
      </c>
      <c r="D4659" s="510" t="s">
        <v>2715</v>
      </c>
    </row>
    <row r="4660" spans="1:4" ht="13.5">
      <c r="A4660" s="509">
        <v>79473</v>
      </c>
      <c r="B4660" s="508" t="s">
        <v>9619</v>
      </c>
      <c r="C4660" s="508" t="s">
        <v>39</v>
      </c>
      <c r="D4660" s="510" t="s">
        <v>1915</v>
      </c>
    </row>
    <row r="4661" spans="1:4" ht="13.5">
      <c r="A4661" s="509">
        <v>79480</v>
      </c>
      <c r="B4661" s="508" t="s">
        <v>9620</v>
      </c>
      <c r="C4661" s="508" t="s">
        <v>39</v>
      </c>
      <c r="D4661" s="510" t="s">
        <v>2998</v>
      </c>
    </row>
    <row r="4662" spans="1:4" ht="13.5">
      <c r="A4662" s="509">
        <v>83336</v>
      </c>
      <c r="B4662" s="508" t="s">
        <v>9621</v>
      </c>
      <c r="C4662" s="508" t="s">
        <v>39</v>
      </c>
      <c r="D4662" s="510" t="s">
        <v>1687</v>
      </c>
    </row>
    <row r="4663" spans="1:4" ht="13.5">
      <c r="A4663" s="509">
        <v>83338</v>
      </c>
      <c r="B4663" s="508" t="s">
        <v>9622</v>
      </c>
      <c r="C4663" s="508" t="s">
        <v>39</v>
      </c>
      <c r="D4663" s="510" t="s">
        <v>9623</v>
      </c>
    </row>
    <row r="4664" spans="1:4" ht="13.5">
      <c r="A4664" s="509">
        <v>89885</v>
      </c>
      <c r="B4664" s="508" t="s">
        <v>9624</v>
      </c>
      <c r="C4664" s="508" t="s">
        <v>39</v>
      </c>
      <c r="D4664" s="510" t="s">
        <v>9625</v>
      </c>
    </row>
    <row r="4665" spans="1:4" ht="13.5">
      <c r="A4665" s="509">
        <v>89886</v>
      </c>
      <c r="B4665" s="508" t="s">
        <v>9626</v>
      </c>
      <c r="C4665" s="508" t="s">
        <v>39</v>
      </c>
      <c r="D4665" s="510" t="s">
        <v>9627</v>
      </c>
    </row>
    <row r="4666" spans="1:4" ht="13.5">
      <c r="A4666" s="509">
        <v>89887</v>
      </c>
      <c r="B4666" s="508" t="s">
        <v>9628</v>
      </c>
      <c r="C4666" s="508" t="s">
        <v>39</v>
      </c>
      <c r="D4666" s="510" t="s">
        <v>9629</v>
      </c>
    </row>
    <row r="4667" spans="1:4" ht="13.5">
      <c r="A4667" s="509">
        <v>89888</v>
      </c>
      <c r="B4667" s="508" t="s">
        <v>9630</v>
      </c>
      <c r="C4667" s="508" t="s">
        <v>39</v>
      </c>
      <c r="D4667" s="510" t="s">
        <v>3944</v>
      </c>
    </row>
    <row r="4668" spans="1:4" ht="13.5">
      <c r="A4668" s="509">
        <v>89889</v>
      </c>
      <c r="B4668" s="508" t="s">
        <v>9631</v>
      </c>
      <c r="C4668" s="508" t="s">
        <v>39</v>
      </c>
      <c r="D4668" s="510" t="s">
        <v>5204</v>
      </c>
    </row>
    <row r="4669" spans="1:4" ht="13.5">
      <c r="A4669" s="509">
        <v>89890</v>
      </c>
      <c r="B4669" s="508" t="s">
        <v>9632</v>
      </c>
      <c r="C4669" s="508" t="s">
        <v>39</v>
      </c>
      <c r="D4669" s="510" t="s">
        <v>2955</v>
      </c>
    </row>
    <row r="4670" spans="1:4" ht="13.5">
      <c r="A4670" s="509">
        <v>89893</v>
      </c>
      <c r="B4670" s="508" t="s">
        <v>9633</v>
      </c>
      <c r="C4670" s="508" t="s">
        <v>39</v>
      </c>
      <c r="D4670" s="510" t="s">
        <v>5824</v>
      </c>
    </row>
    <row r="4671" spans="1:4" ht="13.5">
      <c r="A4671" s="509">
        <v>89894</v>
      </c>
      <c r="B4671" s="508" t="s">
        <v>9634</v>
      </c>
      <c r="C4671" s="508" t="s">
        <v>39</v>
      </c>
      <c r="D4671" s="510" t="s">
        <v>9635</v>
      </c>
    </row>
    <row r="4672" spans="1:4" ht="13.5">
      <c r="A4672" s="509">
        <v>89895</v>
      </c>
      <c r="B4672" s="508" t="s">
        <v>9636</v>
      </c>
      <c r="C4672" s="508" t="s">
        <v>39</v>
      </c>
      <c r="D4672" s="510" t="s">
        <v>9637</v>
      </c>
    </row>
    <row r="4673" spans="1:4" ht="13.5">
      <c r="A4673" s="509">
        <v>89903</v>
      </c>
      <c r="B4673" s="508" t="s">
        <v>9638</v>
      </c>
      <c r="C4673" s="508" t="s">
        <v>39</v>
      </c>
      <c r="D4673" s="510" t="s">
        <v>2577</v>
      </c>
    </row>
    <row r="4674" spans="1:4" ht="13.5">
      <c r="A4674" s="509">
        <v>89904</v>
      </c>
      <c r="B4674" s="508" t="s">
        <v>9639</v>
      </c>
      <c r="C4674" s="508" t="s">
        <v>39</v>
      </c>
      <c r="D4674" s="510" t="s">
        <v>9640</v>
      </c>
    </row>
    <row r="4675" spans="1:4" ht="13.5">
      <c r="A4675" s="509">
        <v>89905</v>
      </c>
      <c r="B4675" s="508" t="s">
        <v>9641</v>
      </c>
      <c r="C4675" s="508" t="s">
        <v>39</v>
      </c>
      <c r="D4675" s="510" t="s">
        <v>5733</v>
      </c>
    </row>
    <row r="4676" spans="1:4" ht="13.5">
      <c r="A4676" s="509">
        <v>89906</v>
      </c>
      <c r="B4676" s="508" t="s">
        <v>9642</v>
      </c>
      <c r="C4676" s="508" t="s">
        <v>39</v>
      </c>
      <c r="D4676" s="510" t="s">
        <v>1182</v>
      </c>
    </row>
    <row r="4677" spans="1:4" ht="13.5">
      <c r="A4677" s="509">
        <v>89907</v>
      </c>
      <c r="B4677" s="508" t="s">
        <v>9643</v>
      </c>
      <c r="C4677" s="508" t="s">
        <v>39</v>
      </c>
      <c r="D4677" s="510" t="s">
        <v>9644</v>
      </c>
    </row>
    <row r="4678" spans="1:4" ht="13.5">
      <c r="A4678" s="509">
        <v>89908</v>
      </c>
      <c r="B4678" s="508" t="s">
        <v>9645</v>
      </c>
      <c r="C4678" s="508" t="s">
        <v>39</v>
      </c>
      <c r="D4678" s="510" t="s">
        <v>1158</v>
      </c>
    </row>
    <row r="4679" spans="1:4" ht="13.5">
      <c r="A4679" s="509">
        <v>89911</v>
      </c>
      <c r="B4679" s="508" t="s">
        <v>9646</v>
      </c>
      <c r="C4679" s="508" t="s">
        <v>39</v>
      </c>
      <c r="D4679" s="510" t="s">
        <v>9647</v>
      </c>
    </row>
    <row r="4680" spans="1:4" ht="13.5">
      <c r="A4680" s="509">
        <v>89912</v>
      </c>
      <c r="B4680" s="508" t="s">
        <v>9648</v>
      </c>
      <c r="C4680" s="508" t="s">
        <v>39</v>
      </c>
      <c r="D4680" s="510" t="s">
        <v>9649</v>
      </c>
    </row>
    <row r="4681" spans="1:4" ht="13.5">
      <c r="A4681" s="509">
        <v>89913</v>
      </c>
      <c r="B4681" s="508" t="s">
        <v>9650</v>
      </c>
      <c r="C4681" s="508" t="s">
        <v>39</v>
      </c>
      <c r="D4681" s="510" t="s">
        <v>1008</v>
      </c>
    </row>
    <row r="4682" spans="1:4" ht="13.5">
      <c r="A4682" s="509">
        <v>89921</v>
      </c>
      <c r="B4682" s="508" t="s">
        <v>9651</v>
      </c>
      <c r="C4682" s="508" t="s">
        <v>39</v>
      </c>
      <c r="D4682" s="510" t="s">
        <v>5107</v>
      </c>
    </row>
    <row r="4683" spans="1:4" ht="13.5">
      <c r="A4683" s="509">
        <v>89922</v>
      </c>
      <c r="B4683" s="508" t="s">
        <v>9652</v>
      </c>
      <c r="C4683" s="508" t="s">
        <v>39</v>
      </c>
      <c r="D4683" s="510" t="s">
        <v>9653</v>
      </c>
    </row>
    <row r="4684" spans="1:4" ht="13.5">
      <c r="A4684" s="509">
        <v>89923</v>
      </c>
      <c r="B4684" s="508" t="s">
        <v>9654</v>
      </c>
      <c r="C4684" s="508" t="s">
        <v>39</v>
      </c>
      <c r="D4684" s="510" t="s">
        <v>9655</v>
      </c>
    </row>
    <row r="4685" spans="1:4" ht="13.5">
      <c r="A4685" s="509">
        <v>89924</v>
      </c>
      <c r="B4685" s="508" t="s">
        <v>9656</v>
      </c>
      <c r="C4685" s="508" t="s">
        <v>39</v>
      </c>
      <c r="D4685" s="510" t="s">
        <v>2604</v>
      </c>
    </row>
    <row r="4686" spans="1:4" ht="13.5">
      <c r="A4686" s="509">
        <v>89925</v>
      </c>
      <c r="B4686" s="508" t="s">
        <v>9657</v>
      </c>
      <c r="C4686" s="508" t="s">
        <v>39</v>
      </c>
      <c r="D4686" s="510" t="s">
        <v>9658</v>
      </c>
    </row>
    <row r="4687" spans="1:4" ht="13.5">
      <c r="A4687" s="509">
        <v>89926</v>
      </c>
      <c r="B4687" s="508" t="s">
        <v>9659</v>
      </c>
      <c r="C4687" s="508" t="s">
        <v>39</v>
      </c>
      <c r="D4687" s="510" t="s">
        <v>9660</v>
      </c>
    </row>
    <row r="4688" spans="1:4" ht="13.5">
      <c r="A4688" s="509">
        <v>89929</v>
      </c>
      <c r="B4688" s="508" t="s">
        <v>9661</v>
      </c>
      <c r="C4688" s="508" t="s">
        <v>39</v>
      </c>
      <c r="D4688" s="510" t="s">
        <v>2443</v>
      </c>
    </row>
    <row r="4689" spans="1:4" ht="13.5">
      <c r="A4689" s="509">
        <v>89930</v>
      </c>
      <c r="B4689" s="508" t="s">
        <v>9662</v>
      </c>
      <c r="C4689" s="508" t="s">
        <v>39</v>
      </c>
      <c r="D4689" s="510" t="s">
        <v>9663</v>
      </c>
    </row>
    <row r="4690" spans="1:4" ht="13.5">
      <c r="A4690" s="509">
        <v>89931</v>
      </c>
      <c r="B4690" s="508" t="s">
        <v>9664</v>
      </c>
      <c r="C4690" s="508" t="s">
        <v>39</v>
      </c>
      <c r="D4690" s="510" t="s">
        <v>9665</v>
      </c>
    </row>
    <row r="4691" spans="1:4" ht="13.5">
      <c r="A4691" s="509">
        <v>89939</v>
      </c>
      <c r="B4691" s="508" t="s">
        <v>9666</v>
      </c>
      <c r="C4691" s="508" t="s">
        <v>39</v>
      </c>
      <c r="D4691" s="510" t="s">
        <v>7216</v>
      </c>
    </row>
    <row r="4692" spans="1:4" ht="13.5">
      <c r="A4692" s="509">
        <v>89940</v>
      </c>
      <c r="B4692" s="508" t="s">
        <v>9667</v>
      </c>
      <c r="C4692" s="508" t="s">
        <v>39</v>
      </c>
      <c r="D4692" s="510" t="s">
        <v>9668</v>
      </c>
    </row>
    <row r="4693" spans="1:4" ht="13.5">
      <c r="A4693" s="509">
        <v>89941</v>
      </c>
      <c r="B4693" s="508" t="s">
        <v>9669</v>
      </c>
      <c r="C4693" s="508" t="s">
        <v>39</v>
      </c>
      <c r="D4693" s="510" t="s">
        <v>7543</v>
      </c>
    </row>
    <row r="4694" spans="1:4" ht="13.5">
      <c r="A4694" s="509">
        <v>89942</v>
      </c>
      <c r="B4694" s="508" t="s">
        <v>9670</v>
      </c>
      <c r="C4694" s="508" t="s">
        <v>39</v>
      </c>
      <c r="D4694" s="510" t="s">
        <v>1748</v>
      </c>
    </row>
    <row r="4695" spans="1:4" ht="13.5">
      <c r="A4695" s="509">
        <v>89943</v>
      </c>
      <c r="B4695" s="508" t="s">
        <v>9671</v>
      </c>
      <c r="C4695" s="508" t="s">
        <v>39</v>
      </c>
      <c r="D4695" s="510" t="s">
        <v>9672</v>
      </c>
    </row>
    <row r="4696" spans="1:4" ht="13.5">
      <c r="A4696" s="509">
        <v>89944</v>
      </c>
      <c r="B4696" s="508" t="s">
        <v>9673</v>
      </c>
      <c r="C4696" s="508" t="s">
        <v>39</v>
      </c>
      <c r="D4696" s="510" t="s">
        <v>9674</v>
      </c>
    </row>
    <row r="4697" spans="1:4" ht="13.5">
      <c r="A4697" s="509">
        <v>89947</v>
      </c>
      <c r="B4697" s="508" t="s">
        <v>9675</v>
      </c>
      <c r="C4697" s="508" t="s">
        <v>39</v>
      </c>
      <c r="D4697" s="510" t="s">
        <v>9676</v>
      </c>
    </row>
    <row r="4698" spans="1:4" ht="13.5">
      <c r="A4698" s="509">
        <v>89948</v>
      </c>
      <c r="B4698" s="508" t="s">
        <v>9677</v>
      </c>
      <c r="C4698" s="508" t="s">
        <v>39</v>
      </c>
      <c r="D4698" s="510" t="s">
        <v>9678</v>
      </c>
    </row>
    <row r="4699" spans="1:4" ht="13.5">
      <c r="A4699" s="509">
        <v>89949</v>
      </c>
      <c r="B4699" s="508" t="s">
        <v>9679</v>
      </c>
      <c r="C4699" s="508" t="s">
        <v>39</v>
      </c>
      <c r="D4699" s="510" t="s">
        <v>8287</v>
      </c>
    </row>
    <row r="4700" spans="1:4" ht="13.5">
      <c r="A4700" s="509">
        <v>96520</v>
      </c>
      <c r="B4700" s="508" t="s">
        <v>9680</v>
      </c>
      <c r="C4700" s="508" t="s">
        <v>39</v>
      </c>
      <c r="D4700" s="510" t="s">
        <v>9681</v>
      </c>
    </row>
    <row r="4701" spans="1:4" ht="13.5">
      <c r="A4701" s="509">
        <v>96521</v>
      </c>
      <c r="B4701" s="508" t="s">
        <v>9682</v>
      </c>
      <c r="C4701" s="508" t="s">
        <v>39</v>
      </c>
      <c r="D4701" s="510" t="s">
        <v>9683</v>
      </c>
    </row>
    <row r="4702" spans="1:4" ht="13.5">
      <c r="A4702" s="509">
        <v>96522</v>
      </c>
      <c r="B4702" s="508" t="s">
        <v>9684</v>
      </c>
      <c r="C4702" s="508" t="s">
        <v>39</v>
      </c>
      <c r="D4702" s="510" t="s">
        <v>9685</v>
      </c>
    </row>
    <row r="4703" spans="1:4" ht="13.5">
      <c r="A4703" s="509">
        <v>96523</v>
      </c>
      <c r="B4703" s="508" t="s">
        <v>9686</v>
      </c>
      <c r="C4703" s="508" t="s">
        <v>39</v>
      </c>
      <c r="D4703" s="510" t="s">
        <v>9687</v>
      </c>
    </row>
    <row r="4704" spans="1:4" ht="13.5">
      <c r="A4704" s="509">
        <v>96524</v>
      </c>
      <c r="B4704" s="508" t="s">
        <v>9688</v>
      </c>
      <c r="C4704" s="508" t="s">
        <v>39</v>
      </c>
      <c r="D4704" s="510" t="s">
        <v>9689</v>
      </c>
    </row>
    <row r="4705" spans="1:4" ht="13.5">
      <c r="A4705" s="509">
        <v>96525</v>
      </c>
      <c r="B4705" s="508" t="s">
        <v>9690</v>
      </c>
      <c r="C4705" s="508" t="s">
        <v>39</v>
      </c>
      <c r="D4705" s="510" t="s">
        <v>1498</v>
      </c>
    </row>
    <row r="4706" spans="1:4" ht="13.5">
      <c r="A4706" s="509">
        <v>96526</v>
      </c>
      <c r="B4706" s="508" t="s">
        <v>9691</v>
      </c>
      <c r="C4706" s="508" t="s">
        <v>39</v>
      </c>
      <c r="D4706" s="510" t="s">
        <v>9692</v>
      </c>
    </row>
    <row r="4707" spans="1:4" ht="13.5">
      <c r="A4707" s="509">
        <v>96527</v>
      </c>
      <c r="B4707" s="508" t="s">
        <v>9693</v>
      </c>
      <c r="C4707" s="508" t="s">
        <v>39</v>
      </c>
      <c r="D4707" s="510" t="s">
        <v>5857</v>
      </c>
    </row>
    <row r="4708" spans="1:4" ht="13.5">
      <c r="A4708" s="509">
        <v>96528</v>
      </c>
      <c r="B4708" s="508" t="s">
        <v>9694</v>
      </c>
      <c r="C4708" s="508" t="s">
        <v>37</v>
      </c>
      <c r="D4708" s="510" t="s">
        <v>9695</v>
      </c>
    </row>
    <row r="4709" spans="1:4" ht="13.5">
      <c r="A4709" s="509">
        <v>98116</v>
      </c>
      <c r="B4709" s="508" t="s">
        <v>9696</v>
      </c>
      <c r="C4709" s="508" t="s">
        <v>39</v>
      </c>
      <c r="D4709" s="510" t="s">
        <v>3098</v>
      </c>
    </row>
    <row r="4710" spans="1:4" ht="13.5">
      <c r="A4710" s="509">
        <v>98117</v>
      </c>
      <c r="B4710" s="508" t="s">
        <v>9697</v>
      </c>
      <c r="C4710" s="508" t="s">
        <v>39</v>
      </c>
      <c r="D4710" s="510" t="s">
        <v>6776</v>
      </c>
    </row>
    <row r="4711" spans="1:4" ht="13.5">
      <c r="A4711" s="509">
        <v>98118</v>
      </c>
      <c r="B4711" s="508" t="s">
        <v>9698</v>
      </c>
      <c r="C4711" s="508" t="s">
        <v>39</v>
      </c>
      <c r="D4711" s="510" t="s">
        <v>1423</v>
      </c>
    </row>
    <row r="4712" spans="1:4" ht="13.5">
      <c r="A4712" s="509">
        <v>98119</v>
      </c>
      <c r="B4712" s="508" t="s">
        <v>9699</v>
      </c>
      <c r="C4712" s="508" t="s">
        <v>39</v>
      </c>
      <c r="D4712" s="510" t="s">
        <v>9700</v>
      </c>
    </row>
    <row r="4713" spans="1:4" ht="13.5">
      <c r="A4713" s="509">
        <v>72915</v>
      </c>
      <c r="B4713" s="508" t="s">
        <v>9701</v>
      </c>
      <c r="C4713" s="508" t="s">
        <v>39</v>
      </c>
      <c r="D4713" s="510" t="s">
        <v>1750</v>
      </c>
    </row>
    <row r="4714" spans="1:4" ht="13.5">
      <c r="A4714" s="509">
        <v>72917</v>
      </c>
      <c r="B4714" s="508" t="s">
        <v>9702</v>
      </c>
      <c r="C4714" s="508" t="s">
        <v>39</v>
      </c>
      <c r="D4714" s="510" t="s">
        <v>4668</v>
      </c>
    </row>
    <row r="4715" spans="1:4" ht="13.5">
      <c r="A4715" s="509">
        <v>72918</v>
      </c>
      <c r="B4715" s="508" t="s">
        <v>9703</v>
      </c>
      <c r="C4715" s="508" t="s">
        <v>39</v>
      </c>
      <c r="D4715" s="510" t="s">
        <v>9704</v>
      </c>
    </row>
    <row r="4716" spans="1:4" ht="13.5">
      <c r="A4716" s="508" t="s">
        <v>9705</v>
      </c>
      <c r="B4716" s="508" t="s">
        <v>9706</v>
      </c>
      <c r="C4716" s="508" t="s">
        <v>39</v>
      </c>
      <c r="D4716" s="510" t="s">
        <v>9707</v>
      </c>
    </row>
    <row r="4717" spans="1:4" ht="13.5">
      <c r="A4717" s="508" t="s">
        <v>9708</v>
      </c>
      <c r="B4717" s="508" t="s">
        <v>9709</v>
      </c>
      <c r="C4717" s="508" t="s">
        <v>39</v>
      </c>
      <c r="D4717" s="510" t="s">
        <v>9710</v>
      </c>
    </row>
    <row r="4718" spans="1:4" ht="13.5">
      <c r="A4718" s="508" t="s">
        <v>9711</v>
      </c>
      <c r="B4718" s="508" t="s">
        <v>9712</v>
      </c>
      <c r="C4718" s="508" t="s">
        <v>39</v>
      </c>
      <c r="D4718" s="510" t="s">
        <v>9713</v>
      </c>
    </row>
    <row r="4719" spans="1:4" ht="13.5">
      <c r="A4719" s="508" t="s">
        <v>9714</v>
      </c>
      <c r="B4719" s="508" t="s">
        <v>9715</v>
      </c>
      <c r="C4719" s="508" t="s">
        <v>39</v>
      </c>
      <c r="D4719" s="510" t="s">
        <v>9716</v>
      </c>
    </row>
    <row r="4720" spans="1:4" ht="13.5">
      <c r="A4720" s="509">
        <v>83343</v>
      </c>
      <c r="B4720" s="508" t="s">
        <v>9717</v>
      </c>
      <c r="C4720" s="508" t="s">
        <v>39</v>
      </c>
      <c r="D4720" s="510" t="s">
        <v>4656</v>
      </c>
    </row>
    <row r="4721" spans="1:4" ht="13.5">
      <c r="A4721" s="509">
        <v>90082</v>
      </c>
      <c r="B4721" s="508" t="s">
        <v>9718</v>
      </c>
      <c r="C4721" s="508" t="s">
        <v>39</v>
      </c>
      <c r="D4721" s="510" t="s">
        <v>5163</v>
      </c>
    </row>
    <row r="4722" spans="1:4" ht="13.5">
      <c r="A4722" s="509">
        <v>90084</v>
      </c>
      <c r="B4722" s="508" t="s">
        <v>9719</v>
      </c>
      <c r="C4722" s="508" t="s">
        <v>39</v>
      </c>
      <c r="D4722" s="510" t="s">
        <v>2497</v>
      </c>
    </row>
    <row r="4723" spans="1:4" ht="13.5">
      <c r="A4723" s="509">
        <v>90085</v>
      </c>
      <c r="B4723" s="508" t="s">
        <v>9720</v>
      </c>
      <c r="C4723" s="508" t="s">
        <v>39</v>
      </c>
      <c r="D4723" s="510" t="s">
        <v>2469</v>
      </c>
    </row>
    <row r="4724" spans="1:4" ht="13.5">
      <c r="A4724" s="509">
        <v>90086</v>
      </c>
      <c r="B4724" s="508" t="s">
        <v>9721</v>
      </c>
      <c r="C4724" s="508" t="s">
        <v>39</v>
      </c>
      <c r="D4724" s="510" t="s">
        <v>9722</v>
      </c>
    </row>
    <row r="4725" spans="1:4" ht="13.5">
      <c r="A4725" s="509">
        <v>90087</v>
      </c>
      <c r="B4725" s="508" t="s">
        <v>9723</v>
      </c>
      <c r="C4725" s="508" t="s">
        <v>39</v>
      </c>
      <c r="D4725" s="510" t="s">
        <v>3364</v>
      </c>
    </row>
    <row r="4726" spans="1:4" ht="13.5">
      <c r="A4726" s="509">
        <v>90088</v>
      </c>
      <c r="B4726" s="508" t="s">
        <v>9724</v>
      </c>
      <c r="C4726" s="508" t="s">
        <v>39</v>
      </c>
      <c r="D4726" s="510" t="s">
        <v>9653</v>
      </c>
    </row>
    <row r="4727" spans="1:4" ht="13.5">
      <c r="A4727" s="509">
        <v>90090</v>
      </c>
      <c r="B4727" s="508" t="s">
        <v>9725</v>
      </c>
      <c r="C4727" s="508" t="s">
        <v>39</v>
      </c>
      <c r="D4727" s="510" t="s">
        <v>7138</v>
      </c>
    </row>
    <row r="4728" spans="1:4" ht="13.5">
      <c r="A4728" s="509">
        <v>90091</v>
      </c>
      <c r="B4728" s="508" t="s">
        <v>9726</v>
      </c>
      <c r="C4728" s="508" t="s">
        <v>39</v>
      </c>
      <c r="D4728" s="510" t="s">
        <v>5638</v>
      </c>
    </row>
    <row r="4729" spans="1:4" ht="13.5">
      <c r="A4729" s="509">
        <v>90092</v>
      </c>
      <c r="B4729" s="508" t="s">
        <v>9727</v>
      </c>
      <c r="C4729" s="508" t="s">
        <v>39</v>
      </c>
      <c r="D4729" s="510" t="s">
        <v>1166</v>
      </c>
    </row>
    <row r="4730" spans="1:4" ht="13.5">
      <c r="A4730" s="509">
        <v>90093</v>
      </c>
      <c r="B4730" s="508" t="s">
        <v>9728</v>
      </c>
      <c r="C4730" s="508" t="s">
        <v>39</v>
      </c>
      <c r="D4730" s="510" t="s">
        <v>6079</v>
      </c>
    </row>
    <row r="4731" spans="1:4" ht="13.5">
      <c r="A4731" s="509">
        <v>90094</v>
      </c>
      <c r="B4731" s="508" t="s">
        <v>9729</v>
      </c>
      <c r="C4731" s="508" t="s">
        <v>39</v>
      </c>
      <c r="D4731" s="510" t="s">
        <v>6333</v>
      </c>
    </row>
    <row r="4732" spans="1:4" ht="13.5">
      <c r="A4732" s="509">
        <v>90095</v>
      </c>
      <c r="B4732" s="508" t="s">
        <v>9730</v>
      </c>
      <c r="C4732" s="508" t="s">
        <v>39</v>
      </c>
      <c r="D4732" s="510" t="s">
        <v>988</v>
      </c>
    </row>
    <row r="4733" spans="1:4" ht="13.5">
      <c r="A4733" s="509">
        <v>90096</v>
      </c>
      <c r="B4733" s="508" t="s">
        <v>9731</v>
      </c>
      <c r="C4733" s="508" t="s">
        <v>39</v>
      </c>
      <c r="D4733" s="510" t="s">
        <v>7297</v>
      </c>
    </row>
    <row r="4734" spans="1:4" ht="13.5">
      <c r="A4734" s="509">
        <v>90098</v>
      </c>
      <c r="B4734" s="508" t="s">
        <v>9732</v>
      </c>
      <c r="C4734" s="508" t="s">
        <v>39</v>
      </c>
      <c r="D4734" s="510" t="s">
        <v>9733</v>
      </c>
    </row>
    <row r="4735" spans="1:4" ht="13.5">
      <c r="A4735" s="509">
        <v>90099</v>
      </c>
      <c r="B4735" s="508" t="s">
        <v>9734</v>
      </c>
      <c r="C4735" s="508" t="s">
        <v>39</v>
      </c>
      <c r="D4735" s="510" t="s">
        <v>9735</v>
      </c>
    </row>
    <row r="4736" spans="1:4" ht="13.5">
      <c r="A4736" s="509">
        <v>90100</v>
      </c>
      <c r="B4736" s="508" t="s">
        <v>9736</v>
      </c>
      <c r="C4736" s="508" t="s">
        <v>39</v>
      </c>
      <c r="D4736" s="510" t="s">
        <v>7503</v>
      </c>
    </row>
    <row r="4737" spans="1:4" ht="13.5">
      <c r="A4737" s="509">
        <v>90101</v>
      </c>
      <c r="B4737" s="508" t="s">
        <v>9737</v>
      </c>
      <c r="C4737" s="508" t="s">
        <v>39</v>
      </c>
      <c r="D4737" s="510" t="s">
        <v>9738</v>
      </c>
    </row>
    <row r="4738" spans="1:4" ht="13.5">
      <c r="A4738" s="509">
        <v>90102</v>
      </c>
      <c r="B4738" s="508" t="s">
        <v>9739</v>
      </c>
      <c r="C4738" s="508" t="s">
        <v>39</v>
      </c>
      <c r="D4738" s="510" t="s">
        <v>7533</v>
      </c>
    </row>
    <row r="4739" spans="1:4" ht="13.5">
      <c r="A4739" s="509">
        <v>90105</v>
      </c>
      <c r="B4739" s="508" t="s">
        <v>9740</v>
      </c>
      <c r="C4739" s="508" t="s">
        <v>39</v>
      </c>
      <c r="D4739" s="510" t="s">
        <v>7207</v>
      </c>
    </row>
    <row r="4740" spans="1:4" ht="13.5">
      <c r="A4740" s="509">
        <v>90106</v>
      </c>
      <c r="B4740" s="508" t="s">
        <v>9741</v>
      </c>
      <c r="C4740" s="508" t="s">
        <v>39</v>
      </c>
      <c r="D4740" s="510" t="s">
        <v>5777</v>
      </c>
    </row>
    <row r="4741" spans="1:4" ht="13.5">
      <c r="A4741" s="509">
        <v>90107</v>
      </c>
      <c r="B4741" s="508" t="s">
        <v>9742</v>
      </c>
      <c r="C4741" s="508" t="s">
        <v>39</v>
      </c>
      <c r="D4741" s="510" t="s">
        <v>5173</v>
      </c>
    </row>
    <row r="4742" spans="1:4" ht="13.5">
      <c r="A4742" s="509">
        <v>90108</v>
      </c>
      <c r="B4742" s="508" t="s">
        <v>9743</v>
      </c>
      <c r="C4742" s="508" t="s">
        <v>39</v>
      </c>
      <c r="D4742" s="510" t="s">
        <v>2061</v>
      </c>
    </row>
    <row r="4743" spans="1:4" ht="13.5">
      <c r="A4743" s="509">
        <v>93358</v>
      </c>
      <c r="B4743" s="508" t="s">
        <v>9744</v>
      </c>
      <c r="C4743" s="508" t="s">
        <v>39</v>
      </c>
      <c r="D4743" s="510" t="s">
        <v>9745</v>
      </c>
    </row>
    <row r="4744" spans="1:4" ht="13.5">
      <c r="A4744" s="509">
        <v>79482</v>
      </c>
      <c r="B4744" s="508" t="s">
        <v>9746</v>
      </c>
      <c r="C4744" s="508" t="s">
        <v>39</v>
      </c>
      <c r="D4744" s="510" t="s">
        <v>9747</v>
      </c>
    </row>
    <row r="4745" spans="1:4" ht="13.5">
      <c r="A4745" s="509">
        <v>94304</v>
      </c>
      <c r="B4745" s="508" t="s">
        <v>9748</v>
      </c>
      <c r="C4745" s="508" t="s">
        <v>39</v>
      </c>
      <c r="D4745" s="510" t="s">
        <v>9749</v>
      </c>
    </row>
    <row r="4746" spans="1:4" ht="13.5">
      <c r="A4746" s="509">
        <v>94305</v>
      </c>
      <c r="B4746" s="508" t="s">
        <v>9750</v>
      </c>
      <c r="C4746" s="508" t="s">
        <v>39</v>
      </c>
      <c r="D4746" s="510" t="s">
        <v>6427</v>
      </c>
    </row>
    <row r="4747" spans="1:4" ht="13.5">
      <c r="A4747" s="509">
        <v>94306</v>
      </c>
      <c r="B4747" s="508" t="s">
        <v>9751</v>
      </c>
      <c r="C4747" s="508" t="s">
        <v>39</v>
      </c>
      <c r="D4747" s="510" t="s">
        <v>1224</v>
      </c>
    </row>
    <row r="4748" spans="1:4" ht="13.5">
      <c r="A4748" s="509">
        <v>94307</v>
      </c>
      <c r="B4748" s="508" t="s">
        <v>9752</v>
      </c>
      <c r="C4748" s="508" t="s">
        <v>39</v>
      </c>
      <c r="D4748" s="510" t="s">
        <v>6771</v>
      </c>
    </row>
    <row r="4749" spans="1:4" ht="13.5">
      <c r="A4749" s="509">
        <v>94308</v>
      </c>
      <c r="B4749" s="508" t="s">
        <v>9753</v>
      </c>
      <c r="C4749" s="508" t="s">
        <v>39</v>
      </c>
      <c r="D4749" s="510" t="s">
        <v>9754</v>
      </c>
    </row>
    <row r="4750" spans="1:4" ht="13.5">
      <c r="A4750" s="509">
        <v>94309</v>
      </c>
      <c r="B4750" s="508" t="s">
        <v>9755</v>
      </c>
      <c r="C4750" s="508" t="s">
        <v>39</v>
      </c>
      <c r="D4750" s="510" t="s">
        <v>9756</v>
      </c>
    </row>
    <row r="4751" spans="1:4" ht="13.5">
      <c r="A4751" s="509">
        <v>94310</v>
      </c>
      <c r="B4751" s="508" t="s">
        <v>9757</v>
      </c>
      <c r="C4751" s="508" t="s">
        <v>39</v>
      </c>
      <c r="D4751" s="510" t="s">
        <v>5900</v>
      </c>
    </row>
    <row r="4752" spans="1:4" ht="13.5">
      <c r="A4752" s="509">
        <v>94315</v>
      </c>
      <c r="B4752" s="508" t="s">
        <v>9758</v>
      </c>
      <c r="C4752" s="508" t="s">
        <v>39</v>
      </c>
      <c r="D4752" s="510" t="s">
        <v>9759</v>
      </c>
    </row>
    <row r="4753" spans="1:4" ht="13.5">
      <c r="A4753" s="509">
        <v>94316</v>
      </c>
      <c r="B4753" s="508" t="s">
        <v>9760</v>
      </c>
      <c r="C4753" s="508" t="s">
        <v>39</v>
      </c>
      <c r="D4753" s="510" t="s">
        <v>9761</v>
      </c>
    </row>
    <row r="4754" spans="1:4" ht="13.5">
      <c r="A4754" s="509">
        <v>94317</v>
      </c>
      <c r="B4754" s="508" t="s">
        <v>9762</v>
      </c>
      <c r="C4754" s="508" t="s">
        <v>39</v>
      </c>
      <c r="D4754" s="510" t="s">
        <v>8051</v>
      </c>
    </row>
    <row r="4755" spans="1:4" ht="13.5">
      <c r="A4755" s="509">
        <v>94318</v>
      </c>
      <c r="B4755" s="508" t="s">
        <v>9763</v>
      </c>
      <c r="C4755" s="508" t="s">
        <v>39</v>
      </c>
      <c r="D4755" s="510" t="s">
        <v>9764</v>
      </c>
    </row>
    <row r="4756" spans="1:4" ht="13.5">
      <c r="A4756" s="509">
        <v>94319</v>
      </c>
      <c r="B4756" s="508" t="s">
        <v>9765</v>
      </c>
      <c r="C4756" s="508" t="s">
        <v>39</v>
      </c>
      <c r="D4756" s="510" t="s">
        <v>9766</v>
      </c>
    </row>
    <row r="4757" spans="1:4" ht="13.5">
      <c r="A4757" s="509">
        <v>94327</v>
      </c>
      <c r="B4757" s="508" t="s">
        <v>9767</v>
      </c>
      <c r="C4757" s="508" t="s">
        <v>39</v>
      </c>
      <c r="D4757" s="510" t="s">
        <v>9768</v>
      </c>
    </row>
    <row r="4758" spans="1:4" ht="13.5">
      <c r="A4758" s="509">
        <v>94328</v>
      </c>
      <c r="B4758" s="508" t="s">
        <v>9769</v>
      </c>
      <c r="C4758" s="508" t="s">
        <v>39</v>
      </c>
      <c r="D4758" s="510" t="s">
        <v>9770</v>
      </c>
    </row>
    <row r="4759" spans="1:4" ht="13.5">
      <c r="A4759" s="509">
        <v>94329</v>
      </c>
      <c r="B4759" s="508" t="s">
        <v>9771</v>
      </c>
      <c r="C4759" s="508" t="s">
        <v>39</v>
      </c>
      <c r="D4759" s="510" t="s">
        <v>9772</v>
      </c>
    </row>
    <row r="4760" spans="1:4" ht="13.5">
      <c r="A4760" s="509">
        <v>94330</v>
      </c>
      <c r="B4760" s="508" t="s">
        <v>9773</v>
      </c>
      <c r="C4760" s="508" t="s">
        <v>39</v>
      </c>
      <c r="D4760" s="510" t="s">
        <v>9774</v>
      </c>
    </row>
    <row r="4761" spans="1:4" ht="13.5">
      <c r="A4761" s="509">
        <v>94331</v>
      </c>
      <c r="B4761" s="508" t="s">
        <v>9775</v>
      </c>
      <c r="C4761" s="508" t="s">
        <v>39</v>
      </c>
      <c r="D4761" s="510" t="s">
        <v>9776</v>
      </c>
    </row>
    <row r="4762" spans="1:4" ht="13.5">
      <c r="A4762" s="509">
        <v>94332</v>
      </c>
      <c r="B4762" s="508" t="s">
        <v>9777</v>
      </c>
      <c r="C4762" s="508" t="s">
        <v>39</v>
      </c>
      <c r="D4762" s="510" t="s">
        <v>9482</v>
      </c>
    </row>
    <row r="4763" spans="1:4" ht="13.5">
      <c r="A4763" s="509">
        <v>94333</v>
      </c>
      <c r="B4763" s="508" t="s">
        <v>9778</v>
      </c>
      <c r="C4763" s="508" t="s">
        <v>39</v>
      </c>
      <c r="D4763" s="510" t="s">
        <v>9779</v>
      </c>
    </row>
    <row r="4764" spans="1:4" ht="13.5">
      <c r="A4764" s="509">
        <v>94338</v>
      </c>
      <c r="B4764" s="508" t="s">
        <v>9780</v>
      </c>
      <c r="C4764" s="508" t="s">
        <v>39</v>
      </c>
      <c r="D4764" s="510" t="s">
        <v>9781</v>
      </c>
    </row>
    <row r="4765" spans="1:4" ht="13.5">
      <c r="A4765" s="509">
        <v>94339</v>
      </c>
      <c r="B4765" s="508" t="s">
        <v>9782</v>
      </c>
      <c r="C4765" s="508" t="s">
        <v>39</v>
      </c>
      <c r="D4765" s="510" t="s">
        <v>9783</v>
      </c>
    </row>
    <row r="4766" spans="1:4" ht="13.5">
      <c r="A4766" s="509">
        <v>94340</v>
      </c>
      <c r="B4766" s="508" t="s">
        <v>9784</v>
      </c>
      <c r="C4766" s="508" t="s">
        <v>39</v>
      </c>
      <c r="D4766" s="510" t="s">
        <v>9373</v>
      </c>
    </row>
    <row r="4767" spans="1:4" ht="13.5">
      <c r="A4767" s="509">
        <v>94341</v>
      </c>
      <c r="B4767" s="508" t="s">
        <v>9785</v>
      </c>
      <c r="C4767" s="508" t="s">
        <v>39</v>
      </c>
      <c r="D4767" s="510" t="s">
        <v>9786</v>
      </c>
    </row>
    <row r="4768" spans="1:4" ht="13.5">
      <c r="A4768" s="509">
        <v>94342</v>
      </c>
      <c r="B4768" s="508" t="s">
        <v>9787</v>
      </c>
      <c r="C4768" s="508" t="s">
        <v>39</v>
      </c>
      <c r="D4768" s="510" t="s">
        <v>9788</v>
      </c>
    </row>
    <row r="4769" spans="1:4" ht="13.5">
      <c r="A4769" s="509">
        <v>96385</v>
      </c>
      <c r="B4769" s="508" t="s">
        <v>9789</v>
      </c>
      <c r="C4769" s="508" t="s">
        <v>39</v>
      </c>
      <c r="D4769" s="510" t="s">
        <v>1149</v>
      </c>
    </row>
    <row r="4770" spans="1:4" ht="13.5">
      <c r="A4770" s="509">
        <v>96386</v>
      </c>
      <c r="B4770" s="508" t="s">
        <v>9790</v>
      </c>
      <c r="C4770" s="508" t="s">
        <v>39</v>
      </c>
      <c r="D4770" s="510" t="s">
        <v>9791</v>
      </c>
    </row>
    <row r="4771" spans="1:4" ht="13.5">
      <c r="A4771" s="509">
        <v>83346</v>
      </c>
      <c r="B4771" s="508" t="s">
        <v>9792</v>
      </c>
      <c r="C4771" s="508" t="s">
        <v>39</v>
      </c>
      <c r="D4771" s="510" t="s">
        <v>3016</v>
      </c>
    </row>
    <row r="4772" spans="1:4" ht="13.5">
      <c r="A4772" s="509">
        <v>93360</v>
      </c>
      <c r="B4772" s="508" t="s">
        <v>9793</v>
      </c>
      <c r="C4772" s="508" t="s">
        <v>39</v>
      </c>
      <c r="D4772" s="510" t="s">
        <v>8442</v>
      </c>
    </row>
    <row r="4773" spans="1:4" ht="13.5">
      <c r="A4773" s="509">
        <v>93361</v>
      </c>
      <c r="B4773" s="508" t="s">
        <v>9794</v>
      </c>
      <c r="C4773" s="508" t="s">
        <v>39</v>
      </c>
      <c r="D4773" s="510" t="s">
        <v>88</v>
      </c>
    </row>
    <row r="4774" spans="1:4" ht="13.5">
      <c r="A4774" s="509">
        <v>93362</v>
      </c>
      <c r="B4774" s="508" t="s">
        <v>9795</v>
      </c>
      <c r="C4774" s="508" t="s">
        <v>39</v>
      </c>
      <c r="D4774" s="510" t="s">
        <v>2778</v>
      </c>
    </row>
    <row r="4775" spans="1:4" ht="13.5">
      <c r="A4775" s="509">
        <v>93363</v>
      </c>
      <c r="B4775" s="508" t="s">
        <v>9796</v>
      </c>
      <c r="C4775" s="508" t="s">
        <v>39</v>
      </c>
      <c r="D4775" s="510" t="s">
        <v>2534</v>
      </c>
    </row>
    <row r="4776" spans="1:4" ht="13.5">
      <c r="A4776" s="509">
        <v>93364</v>
      </c>
      <c r="B4776" s="508" t="s">
        <v>9797</v>
      </c>
      <c r="C4776" s="508" t="s">
        <v>39</v>
      </c>
      <c r="D4776" s="510" t="s">
        <v>2469</v>
      </c>
    </row>
    <row r="4777" spans="1:4" ht="13.5">
      <c r="A4777" s="509">
        <v>93365</v>
      </c>
      <c r="B4777" s="508" t="s">
        <v>9798</v>
      </c>
      <c r="C4777" s="508" t="s">
        <v>39</v>
      </c>
      <c r="D4777" s="510" t="s">
        <v>9799</v>
      </c>
    </row>
    <row r="4778" spans="1:4" ht="13.5">
      <c r="A4778" s="509">
        <v>93366</v>
      </c>
      <c r="B4778" s="508" t="s">
        <v>9800</v>
      </c>
      <c r="C4778" s="508" t="s">
        <v>39</v>
      </c>
      <c r="D4778" s="510" t="s">
        <v>9801</v>
      </c>
    </row>
    <row r="4779" spans="1:4" ht="13.5">
      <c r="A4779" s="509">
        <v>93367</v>
      </c>
      <c r="B4779" s="508" t="s">
        <v>9802</v>
      </c>
      <c r="C4779" s="508" t="s">
        <v>39</v>
      </c>
      <c r="D4779" s="510" t="s">
        <v>2767</v>
      </c>
    </row>
    <row r="4780" spans="1:4" ht="13.5">
      <c r="A4780" s="509">
        <v>93368</v>
      </c>
      <c r="B4780" s="508" t="s">
        <v>9803</v>
      </c>
      <c r="C4780" s="508" t="s">
        <v>39</v>
      </c>
      <c r="D4780" s="510" t="s">
        <v>9804</v>
      </c>
    </row>
    <row r="4781" spans="1:4" ht="13.5">
      <c r="A4781" s="509">
        <v>93369</v>
      </c>
      <c r="B4781" s="508" t="s">
        <v>9805</v>
      </c>
      <c r="C4781" s="508" t="s">
        <v>39</v>
      </c>
      <c r="D4781" s="510" t="s">
        <v>7549</v>
      </c>
    </row>
    <row r="4782" spans="1:4" ht="13.5">
      <c r="A4782" s="509">
        <v>93370</v>
      </c>
      <c r="B4782" s="508" t="s">
        <v>9806</v>
      </c>
      <c r="C4782" s="508" t="s">
        <v>39</v>
      </c>
      <c r="D4782" s="510" t="s">
        <v>3944</v>
      </c>
    </row>
    <row r="4783" spans="1:4" ht="13.5">
      <c r="A4783" s="509">
        <v>93371</v>
      </c>
      <c r="B4783" s="508" t="s">
        <v>9807</v>
      </c>
      <c r="C4783" s="508" t="s">
        <v>39</v>
      </c>
      <c r="D4783" s="510" t="s">
        <v>5062</v>
      </c>
    </row>
    <row r="4784" spans="1:4" ht="13.5">
      <c r="A4784" s="509">
        <v>93372</v>
      </c>
      <c r="B4784" s="508" t="s">
        <v>9808</v>
      </c>
      <c r="C4784" s="508" t="s">
        <v>39</v>
      </c>
      <c r="D4784" s="510" t="s">
        <v>9809</v>
      </c>
    </row>
    <row r="4785" spans="1:4" ht="13.5">
      <c r="A4785" s="509">
        <v>93373</v>
      </c>
      <c r="B4785" s="508" t="s">
        <v>9810</v>
      </c>
      <c r="C4785" s="508" t="s">
        <v>39</v>
      </c>
      <c r="D4785" s="510" t="s">
        <v>9811</v>
      </c>
    </row>
    <row r="4786" spans="1:4" ht="13.5">
      <c r="A4786" s="509">
        <v>93374</v>
      </c>
      <c r="B4786" s="508" t="s">
        <v>9812</v>
      </c>
      <c r="C4786" s="508" t="s">
        <v>39</v>
      </c>
      <c r="D4786" s="510" t="s">
        <v>2170</v>
      </c>
    </row>
    <row r="4787" spans="1:4" ht="13.5">
      <c r="A4787" s="509">
        <v>93375</v>
      </c>
      <c r="B4787" s="508" t="s">
        <v>9813</v>
      </c>
      <c r="C4787" s="508" t="s">
        <v>39</v>
      </c>
      <c r="D4787" s="510" t="s">
        <v>9814</v>
      </c>
    </row>
    <row r="4788" spans="1:4" ht="13.5">
      <c r="A4788" s="509">
        <v>93376</v>
      </c>
      <c r="B4788" s="508" t="s">
        <v>9815</v>
      </c>
      <c r="C4788" s="508" t="s">
        <v>39</v>
      </c>
      <c r="D4788" s="510" t="s">
        <v>1143</v>
      </c>
    </row>
    <row r="4789" spans="1:4" ht="13.5">
      <c r="A4789" s="509">
        <v>93377</v>
      </c>
      <c r="B4789" s="508" t="s">
        <v>9816</v>
      </c>
      <c r="C4789" s="508" t="s">
        <v>39</v>
      </c>
      <c r="D4789" s="510" t="s">
        <v>9817</v>
      </c>
    </row>
    <row r="4790" spans="1:4" ht="13.5">
      <c r="A4790" s="509">
        <v>93378</v>
      </c>
      <c r="B4790" s="508" t="s">
        <v>9818</v>
      </c>
      <c r="C4790" s="508" t="s">
        <v>39</v>
      </c>
      <c r="D4790" s="510" t="s">
        <v>9819</v>
      </c>
    </row>
    <row r="4791" spans="1:4" ht="13.5">
      <c r="A4791" s="509">
        <v>93379</v>
      </c>
      <c r="B4791" s="508" t="s">
        <v>9820</v>
      </c>
      <c r="C4791" s="508" t="s">
        <v>39</v>
      </c>
      <c r="D4791" s="510" t="s">
        <v>9821</v>
      </c>
    </row>
    <row r="4792" spans="1:4" ht="13.5">
      <c r="A4792" s="509">
        <v>93380</v>
      </c>
      <c r="B4792" s="508" t="s">
        <v>9822</v>
      </c>
      <c r="C4792" s="508" t="s">
        <v>39</v>
      </c>
      <c r="D4792" s="510" t="s">
        <v>2917</v>
      </c>
    </row>
    <row r="4793" spans="1:4" ht="13.5">
      <c r="A4793" s="509">
        <v>93381</v>
      </c>
      <c r="B4793" s="508" t="s">
        <v>9823</v>
      </c>
      <c r="C4793" s="508" t="s">
        <v>39</v>
      </c>
      <c r="D4793" s="510" t="s">
        <v>7207</v>
      </c>
    </row>
    <row r="4794" spans="1:4" ht="13.5">
      <c r="A4794" s="509">
        <v>93382</v>
      </c>
      <c r="B4794" s="508" t="s">
        <v>9824</v>
      </c>
      <c r="C4794" s="508" t="s">
        <v>39</v>
      </c>
      <c r="D4794" s="510" t="s">
        <v>6796</v>
      </c>
    </row>
    <row r="4795" spans="1:4" ht="13.5">
      <c r="A4795" s="509">
        <v>96995</v>
      </c>
      <c r="B4795" s="508" t="s">
        <v>9825</v>
      </c>
      <c r="C4795" s="508" t="s">
        <v>39</v>
      </c>
      <c r="D4795" s="510" t="s">
        <v>9826</v>
      </c>
    </row>
    <row r="4796" spans="1:4" ht="13.5">
      <c r="A4796" s="509">
        <v>72838</v>
      </c>
      <c r="B4796" s="508" t="s">
        <v>9827</v>
      </c>
      <c r="C4796" s="508" t="s">
        <v>9828</v>
      </c>
      <c r="D4796" s="510" t="s">
        <v>2761</v>
      </c>
    </row>
    <row r="4797" spans="1:4" ht="13.5">
      <c r="A4797" s="509">
        <v>72839</v>
      </c>
      <c r="B4797" s="508" t="s">
        <v>9829</v>
      </c>
      <c r="C4797" s="508" t="s">
        <v>9828</v>
      </c>
      <c r="D4797" s="510" t="s">
        <v>2764</v>
      </c>
    </row>
    <row r="4798" spans="1:4" ht="13.5">
      <c r="A4798" s="509">
        <v>72840</v>
      </c>
      <c r="B4798" s="508" t="s">
        <v>9830</v>
      </c>
      <c r="C4798" s="508" t="s">
        <v>9828</v>
      </c>
      <c r="D4798" s="510" t="s">
        <v>1244</v>
      </c>
    </row>
    <row r="4799" spans="1:4" ht="13.5">
      <c r="A4799" s="509">
        <v>72844</v>
      </c>
      <c r="B4799" s="508" t="s">
        <v>9831</v>
      </c>
      <c r="C4799" s="508" t="s">
        <v>9832</v>
      </c>
      <c r="D4799" s="510" t="s">
        <v>1216</v>
      </c>
    </row>
    <row r="4800" spans="1:4" ht="13.5">
      <c r="A4800" s="509">
        <v>72845</v>
      </c>
      <c r="B4800" s="508" t="s">
        <v>9833</v>
      </c>
      <c r="C4800" s="508" t="s">
        <v>9832</v>
      </c>
      <c r="D4800" s="510" t="s">
        <v>7563</v>
      </c>
    </row>
    <row r="4801" spans="1:4" ht="13.5">
      <c r="A4801" s="509">
        <v>72846</v>
      </c>
      <c r="B4801" s="508" t="s">
        <v>9834</v>
      </c>
      <c r="C4801" s="508" t="s">
        <v>9832</v>
      </c>
      <c r="D4801" s="510" t="s">
        <v>9835</v>
      </c>
    </row>
    <row r="4802" spans="1:4" ht="13.5">
      <c r="A4802" s="509">
        <v>72847</v>
      </c>
      <c r="B4802" s="508" t="s">
        <v>9836</v>
      </c>
      <c r="C4802" s="508" t="s">
        <v>9832</v>
      </c>
      <c r="D4802" s="510" t="s">
        <v>2694</v>
      </c>
    </row>
    <row r="4803" spans="1:4" ht="13.5">
      <c r="A4803" s="509">
        <v>72848</v>
      </c>
      <c r="B4803" s="508" t="s">
        <v>9837</v>
      </c>
      <c r="C4803" s="508" t="s">
        <v>9832</v>
      </c>
      <c r="D4803" s="510" t="s">
        <v>9435</v>
      </c>
    </row>
    <row r="4804" spans="1:4" ht="13.5">
      <c r="A4804" s="509">
        <v>72849</v>
      </c>
      <c r="B4804" s="508" t="s">
        <v>9838</v>
      </c>
      <c r="C4804" s="508" t="s">
        <v>9832</v>
      </c>
      <c r="D4804" s="510" t="s">
        <v>1983</v>
      </c>
    </row>
    <row r="4805" spans="1:4" ht="13.5">
      <c r="A4805" s="509">
        <v>72850</v>
      </c>
      <c r="B4805" s="508" t="s">
        <v>9839</v>
      </c>
      <c r="C4805" s="508" t="s">
        <v>9832</v>
      </c>
      <c r="D4805" s="510" t="s">
        <v>9840</v>
      </c>
    </row>
    <row r="4806" spans="1:4" ht="13.5">
      <c r="A4806" s="509">
        <v>72882</v>
      </c>
      <c r="B4806" s="508" t="s">
        <v>9827</v>
      </c>
      <c r="C4806" s="508" t="s">
        <v>758</v>
      </c>
      <c r="D4806" s="510" t="s">
        <v>9841</v>
      </c>
    </row>
    <row r="4807" spans="1:4" ht="13.5">
      <c r="A4807" s="509">
        <v>72883</v>
      </c>
      <c r="B4807" s="508" t="s">
        <v>9829</v>
      </c>
      <c r="C4807" s="508" t="s">
        <v>758</v>
      </c>
      <c r="D4807" s="510" t="s">
        <v>9842</v>
      </c>
    </row>
    <row r="4808" spans="1:4" ht="13.5">
      <c r="A4808" s="509">
        <v>72884</v>
      </c>
      <c r="B4808" s="508" t="s">
        <v>9830</v>
      </c>
      <c r="C4808" s="508" t="s">
        <v>758</v>
      </c>
      <c r="D4808" s="510" t="s">
        <v>2761</v>
      </c>
    </row>
    <row r="4809" spans="1:4" ht="13.5">
      <c r="A4809" s="509">
        <v>72888</v>
      </c>
      <c r="B4809" s="508" t="s">
        <v>9831</v>
      </c>
      <c r="C4809" s="508" t="s">
        <v>39</v>
      </c>
      <c r="D4809" s="510" t="s">
        <v>9843</v>
      </c>
    </row>
    <row r="4810" spans="1:4" ht="13.5">
      <c r="A4810" s="509">
        <v>72890</v>
      </c>
      <c r="B4810" s="508" t="s">
        <v>9844</v>
      </c>
      <c r="C4810" s="508" t="s">
        <v>39</v>
      </c>
      <c r="D4810" s="510" t="s">
        <v>2856</v>
      </c>
    </row>
    <row r="4811" spans="1:4" ht="13.5">
      <c r="A4811" s="509">
        <v>72891</v>
      </c>
      <c r="B4811" s="508" t="s">
        <v>9845</v>
      </c>
      <c r="C4811" s="508" t="s">
        <v>39</v>
      </c>
      <c r="D4811" s="510" t="s">
        <v>4557</v>
      </c>
    </row>
    <row r="4812" spans="1:4" ht="13.5">
      <c r="A4812" s="509">
        <v>72892</v>
      </c>
      <c r="B4812" s="508" t="s">
        <v>9846</v>
      </c>
      <c r="C4812" s="508" t="s">
        <v>39</v>
      </c>
      <c r="D4812" s="510" t="s">
        <v>8146</v>
      </c>
    </row>
    <row r="4813" spans="1:4" ht="13.5">
      <c r="A4813" s="509">
        <v>72893</v>
      </c>
      <c r="B4813" s="508" t="s">
        <v>9847</v>
      </c>
      <c r="C4813" s="508" t="s">
        <v>39</v>
      </c>
      <c r="D4813" s="510" t="s">
        <v>2633</v>
      </c>
    </row>
    <row r="4814" spans="1:4" ht="13.5">
      <c r="A4814" s="509">
        <v>72894</v>
      </c>
      <c r="B4814" s="508" t="s">
        <v>9848</v>
      </c>
      <c r="C4814" s="508" t="s">
        <v>39</v>
      </c>
      <c r="D4814" s="510" t="s">
        <v>2735</v>
      </c>
    </row>
    <row r="4815" spans="1:4" ht="13.5">
      <c r="A4815" s="509">
        <v>72895</v>
      </c>
      <c r="B4815" s="508" t="s">
        <v>9849</v>
      </c>
      <c r="C4815" s="508" t="s">
        <v>39</v>
      </c>
      <c r="D4815" s="510" t="s">
        <v>9850</v>
      </c>
    </row>
    <row r="4816" spans="1:4" ht="13.5">
      <c r="A4816" s="509">
        <v>72897</v>
      </c>
      <c r="B4816" s="508" t="s">
        <v>9851</v>
      </c>
      <c r="C4816" s="508" t="s">
        <v>39</v>
      </c>
      <c r="D4816" s="510" t="s">
        <v>9852</v>
      </c>
    </row>
    <row r="4817" spans="1:4" ht="13.5">
      <c r="A4817" s="509">
        <v>72898</v>
      </c>
      <c r="B4817" s="508" t="s">
        <v>9853</v>
      </c>
      <c r="C4817" s="508" t="s">
        <v>39</v>
      </c>
      <c r="D4817" s="510" t="s">
        <v>9854</v>
      </c>
    </row>
    <row r="4818" spans="1:4" ht="13.5">
      <c r="A4818" s="509">
        <v>72899</v>
      </c>
      <c r="B4818" s="508" t="s">
        <v>9855</v>
      </c>
      <c r="C4818" s="508" t="s">
        <v>39</v>
      </c>
      <c r="D4818" s="510" t="s">
        <v>2017</v>
      </c>
    </row>
    <row r="4819" spans="1:4" ht="13.5">
      <c r="A4819" s="509">
        <v>72900</v>
      </c>
      <c r="B4819" s="508" t="s">
        <v>9856</v>
      </c>
      <c r="C4819" s="508" t="s">
        <v>39</v>
      </c>
      <c r="D4819" s="510" t="s">
        <v>7326</v>
      </c>
    </row>
    <row r="4820" spans="1:4" ht="13.5">
      <c r="A4820" s="508" t="s">
        <v>9857</v>
      </c>
      <c r="B4820" s="508" t="s">
        <v>9858</v>
      </c>
      <c r="C4820" s="508" t="s">
        <v>39</v>
      </c>
      <c r="D4820" s="510" t="s">
        <v>2315</v>
      </c>
    </row>
    <row r="4821" spans="1:4" ht="13.5">
      <c r="A4821" s="508" t="s">
        <v>9859</v>
      </c>
      <c r="B4821" s="508" t="s">
        <v>9860</v>
      </c>
      <c r="C4821" s="508" t="s">
        <v>39</v>
      </c>
      <c r="D4821" s="510" t="s">
        <v>9861</v>
      </c>
    </row>
    <row r="4822" spans="1:4" ht="13.5">
      <c r="A4822" s="509">
        <v>83356</v>
      </c>
      <c r="B4822" s="508" t="s">
        <v>9862</v>
      </c>
      <c r="C4822" s="508" t="s">
        <v>758</v>
      </c>
      <c r="D4822" s="510" t="s">
        <v>2361</v>
      </c>
    </row>
    <row r="4823" spans="1:4" ht="13.5">
      <c r="A4823" s="509">
        <v>83358</v>
      </c>
      <c r="B4823" s="508" t="s">
        <v>9863</v>
      </c>
      <c r="C4823" s="508" t="s">
        <v>758</v>
      </c>
      <c r="D4823" s="510" t="s">
        <v>2799</v>
      </c>
    </row>
    <row r="4824" spans="1:4" ht="13.5">
      <c r="A4824" s="509">
        <v>95303</v>
      </c>
      <c r="B4824" s="508" t="s">
        <v>9864</v>
      </c>
      <c r="C4824" s="508" t="s">
        <v>758</v>
      </c>
      <c r="D4824" s="510" t="s">
        <v>9865</v>
      </c>
    </row>
    <row r="4825" spans="1:4" ht="13.5">
      <c r="A4825" s="509">
        <v>97912</v>
      </c>
      <c r="B4825" s="508" t="s">
        <v>9866</v>
      </c>
      <c r="C4825" s="508" t="s">
        <v>758</v>
      </c>
      <c r="D4825" s="510" t="s">
        <v>6632</v>
      </c>
    </row>
    <row r="4826" spans="1:4" ht="13.5">
      <c r="A4826" s="509">
        <v>97913</v>
      </c>
      <c r="B4826" s="508" t="s">
        <v>9867</v>
      </c>
      <c r="C4826" s="508" t="s">
        <v>758</v>
      </c>
      <c r="D4826" s="510" t="s">
        <v>2591</v>
      </c>
    </row>
    <row r="4827" spans="1:4" ht="13.5">
      <c r="A4827" s="509">
        <v>97914</v>
      </c>
      <c r="B4827" s="508" t="s">
        <v>9868</v>
      </c>
      <c r="C4827" s="508" t="s">
        <v>758</v>
      </c>
      <c r="D4827" s="510" t="s">
        <v>2315</v>
      </c>
    </row>
    <row r="4828" spans="1:4" ht="13.5">
      <c r="A4828" s="509">
        <v>97915</v>
      </c>
      <c r="B4828" s="508" t="s">
        <v>9869</v>
      </c>
      <c r="C4828" s="508" t="s">
        <v>758</v>
      </c>
      <c r="D4828" s="510" t="s">
        <v>2558</v>
      </c>
    </row>
    <row r="4829" spans="1:4" ht="13.5">
      <c r="A4829" s="509">
        <v>97916</v>
      </c>
      <c r="B4829" s="508" t="s">
        <v>9870</v>
      </c>
      <c r="C4829" s="508" t="s">
        <v>9828</v>
      </c>
      <c r="D4829" s="510" t="s">
        <v>9871</v>
      </c>
    </row>
    <row r="4830" spans="1:4" ht="13.5">
      <c r="A4830" s="509">
        <v>97917</v>
      </c>
      <c r="B4830" s="508" t="s">
        <v>9872</v>
      </c>
      <c r="C4830" s="508" t="s">
        <v>9828</v>
      </c>
      <c r="D4830" s="510" t="s">
        <v>2558</v>
      </c>
    </row>
    <row r="4831" spans="1:4" ht="13.5">
      <c r="A4831" s="509">
        <v>97918</v>
      </c>
      <c r="B4831" s="508" t="s">
        <v>9873</v>
      </c>
      <c r="C4831" s="508" t="s">
        <v>9828</v>
      </c>
      <c r="D4831" s="510" t="s">
        <v>42</v>
      </c>
    </row>
    <row r="4832" spans="1:4" ht="13.5">
      <c r="A4832" s="509">
        <v>97919</v>
      </c>
      <c r="B4832" s="508" t="s">
        <v>9874</v>
      </c>
      <c r="C4832" s="508" t="s">
        <v>9828</v>
      </c>
      <c r="D4832" s="510" t="s">
        <v>9875</v>
      </c>
    </row>
    <row r="4833" spans="1:4" ht="13.5">
      <c r="A4833" s="509">
        <v>94097</v>
      </c>
      <c r="B4833" s="508" t="s">
        <v>9876</v>
      </c>
      <c r="C4833" s="508" t="s">
        <v>37</v>
      </c>
      <c r="D4833" s="510" t="s">
        <v>7314</v>
      </c>
    </row>
    <row r="4834" spans="1:4" ht="13.5">
      <c r="A4834" s="509">
        <v>94098</v>
      </c>
      <c r="B4834" s="508" t="s">
        <v>9877</v>
      </c>
      <c r="C4834" s="508" t="s">
        <v>37</v>
      </c>
      <c r="D4834" s="510" t="s">
        <v>9878</v>
      </c>
    </row>
    <row r="4835" spans="1:4" ht="13.5">
      <c r="A4835" s="509">
        <v>94099</v>
      </c>
      <c r="B4835" s="508" t="s">
        <v>447</v>
      </c>
      <c r="C4835" s="508" t="s">
        <v>37</v>
      </c>
      <c r="D4835" s="510" t="s">
        <v>2998</v>
      </c>
    </row>
    <row r="4836" spans="1:4" ht="13.5">
      <c r="A4836" s="509">
        <v>94100</v>
      </c>
      <c r="B4836" s="508" t="s">
        <v>9879</v>
      </c>
      <c r="C4836" s="508" t="s">
        <v>37</v>
      </c>
      <c r="D4836" s="510" t="s">
        <v>3093</v>
      </c>
    </row>
    <row r="4837" spans="1:4" ht="13.5">
      <c r="A4837" s="509">
        <v>94102</v>
      </c>
      <c r="B4837" s="508" t="s">
        <v>9880</v>
      </c>
      <c r="C4837" s="508" t="s">
        <v>39</v>
      </c>
      <c r="D4837" s="510" t="s">
        <v>9881</v>
      </c>
    </row>
    <row r="4838" spans="1:4" ht="13.5">
      <c r="A4838" s="509">
        <v>94103</v>
      </c>
      <c r="B4838" s="508" t="s">
        <v>9882</v>
      </c>
      <c r="C4838" s="508" t="s">
        <v>39</v>
      </c>
      <c r="D4838" s="510" t="s">
        <v>9883</v>
      </c>
    </row>
    <row r="4839" spans="1:4" ht="13.5">
      <c r="A4839" s="509">
        <v>94104</v>
      </c>
      <c r="B4839" s="508" t="s">
        <v>9884</v>
      </c>
      <c r="C4839" s="508" t="s">
        <v>39</v>
      </c>
      <c r="D4839" s="510" t="s">
        <v>9885</v>
      </c>
    </row>
    <row r="4840" spans="1:4" ht="13.5">
      <c r="A4840" s="509">
        <v>94105</v>
      </c>
      <c r="B4840" s="508" t="s">
        <v>9886</v>
      </c>
      <c r="C4840" s="508" t="s">
        <v>39</v>
      </c>
      <c r="D4840" s="510" t="s">
        <v>9887</v>
      </c>
    </row>
    <row r="4841" spans="1:4" ht="13.5">
      <c r="A4841" s="509">
        <v>94106</v>
      </c>
      <c r="B4841" s="508" t="s">
        <v>9888</v>
      </c>
      <c r="C4841" s="508" t="s">
        <v>39</v>
      </c>
      <c r="D4841" s="510" t="s">
        <v>9889</v>
      </c>
    </row>
    <row r="4842" spans="1:4" ht="13.5">
      <c r="A4842" s="509">
        <v>94107</v>
      </c>
      <c r="B4842" s="508" t="s">
        <v>9890</v>
      </c>
      <c r="C4842" s="508" t="s">
        <v>39</v>
      </c>
      <c r="D4842" s="510" t="s">
        <v>9891</v>
      </c>
    </row>
    <row r="4843" spans="1:4" ht="13.5">
      <c r="A4843" s="509">
        <v>94108</v>
      </c>
      <c r="B4843" s="508" t="s">
        <v>9892</v>
      </c>
      <c r="C4843" s="508" t="s">
        <v>39</v>
      </c>
      <c r="D4843" s="510" t="s">
        <v>9893</v>
      </c>
    </row>
    <row r="4844" spans="1:4" ht="13.5">
      <c r="A4844" s="509">
        <v>94110</v>
      </c>
      <c r="B4844" s="508" t="s">
        <v>9894</v>
      </c>
      <c r="C4844" s="508" t="s">
        <v>39</v>
      </c>
      <c r="D4844" s="510" t="s">
        <v>9895</v>
      </c>
    </row>
    <row r="4845" spans="1:4" ht="13.5">
      <c r="A4845" s="509">
        <v>94111</v>
      </c>
      <c r="B4845" s="508" t="s">
        <v>9896</v>
      </c>
      <c r="C4845" s="508" t="s">
        <v>39</v>
      </c>
      <c r="D4845" s="510" t="s">
        <v>9897</v>
      </c>
    </row>
    <row r="4846" spans="1:4" ht="13.5">
      <c r="A4846" s="509">
        <v>94112</v>
      </c>
      <c r="B4846" s="508" t="s">
        <v>9898</v>
      </c>
      <c r="C4846" s="508" t="s">
        <v>39</v>
      </c>
      <c r="D4846" s="510" t="s">
        <v>9899</v>
      </c>
    </row>
    <row r="4847" spans="1:4" ht="13.5">
      <c r="A4847" s="509">
        <v>94113</v>
      </c>
      <c r="B4847" s="508" t="s">
        <v>9900</v>
      </c>
      <c r="C4847" s="508" t="s">
        <v>39</v>
      </c>
      <c r="D4847" s="510" t="s">
        <v>9901</v>
      </c>
    </row>
    <row r="4848" spans="1:4" ht="13.5">
      <c r="A4848" s="509">
        <v>94114</v>
      </c>
      <c r="B4848" s="508" t="s">
        <v>9902</v>
      </c>
      <c r="C4848" s="508" t="s">
        <v>39</v>
      </c>
      <c r="D4848" s="510" t="s">
        <v>9903</v>
      </c>
    </row>
    <row r="4849" spans="1:4" ht="13.5">
      <c r="A4849" s="509">
        <v>94115</v>
      </c>
      <c r="B4849" s="508" t="s">
        <v>9904</v>
      </c>
      <c r="C4849" s="508" t="s">
        <v>39</v>
      </c>
      <c r="D4849" s="510" t="s">
        <v>9905</v>
      </c>
    </row>
    <row r="4850" spans="1:4" ht="13.5">
      <c r="A4850" s="509">
        <v>94116</v>
      </c>
      <c r="B4850" s="508" t="s">
        <v>9906</v>
      </c>
      <c r="C4850" s="508" t="s">
        <v>39</v>
      </c>
      <c r="D4850" s="510" t="s">
        <v>9907</v>
      </c>
    </row>
    <row r="4851" spans="1:4" ht="13.5">
      <c r="A4851" s="509">
        <v>94117</v>
      </c>
      <c r="B4851" s="508" t="s">
        <v>9908</v>
      </c>
      <c r="C4851" s="508" t="s">
        <v>39</v>
      </c>
      <c r="D4851" s="510" t="s">
        <v>9909</v>
      </c>
    </row>
    <row r="4852" spans="1:4" ht="13.5">
      <c r="A4852" s="509">
        <v>94118</v>
      </c>
      <c r="B4852" s="508" t="s">
        <v>9910</v>
      </c>
      <c r="C4852" s="508" t="s">
        <v>39</v>
      </c>
      <c r="D4852" s="510" t="s">
        <v>9911</v>
      </c>
    </row>
    <row r="4853" spans="1:4" ht="13.5">
      <c r="A4853" s="509">
        <v>6514</v>
      </c>
      <c r="B4853" s="508" t="s">
        <v>9912</v>
      </c>
      <c r="C4853" s="508" t="s">
        <v>39</v>
      </c>
      <c r="D4853" s="510" t="s">
        <v>9913</v>
      </c>
    </row>
    <row r="4854" spans="1:4" ht="13.5">
      <c r="A4854" s="509">
        <v>88549</v>
      </c>
      <c r="B4854" s="508" t="s">
        <v>9914</v>
      </c>
      <c r="C4854" s="508" t="s">
        <v>39</v>
      </c>
      <c r="D4854" s="510" t="s">
        <v>9915</v>
      </c>
    </row>
    <row r="4855" spans="1:4" ht="13.5">
      <c r="A4855" s="509">
        <v>41721</v>
      </c>
      <c r="B4855" s="508" t="s">
        <v>9916</v>
      </c>
      <c r="C4855" s="508" t="s">
        <v>39</v>
      </c>
      <c r="D4855" s="510" t="s">
        <v>9917</v>
      </c>
    </row>
    <row r="4856" spans="1:4" ht="13.5">
      <c r="A4856" s="509">
        <v>41722</v>
      </c>
      <c r="B4856" s="508" t="s">
        <v>9918</v>
      </c>
      <c r="C4856" s="508" t="s">
        <v>39</v>
      </c>
      <c r="D4856" s="510" t="s">
        <v>9919</v>
      </c>
    </row>
    <row r="4857" spans="1:4" ht="13.5">
      <c r="A4857" s="508" t="s">
        <v>9920</v>
      </c>
      <c r="B4857" s="508" t="s">
        <v>9921</v>
      </c>
      <c r="C4857" s="508" t="s">
        <v>39</v>
      </c>
      <c r="D4857" s="510" t="s">
        <v>6079</v>
      </c>
    </row>
    <row r="4858" spans="1:4" ht="13.5">
      <c r="A4858" s="508" t="s">
        <v>9922</v>
      </c>
      <c r="B4858" s="508" t="s">
        <v>9923</v>
      </c>
      <c r="C4858" s="508" t="s">
        <v>39</v>
      </c>
      <c r="D4858" s="510" t="s">
        <v>2885</v>
      </c>
    </row>
    <row r="4859" spans="1:4" ht="13.5">
      <c r="A4859" s="508" t="s">
        <v>9924</v>
      </c>
      <c r="B4859" s="508" t="s">
        <v>9925</v>
      </c>
      <c r="C4859" s="508" t="s">
        <v>39</v>
      </c>
      <c r="D4859" s="510" t="s">
        <v>9926</v>
      </c>
    </row>
    <row r="4860" spans="1:4" ht="13.5">
      <c r="A4860" s="509">
        <v>83344</v>
      </c>
      <c r="B4860" s="508" t="s">
        <v>9927</v>
      </c>
      <c r="C4860" s="508" t="s">
        <v>39</v>
      </c>
      <c r="D4860" s="510" t="s">
        <v>2378</v>
      </c>
    </row>
    <row r="4861" spans="1:4" ht="13.5">
      <c r="A4861" s="509">
        <v>95606</v>
      </c>
      <c r="B4861" s="508" t="s">
        <v>9928</v>
      </c>
      <c r="C4861" s="508" t="s">
        <v>39</v>
      </c>
      <c r="D4861" s="510" t="s">
        <v>9929</v>
      </c>
    </row>
    <row r="4862" spans="1:4" ht="13.5">
      <c r="A4862" s="509">
        <v>72131</v>
      </c>
      <c r="B4862" s="508" t="s">
        <v>450</v>
      </c>
      <c r="C4862" s="508" t="s">
        <v>37</v>
      </c>
      <c r="D4862" s="510" t="s">
        <v>9930</v>
      </c>
    </row>
    <row r="4863" spans="1:4" ht="13.5">
      <c r="A4863" s="509">
        <v>72132</v>
      </c>
      <c r="B4863" s="508" t="s">
        <v>451</v>
      </c>
      <c r="C4863" s="508" t="s">
        <v>37</v>
      </c>
      <c r="D4863" s="510" t="s">
        <v>9931</v>
      </c>
    </row>
    <row r="4864" spans="1:4" ht="13.5">
      <c r="A4864" s="509">
        <v>72133</v>
      </c>
      <c r="B4864" s="508" t="s">
        <v>9932</v>
      </c>
      <c r="C4864" s="508" t="s">
        <v>37</v>
      </c>
      <c r="D4864" s="510" t="s">
        <v>9933</v>
      </c>
    </row>
    <row r="4865" spans="1:4" ht="13.5">
      <c r="A4865" s="509">
        <v>87471</v>
      </c>
      <c r="B4865" s="508" t="s">
        <v>9934</v>
      </c>
      <c r="C4865" s="508" t="s">
        <v>37</v>
      </c>
      <c r="D4865" s="510" t="s">
        <v>9935</v>
      </c>
    </row>
    <row r="4866" spans="1:4" ht="13.5">
      <c r="A4866" s="509">
        <v>87472</v>
      </c>
      <c r="B4866" s="508" t="s">
        <v>9936</v>
      </c>
      <c r="C4866" s="508" t="s">
        <v>37</v>
      </c>
      <c r="D4866" s="510" t="s">
        <v>9937</v>
      </c>
    </row>
    <row r="4867" spans="1:4" ht="13.5">
      <c r="A4867" s="509">
        <v>87473</v>
      </c>
      <c r="B4867" s="508" t="s">
        <v>9938</v>
      </c>
      <c r="C4867" s="508" t="s">
        <v>37</v>
      </c>
      <c r="D4867" s="510" t="s">
        <v>9939</v>
      </c>
    </row>
    <row r="4868" spans="1:4" ht="13.5">
      <c r="A4868" s="509">
        <v>87474</v>
      </c>
      <c r="B4868" s="508" t="s">
        <v>9940</v>
      </c>
      <c r="C4868" s="508" t="s">
        <v>37</v>
      </c>
      <c r="D4868" s="510" t="s">
        <v>9941</v>
      </c>
    </row>
    <row r="4869" spans="1:4" ht="13.5">
      <c r="A4869" s="509">
        <v>87475</v>
      </c>
      <c r="B4869" s="508" t="s">
        <v>9942</v>
      </c>
      <c r="C4869" s="508" t="s">
        <v>37</v>
      </c>
      <c r="D4869" s="510" t="s">
        <v>9943</v>
      </c>
    </row>
    <row r="4870" spans="1:4" ht="13.5">
      <c r="A4870" s="509">
        <v>87476</v>
      </c>
      <c r="B4870" s="508" t="s">
        <v>9944</v>
      </c>
      <c r="C4870" s="508" t="s">
        <v>37</v>
      </c>
      <c r="D4870" s="510" t="s">
        <v>9945</v>
      </c>
    </row>
    <row r="4871" spans="1:4" ht="13.5">
      <c r="A4871" s="509">
        <v>87477</v>
      </c>
      <c r="B4871" s="508" t="s">
        <v>9946</v>
      </c>
      <c r="C4871" s="508" t="s">
        <v>37</v>
      </c>
      <c r="D4871" s="510" t="s">
        <v>1923</v>
      </c>
    </row>
    <row r="4872" spans="1:4" ht="13.5">
      <c r="A4872" s="509">
        <v>87478</v>
      </c>
      <c r="B4872" s="508" t="s">
        <v>9947</v>
      </c>
      <c r="C4872" s="508" t="s">
        <v>37</v>
      </c>
      <c r="D4872" s="510" t="s">
        <v>9948</v>
      </c>
    </row>
    <row r="4873" spans="1:4" ht="13.5">
      <c r="A4873" s="509">
        <v>87479</v>
      </c>
      <c r="B4873" s="508" t="s">
        <v>9949</v>
      </c>
      <c r="C4873" s="508" t="s">
        <v>37</v>
      </c>
      <c r="D4873" s="510" t="s">
        <v>9950</v>
      </c>
    </row>
    <row r="4874" spans="1:4" ht="13.5">
      <c r="A4874" s="509">
        <v>87480</v>
      </c>
      <c r="B4874" s="508" t="s">
        <v>9951</v>
      </c>
      <c r="C4874" s="508" t="s">
        <v>37</v>
      </c>
      <c r="D4874" s="510" t="s">
        <v>9952</v>
      </c>
    </row>
    <row r="4875" spans="1:4" ht="13.5">
      <c r="A4875" s="509">
        <v>87481</v>
      </c>
      <c r="B4875" s="508" t="s">
        <v>9953</v>
      </c>
      <c r="C4875" s="508" t="s">
        <v>37</v>
      </c>
      <c r="D4875" s="510" t="s">
        <v>9954</v>
      </c>
    </row>
    <row r="4876" spans="1:4" ht="13.5">
      <c r="A4876" s="509">
        <v>87482</v>
      </c>
      <c r="B4876" s="508" t="s">
        <v>9955</v>
      </c>
      <c r="C4876" s="508" t="s">
        <v>37</v>
      </c>
      <c r="D4876" s="510" t="s">
        <v>9956</v>
      </c>
    </row>
    <row r="4877" spans="1:4" ht="13.5">
      <c r="A4877" s="509">
        <v>87483</v>
      </c>
      <c r="B4877" s="508" t="s">
        <v>9957</v>
      </c>
      <c r="C4877" s="508" t="s">
        <v>37</v>
      </c>
      <c r="D4877" s="510" t="s">
        <v>9958</v>
      </c>
    </row>
    <row r="4878" spans="1:4" ht="13.5">
      <c r="A4878" s="509">
        <v>87484</v>
      </c>
      <c r="B4878" s="508" t="s">
        <v>9959</v>
      </c>
      <c r="C4878" s="508" t="s">
        <v>37</v>
      </c>
      <c r="D4878" s="510" t="s">
        <v>9960</v>
      </c>
    </row>
    <row r="4879" spans="1:4" ht="13.5">
      <c r="A4879" s="509">
        <v>87485</v>
      </c>
      <c r="B4879" s="508" t="s">
        <v>9961</v>
      </c>
      <c r="C4879" s="508" t="s">
        <v>37</v>
      </c>
      <c r="D4879" s="510" t="s">
        <v>9962</v>
      </c>
    </row>
    <row r="4880" spans="1:4" ht="13.5">
      <c r="A4880" s="509">
        <v>87487</v>
      </c>
      <c r="B4880" s="508" t="s">
        <v>9963</v>
      </c>
      <c r="C4880" s="508" t="s">
        <v>37</v>
      </c>
      <c r="D4880" s="510" t="s">
        <v>9964</v>
      </c>
    </row>
    <row r="4881" spans="1:4" ht="13.5">
      <c r="A4881" s="509">
        <v>87488</v>
      </c>
      <c r="B4881" s="508" t="s">
        <v>9965</v>
      </c>
      <c r="C4881" s="508" t="s">
        <v>37</v>
      </c>
      <c r="D4881" s="510" t="s">
        <v>9966</v>
      </c>
    </row>
    <row r="4882" spans="1:4" ht="13.5">
      <c r="A4882" s="509">
        <v>87489</v>
      </c>
      <c r="B4882" s="508" t="s">
        <v>9967</v>
      </c>
      <c r="C4882" s="508" t="s">
        <v>37</v>
      </c>
      <c r="D4882" s="510" t="s">
        <v>6198</v>
      </c>
    </row>
    <row r="4883" spans="1:4" ht="13.5">
      <c r="A4883" s="509">
        <v>87490</v>
      </c>
      <c r="B4883" s="508" t="s">
        <v>9968</v>
      </c>
      <c r="C4883" s="508" t="s">
        <v>37</v>
      </c>
      <c r="D4883" s="510" t="s">
        <v>9969</v>
      </c>
    </row>
    <row r="4884" spans="1:4" ht="13.5">
      <c r="A4884" s="509">
        <v>87491</v>
      </c>
      <c r="B4884" s="508" t="s">
        <v>9970</v>
      </c>
      <c r="C4884" s="508" t="s">
        <v>37</v>
      </c>
      <c r="D4884" s="510" t="s">
        <v>9971</v>
      </c>
    </row>
    <row r="4885" spans="1:4" ht="13.5">
      <c r="A4885" s="509">
        <v>87492</v>
      </c>
      <c r="B4885" s="508" t="s">
        <v>9972</v>
      </c>
      <c r="C4885" s="508" t="s">
        <v>37</v>
      </c>
      <c r="D4885" s="510" t="s">
        <v>9973</v>
      </c>
    </row>
    <row r="4886" spans="1:4" ht="13.5">
      <c r="A4886" s="509">
        <v>87493</v>
      </c>
      <c r="B4886" s="508" t="s">
        <v>9974</v>
      </c>
      <c r="C4886" s="508" t="s">
        <v>37</v>
      </c>
      <c r="D4886" s="510" t="s">
        <v>9975</v>
      </c>
    </row>
    <row r="4887" spans="1:4" ht="13.5">
      <c r="A4887" s="509">
        <v>87494</v>
      </c>
      <c r="B4887" s="508" t="s">
        <v>9976</v>
      </c>
      <c r="C4887" s="508" t="s">
        <v>37</v>
      </c>
      <c r="D4887" s="510" t="s">
        <v>9977</v>
      </c>
    </row>
    <row r="4888" spans="1:4" ht="13.5">
      <c r="A4888" s="509">
        <v>87495</v>
      </c>
      <c r="B4888" s="508" t="s">
        <v>9978</v>
      </c>
      <c r="C4888" s="508" t="s">
        <v>37</v>
      </c>
      <c r="D4888" s="510" t="s">
        <v>9979</v>
      </c>
    </row>
    <row r="4889" spans="1:4" ht="13.5">
      <c r="A4889" s="509">
        <v>87496</v>
      </c>
      <c r="B4889" s="508" t="s">
        <v>9980</v>
      </c>
      <c r="C4889" s="508" t="s">
        <v>37</v>
      </c>
      <c r="D4889" s="510" t="s">
        <v>9981</v>
      </c>
    </row>
    <row r="4890" spans="1:4" ht="13.5">
      <c r="A4890" s="509">
        <v>87497</v>
      </c>
      <c r="B4890" s="508" t="s">
        <v>9982</v>
      </c>
      <c r="C4890" s="508" t="s">
        <v>37</v>
      </c>
      <c r="D4890" s="510" t="s">
        <v>9983</v>
      </c>
    </row>
    <row r="4891" spans="1:4" ht="13.5">
      <c r="A4891" s="509">
        <v>87498</v>
      </c>
      <c r="B4891" s="508" t="s">
        <v>9984</v>
      </c>
      <c r="C4891" s="508" t="s">
        <v>37</v>
      </c>
      <c r="D4891" s="510" t="s">
        <v>9985</v>
      </c>
    </row>
    <row r="4892" spans="1:4" ht="13.5">
      <c r="A4892" s="509">
        <v>87499</v>
      </c>
      <c r="B4892" s="508" t="s">
        <v>9986</v>
      </c>
      <c r="C4892" s="508" t="s">
        <v>37</v>
      </c>
      <c r="D4892" s="510" t="s">
        <v>9987</v>
      </c>
    </row>
    <row r="4893" spans="1:4" ht="13.5">
      <c r="A4893" s="509">
        <v>87500</v>
      </c>
      <c r="B4893" s="508" t="s">
        <v>9988</v>
      </c>
      <c r="C4893" s="508" t="s">
        <v>37</v>
      </c>
      <c r="D4893" s="510" t="s">
        <v>9989</v>
      </c>
    </row>
    <row r="4894" spans="1:4" ht="13.5">
      <c r="A4894" s="509">
        <v>87501</v>
      </c>
      <c r="B4894" s="508" t="s">
        <v>9990</v>
      </c>
      <c r="C4894" s="508" t="s">
        <v>37</v>
      </c>
      <c r="D4894" s="510" t="s">
        <v>9991</v>
      </c>
    </row>
    <row r="4895" spans="1:4" ht="13.5">
      <c r="A4895" s="509">
        <v>87502</v>
      </c>
      <c r="B4895" s="508" t="s">
        <v>9992</v>
      </c>
      <c r="C4895" s="508" t="s">
        <v>37</v>
      </c>
      <c r="D4895" s="510" t="s">
        <v>3457</v>
      </c>
    </row>
    <row r="4896" spans="1:4" ht="13.5">
      <c r="A4896" s="509">
        <v>87503</v>
      </c>
      <c r="B4896" s="508" t="s">
        <v>9993</v>
      </c>
      <c r="C4896" s="508" t="s">
        <v>37</v>
      </c>
      <c r="D4896" s="510" t="s">
        <v>9994</v>
      </c>
    </row>
    <row r="4897" spans="1:4" ht="13.5">
      <c r="A4897" s="509">
        <v>87504</v>
      </c>
      <c r="B4897" s="508" t="s">
        <v>397</v>
      </c>
      <c r="C4897" s="508" t="s">
        <v>37</v>
      </c>
      <c r="D4897" s="510" t="s">
        <v>9995</v>
      </c>
    </row>
    <row r="4898" spans="1:4" ht="13.5">
      <c r="A4898" s="509">
        <v>87505</v>
      </c>
      <c r="B4898" s="508" t="s">
        <v>9996</v>
      </c>
      <c r="C4898" s="508" t="s">
        <v>37</v>
      </c>
      <c r="D4898" s="510" t="s">
        <v>9997</v>
      </c>
    </row>
    <row r="4899" spans="1:4" ht="13.5">
      <c r="A4899" s="509">
        <v>87506</v>
      </c>
      <c r="B4899" s="508" t="s">
        <v>9998</v>
      </c>
      <c r="C4899" s="508" t="s">
        <v>37</v>
      </c>
      <c r="D4899" s="510" t="s">
        <v>9999</v>
      </c>
    </row>
    <row r="4900" spans="1:4" ht="13.5">
      <c r="A4900" s="509">
        <v>87507</v>
      </c>
      <c r="B4900" s="508" t="s">
        <v>10000</v>
      </c>
      <c r="C4900" s="508" t="s">
        <v>37</v>
      </c>
      <c r="D4900" s="510" t="s">
        <v>10001</v>
      </c>
    </row>
    <row r="4901" spans="1:4" ht="13.5">
      <c r="A4901" s="509">
        <v>87508</v>
      </c>
      <c r="B4901" s="508" t="s">
        <v>10002</v>
      </c>
      <c r="C4901" s="508" t="s">
        <v>37</v>
      </c>
      <c r="D4901" s="510" t="s">
        <v>10003</v>
      </c>
    </row>
    <row r="4902" spans="1:4" ht="13.5">
      <c r="A4902" s="509">
        <v>87509</v>
      </c>
      <c r="B4902" s="508" t="s">
        <v>10004</v>
      </c>
      <c r="C4902" s="508" t="s">
        <v>37</v>
      </c>
      <c r="D4902" s="510" t="s">
        <v>10005</v>
      </c>
    </row>
    <row r="4903" spans="1:4" ht="13.5">
      <c r="A4903" s="509">
        <v>87510</v>
      </c>
      <c r="B4903" s="508" t="s">
        <v>10006</v>
      </c>
      <c r="C4903" s="508" t="s">
        <v>37</v>
      </c>
      <c r="D4903" s="510" t="s">
        <v>6882</v>
      </c>
    </row>
    <row r="4904" spans="1:4" ht="13.5">
      <c r="A4904" s="509">
        <v>87511</v>
      </c>
      <c r="B4904" s="508" t="s">
        <v>10007</v>
      </c>
      <c r="C4904" s="508" t="s">
        <v>37</v>
      </c>
      <c r="D4904" s="510" t="s">
        <v>10008</v>
      </c>
    </row>
    <row r="4905" spans="1:4" ht="13.5">
      <c r="A4905" s="509">
        <v>87512</v>
      </c>
      <c r="B4905" s="508" t="s">
        <v>10009</v>
      </c>
      <c r="C4905" s="508" t="s">
        <v>37</v>
      </c>
      <c r="D4905" s="510" t="s">
        <v>10010</v>
      </c>
    </row>
    <row r="4906" spans="1:4" ht="13.5">
      <c r="A4906" s="509">
        <v>87513</v>
      </c>
      <c r="B4906" s="508" t="s">
        <v>10011</v>
      </c>
      <c r="C4906" s="508" t="s">
        <v>37</v>
      </c>
      <c r="D4906" s="510" t="s">
        <v>10012</v>
      </c>
    </row>
    <row r="4907" spans="1:4" ht="13.5">
      <c r="A4907" s="509">
        <v>87514</v>
      </c>
      <c r="B4907" s="508" t="s">
        <v>10013</v>
      </c>
      <c r="C4907" s="508" t="s">
        <v>37</v>
      </c>
      <c r="D4907" s="510" t="s">
        <v>10014</v>
      </c>
    </row>
    <row r="4908" spans="1:4" ht="13.5">
      <c r="A4908" s="509">
        <v>87515</v>
      </c>
      <c r="B4908" s="508" t="s">
        <v>10015</v>
      </c>
      <c r="C4908" s="508" t="s">
        <v>37</v>
      </c>
      <c r="D4908" s="510" t="s">
        <v>10016</v>
      </c>
    </row>
    <row r="4909" spans="1:4" ht="13.5">
      <c r="A4909" s="509">
        <v>87516</v>
      </c>
      <c r="B4909" s="508" t="s">
        <v>10017</v>
      </c>
      <c r="C4909" s="508" t="s">
        <v>37</v>
      </c>
      <c r="D4909" s="510" t="s">
        <v>1877</v>
      </c>
    </row>
    <row r="4910" spans="1:4" ht="13.5">
      <c r="A4910" s="509">
        <v>87517</v>
      </c>
      <c r="B4910" s="508" t="s">
        <v>10018</v>
      </c>
      <c r="C4910" s="508" t="s">
        <v>37</v>
      </c>
      <c r="D4910" s="510" t="s">
        <v>10019</v>
      </c>
    </row>
    <row r="4911" spans="1:4" ht="13.5">
      <c r="A4911" s="509">
        <v>87518</v>
      </c>
      <c r="B4911" s="508" t="s">
        <v>10020</v>
      </c>
      <c r="C4911" s="508" t="s">
        <v>37</v>
      </c>
      <c r="D4911" s="510" t="s">
        <v>10021</v>
      </c>
    </row>
    <row r="4912" spans="1:4" ht="13.5">
      <c r="A4912" s="509">
        <v>87519</v>
      </c>
      <c r="B4912" s="508" t="s">
        <v>10022</v>
      </c>
      <c r="C4912" s="508" t="s">
        <v>37</v>
      </c>
      <c r="D4912" s="510" t="s">
        <v>10023</v>
      </c>
    </row>
    <row r="4913" spans="1:4" ht="13.5">
      <c r="A4913" s="509">
        <v>87520</v>
      </c>
      <c r="B4913" s="508" t="s">
        <v>10024</v>
      </c>
      <c r="C4913" s="508" t="s">
        <v>37</v>
      </c>
      <c r="D4913" s="510" t="s">
        <v>10025</v>
      </c>
    </row>
    <row r="4914" spans="1:4" ht="13.5">
      <c r="A4914" s="509">
        <v>87521</v>
      </c>
      <c r="B4914" s="508" t="s">
        <v>10026</v>
      </c>
      <c r="C4914" s="508" t="s">
        <v>37</v>
      </c>
      <c r="D4914" s="510" t="s">
        <v>10027</v>
      </c>
    </row>
    <row r="4915" spans="1:4" ht="13.5">
      <c r="A4915" s="509">
        <v>87522</v>
      </c>
      <c r="B4915" s="508" t="s">
        <v>10028</v>
      </c>
      <c r="C4915" s="508" t="s">
        <v>37</v>
      </c>
      <c r="D4915" s="510" t="s">
        <v>10029</v>
      </c>
    </row>
    <row r="4916" spans="1:4" ht="13.5">
      <c r="A4916" s="509">
        <v>87523</v>
      </c>
      <c r="B4916" s="508" t="s">
        <v>10030</v>
      </c>
      <c r="C4916" s="508" t="s">
        <v>37</v>
      </c>
      <c r="D4916" s="510" t="s">
        <v>10031</v>
      </c>
    </row>
    <row r="4917" spans="1:4" ht="13.5">
      <c r="A4917" s="509">
        <v>87524</v>
      </c>
      <c r="B4917" s="508" t="s">
        <v>10032</v>
      </c>
      <c r="C4917" s="508" t="s">
        <v>37</v>
      </c>
      <c r="D4917" s="510" t="s">
        <v>10033</v>
      </c>
    </row>
    <row r="4918" spans="1:4" ht="13.5">
      <c r="A4918" s="509">
        <v>87525</v>
      </c>
      <c r="B4918" s="508" t="s">
        <v>10034</v>
      </c>
      <c r="C4918" s="508" t="s">
        <v>37</v>
      </c>
      <c r="D4918" s="510" t="s">
        <v>10035</v>
      </c>
    </row>
    <row r="4919" spans="1:4" ht="13.5">
      <c r="A4919" s="509">
        <v>87526</v>
      </c>
      <c r="B4919" s="508" t="s">
        <v>10036</v>
      </c>
      <c r="C4919" s="508" t="s">
        <v>37</v>
      </c>
      <c r="D4919" s="510" t="s">
        <v>10037</v>
      </c>
    </row>
    <row r="4920" spans="1:4" ht="13.5">
      <c r="A4920" s="509">
        <v>89043</v>
      </c>
      <c r="B4920" s="508" t="s">
        <v>10038</v>
      </c>
      <c r="C4920" s="508" t="s">
        <v>37</v>
      </c>
      <c r="D4920" s="510" t="s">
        <v>10039</v>
      </c>
    </row>
    <row r="4921" spans="1:4" ht="13.5">
      <c r="A4921" s="509">
        <v>89168</v>
      </c>
      <c r="B4921" s="508" t="s">
        <v>10040</v>
      </c>
      <c r="C4921" s="508" t="s">
        <v>37</v>
      </c>
      <c r="D4921" s="510" t="s">
        <v>10041</v>
      </c>
    </row>
    <row r="4922" spans="1:4" ht="13.5">
      <c r="A4922" s="509">
        <v>89977</v>
      </c>
      <c r="B4922" s="508" t="s">
        <v>10042</v>
      </c>
      <c r="C4922" s="508" t="s">
        <v>37</v>
      </c>
      <c r="D4922" s="510" t="s">
        <v>10043</v>
      </c>
    </row>
    <row r="4923" spans="1:4" ht="13.5">
      <c r="A4923" s="509">
        <v>90112</v>
      </c>
      <c r="B4923" s="508" t="s">
        <v>10044</v>
      </c>
      <c r="C4923" s="508" t="s">
        <v>37</v>
      </c>
      <c r="D4923" s="510" t="s">
        <v>10045</v>
      </c>
    </row>
    <row r="4924" spans="1:4" ht="13.5">
      <c r="A4924" s="509">
        <v>95474</v>
      </c>
      <c r="B4924" s="508" t="s">
        <v>10046</v>
      </c>
      <c r="C4924" s="508" t="s">
        <v>39</v>
      </c>
      <c r="D4924" s="510" t="s">
        <v>10047</v>
      </c>
    </row>
    <row r="4925" spans="1:4" ht="13.5">
      <c r="A4925" s="509">
        <v>89282</v>
      </c>
      <c r="B4925" s="508" t="s">
        <v>10048</v>
      </c>
      <c r="C4925" s="508" t="s">
        <v>37</v>
      </c>
      <c r="D4925" s="510" t="s">
        <v>7694</v>
      </c>
    </row>
    <row r="4926" spans="1:4" ht="13.5">
      <c r="A4926" s="509">
        <v>89283</v>
      </c>
      <c r="B4926" s="508" t="s">
        <v>10049</v>
      </c>
      <c r="C4926" s="508" t="s">
        <v>37</v>
      </c>
      <c r="D4926" s="510" t="s">
        <v>10050</v>
      </c>
    </row>
    <row r="4927" spans="1:4" ht="13.5">
      <c r="A4927" s="509">
        <v>89284</v>
      </c>
      <c r="B4927" s="508" t="s">
        <v>10051</v>
      </c>
      <c r="C4927" s="508" t="s">
        <v>37</v>
      </c>
      <c r="D4927" s="510" t="s">
        <v>10052</v>
      </c>
    </row>
    <row r="4928" spans="1:4" ht="13.5">
      <c r="A4928" s="509">
        <v>89285</v>
      </c>
      <c r="B4928" s="508" t="s">
        <v>10053</v>
      </c>
      <c r="C4928" s="508" t="s">
        <v>37</v>
      </c>
      <c r="D4928" s="510" t="s">
        <v>1028</v>
      </c>
    </row>
    <row r="4929" spans="1:4" ht="13.5">
      <c r="A4929" s="509">
        <v>89286</v>
      </c>
      <c r="B4929" s="508" t="s">
        <v>10054</v>
      </c>
      <c r="C4929" s="508" t="s">
        <v>37</v>
      </c>
      <c r="D4929" s="510" t="s">
        <v>10055</v>
      </c>
    </row>
    <row r="4930" spans="1:4" ht="13.5">
      <c r="A4930" s="509">
        <v>89287</v>
      </c>
      <c r="B4930" s="508" t="s">
        <v>10056</v>
      </c>
      <c r="C4930" s="508" t="s">
        <v>37</v>
      </c>
      <c r="D4930" s="510" t="s">
        <v>10057</v>
      </c>
    </row>
    <row r="4931" spans="1:4" ht="13.5">
      <c r="A4931" s="509">
        <v>89288</v>
      </c>
      <c r="B4931" s="508" t="s">
        <v>10058</v>
      </c>
      <c r="C4931" s="508" t="s">
        <v>37</v>
      </c>
      <c r="D4931" s="510" t="s">
        <v>10059</v>
      </c>
    </row>
    <row r="4932" spans="1:4" ht="13.5">
      <c r="A4932" s="509">
        <v>89289</v>
      </c>
      <c r="B4932" s="508" t="s">
        <v>10060</v>
      </c>
      <c r="C4932" s="508" t="s">
        <v>37</v>
      </c>
      <c r="D4932" s="510" t="s">
        <v>10061</v>
      </c>
    </row>
    <row r="4933" spans="1:4" ht="13.5">
      <c r="A4933" s="509">
        <v>89290</v>
      </c>
      <c r="B4933" s="508" t="s">
        <v>10062</v>
      </c>
      <c r="C4933" s="508" t="s">
        <v>37</v>
      </c>
      <c r="D4933" s="510" t="s">
        <v>8673</v>
      </c>
    </row>
    <row r="4934" spans="1:4" ht="13.5">
      <c r="A4934" s="509">
        <v>89291</v>
      </c>
      <c r="B4934" s="508" t="s">
        <v>10063</v>
      </c>
      <c r="C4934" s="508" t="s">
        <v>37</v>
      </c>
      <c r="D4934" s="510" t="s">
        <v>1572</v>
      </c>
    </row>
    <row r="4935" spans="1:4" ht="13.5">
      <c r="A4935" s="509">
        <v>89292</v>
      </c>
      <c r="B4935" s="508" t="s">
        <v>10064</v>
      </c>
      <c r="C4935" s="508" t="s">
        <v>37</v>
      </c>
      <c r="D4935" s="510" t="s">
        <v>10065</v>
      </c>
    </row>
    <row r="4936" spans="1:4" ht="13.5">
      <c r="A4936" s="509">
        <v>89293</v>
      </c>
      <c r="B4936" s="508" t="s">
        <v>10066</v>
      </c>
      <c r="C4936" s="508" t="s">
        <v>37</v>
      </c>
      <c r="D4936" s="510" t="s">
        <v>10067</v>
      </c>
    </row>
    <row r="4937" spans="1:4" ht="13.5">
      <c r="A4937" s="509">
        <v>89294</v>
      </c>
      <c r="B4937" s="508" t="s">
        <v>10068</v>
      </c>
      <c r="C4937" s="508" t="s">
        <v>37</v>
      </c>
      <c r="D4937" s="510" t="s">
        <v>10069</v>
      </c>
    </row>
    <row r="4938" spans="1:4" ht="13.5">
      <c r="A4938" s="509">
        <v>89295</v>
      </c>
      <c r="B4938" s="508" t="s">
        <v>10070</v>
      </c>
      <c r="C4938" s="508" t="s">
        <v>37</v>
      </c>
      <c r="D4938" s="510" t="s">
        <v>10071</v>
      </c>
    </row>
    <row r="4939" spans="1:4" ht="13.5">
      <c r="A4939" s="509">
        <v>89296</v>
      </c>
      <c r="B4939" s="508" t="s">
        <v>10072</v>
      </c>
      <c r="C4939" s="508" t="s">
        <v>37</v>
      </c>
      <c r="D4939" s="510" t="s">
        <v>10073</v>
      </c>
    </row>
    <row r="4940" spans="1:4" ht="13.5">
      <c r="A4940" s="509">
        <v>89297</v>
      </c>
      <c r="B4940" s="508" t="s">
        <v>10074</v>
      </c>
      <c r="C4940" s="508" t="s">
        <v>37</v>
      </c>
      <c r="D4940" s="510" t="s">
        <v>10075</v>
      </c>
    </row>
    <row r="4941" spans="1:4" ht="13.5">
      <c r="A4941" s="509">
        <v>89298</v>
      </c>
      <c r="B4941" s="508" t="s">
        <v>10076</v>
      </c>
      <c r="C4941" s="508" t="s">
        <v>37</v>
      </c>
      <c r="D4941" s="510" t="s">
        <v>10077</v>
      </c>
    </row>
    <row r="4942" spans="1:4" ht="13.5">
      <c r="A4942" s="509">
        <v>89299</v>
      </c>
      <c r="B4942" s="508" t="s">
        <v>10078</v>
      </c>
      <c r="C4942" s="508" t="s">
        <v>37</v>
      </c>
      <c r="D4942" s="510" t="s">
        <v>10079</v>
      </c>
    </row>
    <row r="4943" spans="1:4" ht="13.5">
      <c r="A4943" s="509">
        <v>89300</v>
      </c>
      <c r="B4943" s="508" t="s">
        <v>10080</v>
      </c>
      <c r="C4943" s="508" t="s">
        <v>37</v>
      </c>
      <c r="D4943" s="510" t="s">
        <v>10081</v>
      </c>
    </row>
    <row r="4944" spans="1:4" ht="13.5">
      <c r="A4944" s="509">
        <v>89301</v>
      </c>
      <c r="B4944" s="508" t="s">
        <v>10082</v>
      </c>
      <c r="C4944" s="508" t="s">
        <v>37</v>
      </c>
      <c r="D4944" s="510" t="s">
        <v>10083</v>
      </c>
    </row>
    <row r="4945" spans="1:4" ht="13.5">
      <c r="A4945" s="509">
        <v>89302</v>
      </c>
      <c r="B4945" s="508" t="s">
        <v>10084</v>
      </c>
      <c r="C4945" s="508" t="s">
        <v>37</v>
      </c>
      <c r="D4945" s="510" t="s">
        <v>7487</v>
      </c>
    </row>
    <row r="4946" spans="1:4" ht="13.5">
      <c r="A4946" s="509">
        <v>89303</v>
      </c>
      <c r="B4946" s="508" t="s">
        <v>10085</v>
      </c>
      <c r="C4946" s="508" t="s">
        <v>37</v>
      </c>
      <c r="D4946" s="510" t="s">
        <v>5584</v>
      </c>
    </row>
    <row r="4947" spans="1:4" ht="13.5">
      <c r="A4947" s="509">
        <v>89304</v>
      </c>
      <c r="B4947" s="508" t="s">
        <v>10086</v>
      </c>
      <c r="C4947" s="508" t="s">
        <v>37</v>
      </c>
      <c r="D4947" s="510" t="s">
        <v>10087</v>
      </c>
    </row>
    <row r="4948" spans="1:4" ht="13.5">
      <c r="A4948" s="509">
        <v>89305</v>
      </c>
      <c r="B4948" s="508" t="s">
        <v>10088</v>
      </c>
      <c r="C4948" s="508" t="s">
        <v>37</v>
      </c>
      <c r="D4948" s="510" t="s">
        <v>10089</v>
      </c>
    </row>
    <row r="4949" spans="1:4" ht="13.5">
      <c r="A4949" s="509">
        <v>89306</v>
      </c>
      <c r="B4949" s="508" t="s">
        <v>10090</v>
      </c>
      <c r="C4949" s="508" t="s">
        <v>37</v>
      </c>
      <c r="D4949" s="510" t="s">
        <v>10091</v>
      </c>
    </row>
    <row r="4950" spans="1:4" ht="13.5">
      <c r="A4950" s="509">
        <v>89307</v>
      </c>
      <c r="B4950" s="508" t="s">
        <v>10092</v>
      </c>
      <c r="C4950" s="508" t="s">
        <v>37</v>
      </c>
      <c r="D4950" s="510" t="s">
        <v>4798</v>
      </c>
    </row>
    <row r="4951" spans="1:4" ht="13.5">
      <c r="A4951" s="509">
        <v>89308</v>
      </c>
      <c r="B4951" s="508" t="s">
        <v>10093</v>
      </c>
      <c r="C4951" s="508" t="s">
        <v>37</v>
      </c>
      <c r="D4951" s="510" t="s">
        <v>10094</v>
      </c>
    </row>
    <row r="4952" spans="1:4" ht="13.5">
      <c r="A4952" s="509">
        <v>89309</v>
      </c>
      <c r="B4952" s="508" t="s">
        <v>10095</v>
      </c>
      <c r="C4952" s="508" t="s">
        <v>37</v>
      </c>
      <c r="D4952" s="510" t="s">
        <v>10096</v>
      </c>
    </row>
    <row r="4953" spans="1:4" ht="13.5">
      <c r="A4953" s="509">
        <v>89310</v>
      </c>
      <c r="B4953" s="508" t="s">
        <v>10097</v>
      </c>
      <c r="C4953" s="508" t="s">
        <v>37</v>
      </c>
      <c r="D4953" s="510" t="s">
        <v>8276</v>
      </c>
    </row>
    <row r="4954" spans="1:4" ht="13.5">
      <c r="A4954" s="509">
        <v>89311</v>
      </c>
      <c r="B4954" s="508" t="s">
        <v>10098</v>
      </c>
      <c r="C4954" s="508" t="s">
        <v>37</v>
      </c>
      <c r="D4954" s="510" t="s">
        <v>10099</v>
      </c>
    </row>
    <row r="4955" spans="1:4" ht="13.5">
      <c r="A4955" s="509">
        <v>89312</v>
      </c>
      <c r="B4955" s="508" t="s">
        <v>10100</v>
      </c>
      <c r="C4955" s="508" t="s">
        <v>37</v>
      </c>
      <c r="D4955" s="510" t="s">
        <v>10101</v>
      </c>
    </row>
    <row r="4956" spans="1:4" ht="13.5">
      <c r="A4956" s="509">
        <v>89313</v>
      </c>
      <c r="B4956" s="508" t="s">
        <v>10102</v>
      </c>
      <c r="C4956" s="508" t="s">
        <v>37</v>
      </c>
      <c r="D4956" s="510" t="s">
        <v>10103</v>
      </c>
    </row>
    <row r="4957" spans="1:4" ht="13.5">
      <c r="A4957" s="509">
        <v>95465</v>
      </c>
      <c r="B4957" s="508" t="s">
        <v>10104</v>
      </c>
      <c r="C4957" s="508" t="s">
        <v>37</v>
      </c>
      <c r="D4957" s="510" t="s">
        <v>10105</v>
      </c>
    </row>
    <row r="4958" spans="1:4" ht="13.5">
      <c r="A4958" s="509">
        <v>87447</v>
      </c>
      <c r="B4958" s="508" t="s">
        <v>10106</v>
      </c>
      <c r="C4958" s="508" t="s">
        <v>37</v>
      </c>
      <c r="D4958" s="510" t="s">
        <v>10107</v>
      </c>
    </row>
    <row r="4959" spans="1:4" ht="13.5">
      <c r="A4959" s="509">
        <v>87448</v>
      </c>
      <c r="B4959" s="508" t="s">
        <v>10108</v>
      </c>
      <c r="C4959" s="508" t="s">
        <v>37</v>
      </c>
      <c r="D4959" s="510" t="s">
        <v>7733</v>
      </c>
    </row>
    <row r="4960" spans="1:4" ht="13.5">
      <c r="A4960" s="509">
        <v>87449</v>
      </c>
      <c r="B4960" s="508" t="s">
        <v>10109</v>
      </c>
      <c r="C4960" s="508" t="s">
        <v>37</v>
      </c>
      <c r="D4960" s="510" t="s">
        <v>10110</v>
      </c>
    </row>
    <row r="4961" spans="1:4" ht="13.5">
      <c r="A4961" s="509">
        <v>87450</v>
      </c>
      <c r="B4961" s="508" t="s">
        <v>10111</v>
      </c>
      <c r="C4961" s="508" t="s">
        <v>37</v>
      </c>
      <c r="D4961" s="510" t="s">
        <v>5017</v>
      </c>
    </row>
    <row r="4962" spans="1:4" ht="13.5">
      <c r="A4962" s="509">
        <v>87451</v>
      </c>
      <c r="B4962" s="508" t="s">
        <v>10112</v>
      </c>
      <c r="C4962" s="508" t="s">
        <v>37</v>
      </c>
      <c r="D4962" s="510" t="s">
        <v>10113</v>
      </c>
    </row>
    <row r="4963" spans="1:4" ht="13.5">
      <c r="A4963" s="509">
        <v>87452</v>
      </c>
      <c r="B4963" s="508" t="s">
        <v>10114</v>
      </c>
      <c r="C4963" s="508" t="s">
        <v>37</v>
      </c>
      <c r="D4963" s="510" t="s">
        <v>10115</v>
      </c>
    </row>
    <row r="4964" spans="1:4" ht="13.5">
      <c r="A4964" s="509">
        <v>87453</v>
      </c>
      <c r="B4964" s="508" t="s">
        <v>10116</v>
      </c>
      <c r="C4964" s="508" t="s">
        <v>37</v>
      </c>
      <c r="D4964" s="510" t="s">
        <v>10117</v>
      </c>
    </row>
    <row r="4965" spans="1:4" ht="13.5">
      <c r="A4965" s="509">
        <v>87454</v>
      </c>
      <c r="B4965" s="508" t="s">
        <v>10118</v>
      </c>
      <c r="C4965" s="508" t="s">
        <v>37</v>
      </c>
      <c r="D4965" s="510" t="s">
        <v>10119</v>
      </c>
    </row>
    <row r="4966" spans="1:4" ht="13.5">
      <c r="A4966" s="509">
        <v>87455</v>
      </c>
      <c r="B4966" s="508" t="s">
        <v>10120</v>
      </c>
      <c r="C4966" s="508" t="s">
        <v>37</v>
      </c>
      <c r="D4966" s="510" t="s">
        <v>10121</v>
      </c>
    </row>
    <row r="4967" spans="1:4" ht="13.5">
      <c r="A4967" s="509">
        <v>87456</v>
      </c>
      <c r="B4967" s="508" t="s">
        <v>10122</v>
      </c>
      <c r="C4967" s="508" t="s">
        <v>37</v>
      </c>
      <c r="D4967" s="510" t="s">
        <v>10123</v>
      </c>
    </row>
    <row r="4968" spans="1:4" ht="13.5">
      <c r="A4968" s="509">
        <v>87457</v>
      </c>
      <c r="B4968" s="508" t="s">
        <v>10124</v>
      </c>
      <c r="C4968" s="508" t="s">
        <v>37</v>
      </c>
      <c r="D4968" s="510" t="s">
        <v>10125</v>
      </c>
    </row>
    <row r="4969" spans="1:4" ht="13.5">
      <c r="A4969" s="509">
        <v>87458</v>
      </c>
      <c r="B4969" s="508" t="s">
        <v>10126</v>
      </c>
      <c r="C4969" s="508" t="s">
        <v>37</v>
      </c>
      <c r="D4969" s="510" t="s">
        <v>10127</v>
      </c>
    </row>
    <row r="4970" spans="1:4" ht="13.5">
      <c r="A4970" s="509">
        <v>87459</v>
      </c>
      <c r="B4970" s="508" t="s">
        <v>10128</v>
      </c>
      <c r="C4970" s="508" t="s">
        <v>37</v>
      </c>
      <c r="D4970" s="510" t="s">
        <v>10129</v>
      </c>
    </row>
    <row r="4971" spans="1:4" ht="13.5">
      <c r="A4971" s="509">
        <v>87460</v>
      </c>
      <c r="B4971" s="508" t="s">
        <v>10130</v>
      </c>
      <c r="C4971" s="508" t="s">
        <v>37</v>
      </c>
      <c r="D4971" s="510" t="s">
        <v>10131</v>
      </c>
    </row>
    <row r="4972" spans="1:4" ht="13.5">
      <c r="A4972" s="509">
        <v>87461</v>
      </c>
      <c r="B4972" s="508" t="s">
        <v>10132</v>
      </c>
      <c r="C4972" s="508" t="s">
        <v>37</v>
      </c>
      <c r="D4972" s="510" t="s">
        <v>10133</v>
      </c>
    </row>
    <row r="4973" spans="1:4" ht="13.5">
      <c r="A4973" s="509">
        <v>87462</v>
      </c>
      <c r="B4973" s="508" t="s">
        <v>10134</v>
      </c>
      <c r="C4973" s="508" t="s">
        <v>37</v>
      </c>
      <c r="D4973" s="510" t="s">
        <v>10135</v>
      </c>
    </row>
    <row r="4974" spans="1:4" ht="13.5">
      <c r="A4974" s="509">
        <v>87463</v>
      </c>
      <c r="B4974" s="508" t="s">
        <v>10136</v>
      </c>
      <c r="C4974" s="508" t="s">
        <v>37</v>
      </c>
      <c r="D4974" s="510" t="s">
        <v>10137</v>
      </c>
    </row>
    <row r="4975" spans="1:4" ht="13.5">
      <c r="A4975" s="509">
        <v>87464</v>
      </c>
      <c r="B4975" s="508" t="s">
        <v>10138</v>
      </c>
      <c r="C4975" s="508" t="s">
        <v>37</v>
      </c>
      <c r="D4975" s="510" t="s">
        <v>10139</v>
      </c>
    </row>
    <row r="4976" spans="1:4" ht="13.5">
      <c r="A4976" s="509">
        <v>87465</v>
      </c>
      <c r="B4976" s="508" t="s">
        <v>10140</v>
      </c>
      <c r="C4976" s="508" t="s">
        <v>37</v>
      </c>
      <c r="D4976" s="510" t="s">
        <v>1962</v>
      </c>
    </row>
    <row r="4977" spans="1:4" ht="13.5">
      <c r="A4977" s="509">
        <v>87466</v>
      </c>
      <c r="B4977" s="508" t="s">
        <v>10141</v>
      </c>
      <c r="C4977" s="508" t="s">
        <v>37</v>
      </c>
      <c r="D4977" s="510" t="s">
        <v>6125</v>
      </c>
    </row>
    <row r="4978" spans="1:4" ht="13.5">
      <c r="A4978" s="509">
        <v>87467</v>
      </c>
      <c r="B4978" s="508" t="s">
        <v>10142</v>
      </c>
      <c r="C4978" s="508" t="s">
        <v>37</v>
      </c>
      <c r="D4978" s="510" t="s">
        <v>10143</v>
      </c>
    </row>
    <row r="4979" spans="1:4" ht="13.5">
      <c r="A4979" s="509">
        <v>87468</v>
      </c>
      <c r="B4979" s="508" t="s">
        <v>10144</v>
      </c>
      <c r="C4979" s="508" t="s">
        <v>37</v>
      </c>
      <c r="D4979" s="510" t="s">
        <v>10145</v>
      </c>
    </row>
    <row r="4980" spans="1:4" ht="13.5">
      <c r="A4980" s="509">
        <v>87469</v>
      </c>
      <c r="B4980" s="508" t="s">
        <v>10146</v>
      </c>
      <c r="C4980" s="508" t="s">
        <v>37</v>
      </c>
      <c r="D4980" s="510" t="s">
        <v>10147</v>
      </c>
    </row>
    <row r="4981" spans="1:4" ht="13.5">
      <c r="A4981" s="509">
        <v>87470</v>
      </c>
      <c r="B4981" s="508" t="s">
        <v>10148</v>
      </c>
      <c r="C4981" s="508" t="s">
        <v>37</v>
      </c>
      <c r="D4981" s="510" t="s">
        <v>6322</v>
      </c>
    </row>
    <row r="4982" spans="1:4" ht="13.5">
      <c r="A4982" s="509">
        <v>89044</v>
      </c>
      <c r="B4982" s="508" t="s">
        <v>10149</v>
      </c>
      <c r="C4982" s="508" t="s">
        <v>37</v>
      </c>
      <c r="D4982" s="510" t="s">
        <v>10150</v>
      </c>
    </row>
    <row r="4983" spans="1:4" ht="13.5">
      <c r="A4983" s="509">
        <v>89169</v>
      </c>
      <c r="B4983" s="508" t="s">
        <v>10151</v>
      </c>
      <c r="C4983" s="508" t="s">
        <v>37</v>
      </c>
      <c r="D4983" s="510" t="s">
        <v>10152</v>
      </c>
    </row>
    <row r="4984" spans="1:4" ht="13.5">
      <c r="A4984" s="509">
        <v>89978</v>
      </c>
      <c r="B4984" s="508" t="s">
        <v>10153</v>
      </c>
      <c r="C4984" s="508" t="s">
        <v>37</v>
      </c>
      <c r="D4984" s="510" t="s">
        <v>10154</v>
      </c>
    </row>
    <row r="4985" spans="1:4" ht="13.5">
      <c r="A4985" s="508" t="s">
        <v>10155</v>
      </c>
      <c r="B4985" s="508" t="s">
        <v>10156</v>
      </c>
      <c r="C4985" s="508" t="s">
        <v>37</v>
      </c>
      <c r="D4985" s="510" t="s">
        <v>10157</v>
      </c>
    </row>
    <row r="4986" spans="1:4" ht="13.5">
      <c r="A4986" s="508" t="s">
        <v>10158</v>
      </c>
      <c r="B4986" s="508" t="s">
        <v>10159</v>
      </c>
      <c r="C4986" s="508" t="s">
        <v>37</v>
      </c>
      <c r="D4986" s="510" t="s">
        <v>10160</v>
      </c>
    </row>
    <row r="4987" spans="1:4" ht="13.5">
      <c r="A4987" s="508" t="s">
        <v>10161</v>
      </c>
      <c r="B4987" s="508" t="s">
        <v>10162</v>
      </c>
      <c r="C4987" s="508" t="s">
        <v>37</v>
      </c>
      <c r="D4987" s="510" t="s">
        <v>10163</v>
      </c>
    </row>
    <row r="4988" spans="1:4" ht="13.5">
      <c r="A4988" s="509">
        <v>89453</v>
      </c>
      <c r="B4988" s="508" t="s">
        <v>10164</v>
      </c>
      <c r="C4988" s="508" t="s">
        <v>37</v>
      </c>
      <c r="D4988" s="510" t="s">
        <v>10165</v>
      </c>
    </row>
    <row r="4989" spans="1:4" ht="13.5">
      <c r="A4989" s="509">
        <v>89454</v>
      </c>
      <c r="B4989" s="508" t="s">
        <v>10166</v>
      </c>
      <c r="C4989" s="508" t="s">
        <v>37</v>
      </c>
      <c r="D4989" s="510" t="s">
        <v>10167</v>
      </c>
    </row>
    <row r="4990" spans="1:4" ht="13.5">
      <c r="A4990" s="509">
        <v>89455</v>
      </c>
      <c r="B4990" s="508" t="s">
        <v>10168</v>
      </c>
      <c r="C4990" s="508" t="s">
        <v>37</v>
      </c>
      <c r="D4990" s="510" t="s">
        <v>3432</v>
      </c>
    </row>
    <row r="4991" spans="1:4" ht="13.5">
      <c r="A4991" s="509">
        <v>89456</v>
      </c>
      <c r="B4991" s="508" t="s">
        <v>10169</v>
      </c>
      <c r="C4991" s="508" t="s">
        <v>37</v>
      </c>
      <c r="D4991" s="510" t="s">
        <v>10170</v>
      </c>
    </row>
    <row r="4992" spans="1:4" ht="13.5">
      <c r="A4992" s="509">
        <v>89457</v>
      </c>
      <c r="B4992" s="508" t="s">
        <v>10171</v>
      </c>
      <c r="C4992" s="508" t="s">
        <v>37</v>
      </c>
      <c r="D4992" s="510" t="s">
        <v>10172</v>
      </c>
    </row>
    <row r="4993" spans="1:4" ht="13.5">
      <c r="A4993" s="509">
        <v>89458</v>
      </c>
      <c r="B4993" s="508" t="s">
        <v>10173</v>
      </c>
      <c r="C4993" s="508" t="s">
        <v>37</v>
      </c>
      <c r="D4993" s="510" t="s">
        <v>10174</v>
      </c>
    </row>
    <row r="4994" spans="1:4" ht="13.5">
      <c r="A4994" s="509">
        <v>89459</v>
      </c>
      <c r="B4994" s="508" t="s">
        <v>10175</v>
      </c>
      <c r="C4994" s="508" t="s">
        <v>37</v>
      </c>
      <c r="D4994" s="510" t="s">
        <v>10176</v>
      </c>
    </row>
    <row r="4995" spans="1:4" ht="13.5">
      <c r="A4995" s="509">
        <v>89460</v>
      </c>
      <c r="B4995" s="508" t="s">
        <v>10177</v>
      </c>
      <c r="C4995" s="508" t="s">
        <v>37</v>
      </c>
      <c r="D4995" s="510" t="s">
        <v>10178</v>
      </c>
    </row>
    <row r="4996" spans="1:4" ht="13.5">
      <c r="A4996" s="509">
        <v>89462</v>
      </c>
      <c r="B4996" s="508" t="s">
        <v>10179</v>
      </c>
      <c r="C4996" s="508" t="s">
        <v>37</v>
      </c>
      <c r="D4996" s="510" t="s">
        <v>10180</v>
      </c>
    </row>
    <row r="4997" spans="1:4" ht="13.5">
      <c r="A4997" s="509">
        <v>89463</v>
      </c>
      <c r="B4997" s="508" t="s">
        <v>10181</v>
      </c>
      <c r="C4997" s="508" t="s">
        <v>37</v>
      </c>
      <c r="D4997" s="510" t="s">
        <v>10182</v>
      </c>
    </row>
    <row r="4998" spans="1:4" ht="13.5">
      <c r="A4998" s="509">
        <v>89464</v>
      </c>
      <c r="B4998" s="508" t="s">
        <v>10183</v>
      </c>
      <c r="C4998" s="508" t="s">
        <v>37</v>
      </c>
      <c r="D4998" s="510" t="s">
        <v>10184</v>
      </c>
    </row>
    <row r="4999" spans="1:4" ht="13.5">
      <c r="A4999" s="509">
        <v>89465</v>
      </c>
      <c r="B4999" s="508" t="s">
        <v>10185</v>
      </c>
      <c r="C4999" s="508" t="s">
        <v>37</v>
      </c>
      <c r="D4999" s="510" t="s">
        <v>10186</v>
      </c>
    </row>
    <row r="5000" spans="1:4" ht="13.5">
      <c r="A5000" s="509">
        <v>89466</v>
      </c>
      <c r="B5000" s="508" t="s">
        <v>10187</v>
      </c>
      <c r="C5000" s="508" t="s">
        <v>37</v>
      </c>
      <c r="D5000" s="510" t="s">
        <v>10188</v>
      </c>
    </row>
    <row r="5001" spans="1:4" ht="13.5">
      <c r="A5001" s="509">
        <v>89467</v>
      </c>
      <c r="B5001" s="508" t="s">
        <v>10189</v>
      </c>
      <c r="C5001" s="508" t="s">
        <v>37</v>
      </c>
      <c r="D5001" s="510" t="s">
        <v>10190</v>
      </c>
    </row>
    <row r="5002" spans="1:4" ht="13.5">
      <c r="A5002" s="509">
        <v>89468</v>
      </c>
      <c r="B5002" s="508" t="s">
        <v>10191</v>
      </c>
      <c r="C5002" s="508" t="s">
        <v>37</v>
      </c>
      <c r="D5002" s="510" t="s">
        <v>10192</v>
      </c>
    </row>
    <row r="5003" spans="1:4" ht="13.5">
      <c r="A5003" s="509">
        <v>89469</v>
      </c>
      <c r="B5003" s="508" t="s">
        <v>10193</v>
      </c>
      <c r="C5003" s="508" t="s">
        <v>37</v>
      </c>
      <c r="D5003" s="510" t="s">
        <v>10194</v>
      </c>
    </row>
    <row r="5004" spans="1:4" ht="13.5">
      <c r="A5004" s="509">
        <v>89470</v>
      </c>
      <c r="B5004" s="508" t="s">
        <v>10195</v>
      </c>
      <c r="C5004" s="508" t="s">
        <v>37</v>
      </c>
      <c r="D5004" s="510" t="s">
        <v>10196</v>
      </c>
    </row>
    <row r="5005" spans="1:4" ht="13.5">
      <c r="A5005" s="509">
        <v>89471</v>
      </c>
      <c r="B5005" s="508" t="s">
        <v>10197</v>
      </c>
      <c r="C5005" s="508" t="s">
        <v>37</v>
      </c>
      <c r="D5005" s="510" t="s">
        <v>10190</v>
      </c>
    </row>
    <row r="5006" spans="1:4" ht="13.5">
      <c r="A5006" s="509">
        <v>89472</v>
      </c>
      <c r="B5006" s="508" t="s">
        <v>10198</v>
      </c>
      <c r="C5006" s="508" t="s">
        <v>37</v>
      </c>
      <c r="D5006" s="510" t="s">
        <v>10199</v>
      </c>
    </row>
    <row r="5007" spans="1:4" ht="13.5">
      <c r="A5007" s="509">
        <v>89473</v>
      </c>
      <c r="B5007" s="508" t="s">
        <v>10200</v>
      </c>
      <c r="C5007" s="508" t="s">
        <v>37</v>
      </c>
      <c r="D5007" s="510" t="s">
        <v>10201</v>
      </c>
    </row>
    <row r="5008" spans="1:4" ht="13.5">
      <c r="A5008" s="509">
        <v>89474</v>
      </c>
      <c r="B5008" s="508" t="s">
        <v>10202</v>
      </c>
      <c r="C5008" s="508" t="s">
        <v>37</v>
      </c>
      <c r="D5008" s="510" t="s">
        <v>1999</v>
      </c>
    </row>
    <row r="5009" spans="1:4" ht="13.5">
      <c r="A5009" s="509">
        <v>89475</v>
      </c>
      <c r="B5009" s="508" t="s">
        <v>10203</v>
      </c>
      <c r="C5009" s="508" t="s">
        <v>37</v>
      </c>
      <c r="D5009" s="510" t="s">
        <v>10204</v>
      </c>
    </row>
    <row r="5010" spans="1:4" ht="13.5">
      <c r="A5010" s="509">
        <v>89476</v>
      </c>
      <c r="B5010" s="508" t="s">
        <v>10205</v>
      </c>
      <c r="C5010" s="508" t="s">
        <v>37</v>
      </c>
      <c r="D5010" s="510" t="s">
        <v>10206</v>
      </c>
    </row>
    <row r="5011" spans="1:4" ht="13.5">
      <c r="A5011" s="509">
        <v>89477</v>
      </c>
      <c r="B5011" s="508" t="s">
        <v>10207</v>
      </c>
      <c r="C5011" s="508" t="s">
        <v>37</v>
      </c>
      <c r="D5011" s="510" t="s">
        <v>10208</v>
      </c>
    </row>
    <row r="5012" spans="1:4" ht="13.5">
      <c r="A5012" s="509">
        <v>89478</v>
      </c>
      <c r="B5012" s="508" t="s">
        <v>10209</v>
      </c>
      <c r="C5012" s="508" t="s">
        <v>37</v>
      </c>
      <c r="D5012" s="510" t="s">
        <v>10210</v>
      </c>
    </row>
    <row r="5013" spans="1:4" ht="13.5">
      <c r="A5013" s="509">
        <v>89479</v>
      </c>
      <c r="B5013" s="508" t="s">
        <v>10211</v>
      </c>
      <c r="C5013" s="508" t="s">
        <v>37</v>
      </c>
      <c r="D5013" s="510" t="s">
        <v>10212</v>
      </c>
    </row>
    <row r="5014" spans="1:4" ht="13.5">
      <c r="A5014" s="509">
        <v>89480</v>
      </c>
      <c r="B5014" s="508" t="s">
        <v>10213</v>
      </c>
      <c r="C5014" s="508" t="s">
        <v>37</v>
      </c>
      <c r="D5014" s="510" t="s">
        <v>10214</v>
      </c>
    </row>
    <row r="5015" spans="1:4" ht="13.5">
      <c r="A5015" s="509">
        <v>89483</v>
      </c>
      <c r="B5015" s="508" t="s">
        <v>10215</v>
      </c>
      <c r="C5015" s="508" t="s">
        <v>37</v>
      </c>
      <c r="D5015" s="510" t="s">
        <v>10216</v>
      </c>
    </row>
    <row r="5016" spans="1:4" ht="13.5">
      <c r="A5016" s="509">
        <v>89484</v>
      </c>
      <c r="B5016" s="508" t="s">
        <v>10217</v>
      </c>
      <c r="C5016" s="508" t="s">
        <v>37</v>
      </c>
      <c r="D5016" s="510" t="s">
        <v>10218</v>
      </c>
    </row>
    <row r="5017" spans="1:4" ht="13.5">
      <c r="A5017" s="509">
        <v>89486</v>
      </c>
      <c r="B5017" s="508" t="s">
        <v>10219</v>
      </c>
      <c r="C5017" s="508" t="s">
        <v>37</v>
      </c>
      <c r="D5017" s="510" t="s">
        <v>7829</v>
      </c>
    </row>
    <row r="5018" spans="1:4" ht="13.5">
      <c r="A5018" s="509">
        <v>89487</v>
      </c>
      <c r="B5018" s="508" t="s">
        <v>10220</v>
      </c>
      <c r="C5018" s="508" t="s">
        <v>37</v>
      </c>
      <c r="D5018" s="510" t="s">
        <v>4792</v>
      </c>
    </row>
    <row r="5019" spans="1:4" ht="13.5">
      <c r="A5019" s="509">
        <v>89488</v>
      </c>
      <c r="B5019" s="508" t="s">
        <v>10221</v>
      </c>
      <c r="C5019" s="508" t="s">
        <v>37</v>
      </c>
      <c r="D5019" s="510" t="s">
        <v>10222</v>
      </c>
    </row>
    <row r="5020" spans="1:4" ht="13.5">
      <c r="A5020" s="509">
        <v>91815</v>
      </c>
      <c r="B5020" s="508" t="s">
        <v>10223</v>
      </c>
      <c r="C5020" s="508" t="s">
        <v>37</v>
      </c>
      <c r="D5020" s="510" t="s">
        <v>6546</v>
      </c>
    </row>
    <row r="5021" spans="1:4" ht="13.5">
      <c r="A5021" s="509">
        <v>91816</v>
      </c>
      <c r="B5021" s="508" t="s">
        <v>10224</v>
      </c>
      <c r="C5021" s="508" t="s">
        <v>37</v>
      </c>
      <c r="D5021" s="510" t="s">
        <v>10225</v>
      </c>
    </row>
    <row r="5022" spans="1:4" ht="13.5">
      <c r="A5022" s="509">
        <v>72139</v>
      </c>
      <c r="B5022" s="508" t="s">
        <v>10226</v>
      </c>
      <c r="C5022" s="508" t="s">
        <v>37</v>
      </c>
      <c r="D5022" s="510" t="s">
        <v>10227</v>
      </c>
    </row>
    <row r="5023" spans="1:4" ht="13.5">
      <c r="A5023" s="509">
        <v>72175</v>
      </c>
      <c r="B5023" s="508" t="s">
        <v>10228</v>
      </c>
      <c r="C5023" s="508" t="s">
        <v>37</v>
      </c>
      <c r="D5023" s="510" t="s">
        <v>10229</v>
      </c>
    </row>
    <row r="5024" spans="1:4" ht="13.5">
      <c r="A5024" s="509">
        <v>72176</v>
      </c>
      <c r="B5024" s="508" t="s">
        <v>10230</v>
      </c>
      <c r="C5024" s="508" t="s">
        <v>37</v>
      </c>
      <c r="D5024" s="510" t="s">
        <v>10231</v>
      </c>
    </row>
    <row r="5025" spans="1:4" ht="13.5">
      <c r="A5025" s="509">
        <v>72178</v>
      </c>
      <c r="B5025" s="508" t="s">
        <v>10232</v>
      </c>
      <c r="C5025" s="508" t="s">
        <v>37</v>
      </c>
      <c r="D5025" s="510" t="s">
        <v>7286</v>
      </c>
    </row>
    <row r="5026" spans="1:4" ht="13.5">
      <c r="A5026" s="509">
        <v>72179</v>
      </c>
      <c r="B5026" s="508" t="s">
        <v>10233</v>
      </c>
      <c r="C5026" s="508" t="s">
        <v>37</v>
      </c>
      <c r="D5026" s="510" t="s">
        <v>10234</v>
      </c>
    </row>
    <row r="5027" spans="1:4" ht="13.5">
      <c r="A5027" s="509">
        <v>72180</v>
      </c>
      <c r="B5027" s="508" t="s">
        <v>10235</v>
      </c>
      <c r="C5027" s="508" t="s">
        <v>37</v>
      </c>
      <c r="D5027" s="510" t="s">
        <v>3967</v>
      </c>
    </row>
    <row r="5028" spans="1:4" ht="13.5">
      <c r="A5028" s="509">
        <v>72181</v>
      </c>
      <c r="B5028" s="508" t="s">
        <v>10236</v>
      </c>
      <c r="C5028" s="508" t="s">
        <v>37</v>
      </c>
      <c r="D5028" s="510" t="s">
        <v>1016</v>
      </c>
    </row>
    <row r="5029" spans="1:4" ht="13.5">
      <c r="A5029" s="508" t="s">
        <v>10237</v>
      </c>
      <c r="B5029" s="508" t="s">
        <v>10238</v>
      </c>
      <c r="C5029" s="508" t="s">
        <v>37</v>
      </c>
      <c r="D5029" s="510" t="s">
        <v>10239</v>
      </c>
    </row>
    <row r="5030" spans="1:4" ht="13.5">
      <c r="A5030" s="508" t="s">
        <v>10240</v>
      </c>
      <c r="B5030" s="508" t="s">
        <v>10241</v>
      </c>
      <c r="C5030" s="508" t="s">
        <v>37</v>
      </c>
      <c r="D5030" s="510" t="s">
        <v>10242</v>
      </c>
    </row>
    <row r="5031" spans="1:4" ht="13.5">
      <c r="A5031" s="508" t="s">
        <v>10243</v>
      </c>
      <c r="B5031" s="508" t="s">
        <v>10244</v>
      </c>
      <c r="C5031" s="508" t="s">
        <v>37</v>
      </c>
      <c r="D5031" s="510" t="s">
        <v>10245</v>
      </c>
    </row>
    <row r="5032" spans="1:4" ht="13.5">
      <c r="A5032" s="509">
        <v>79627</v>
      </c>
      <c r="B5032" s="508" t="s">
        <v>10246</v>
      </c>
      <c r="C5032" s="508" t="s">
        <v>37</v>
      </c>
      <c r="D5032" s="510" t="s">
        <v>10247</v>
      </c>
    </row>
    <row r="5033" spans="1:4" ht="13.5">
      <c r="A5033" s="509">
        <v>96358</v>
      </c>
      <c r="B5033" s="508" t="s">
        <v>10248</v>
      </c>
      <c r="C5033" s="508" t="s">
        <v>37</v>
      </c>
      <c r="D5033" s="510" t="s">
        <v>10249</v>
      </c>
    </row>
    <row r="5034" spans="1:4" ht="13.5">
      <c r="A5034" s="509">
        <v>96359</v>
      </c>
      <c r="B5034" s="508" t="s">
        <v>10250</v>
      </c>
      <c r="C5034" s="508" t="s">
        <v>37</v>
      </c>
      <c r="D5034" s="510" t="s">
        <v>10251</v>
      </c>
    </row>
    <row r="5035" spans="1:4" ht="13.5">
      <c r="A5035" s="509">
        <v>96360</v>
      </c>
      <c r="B5035" s="508" t="s">
        <v>10252</v>
      </c>
      <c r="C5035" s="508" t="s">
        <v>37</v>
      </c>
      <c r="D5035" s="510" t="s">
        <v>10253</v>
      </c>
    </row>
    <row r="5036" spans="1:4" ht="13.5">
      <c r="A5036" s="509">
        <v>96361</v>
      </c>
      <c r="B5036" s="508" t="s">
        <v>10254</v>
      </c>
      <c r="C5036" s="508" t="s">
        <v>37</v>
      </c>
      <c r="D5036" s="510" t="s">
        <v>10255</v>
      </c>
    </row>
    <row r="5037" spans="1:4" ht="13.5">
      <c r="A5037" s="509">
        <v>96362</v>
      </c>
      <c r="B5037" s="508" t="s">
        <v>10256</v>
      </c>
      <c r="C5037" s="508" t="s">
        <v>37</v>
      </c>
      <c r="D5037" s="510" t="s">
        <v>10257</v>
      </c>
    </row>
    <row r="5038" spans="1:4" ht="13.5">
      <c r="A5038" s="509">
        <v>96363</v>
      </c>
      <c r="B5038" s="508" t="s">
        <v>10258</v>
      </c>
      <c r="C5038" s="508" t="s">
        <v>37</v>
      </c>
      <c r="D5038" s="510" t="s">
        <v>10259</v>
      </c>
    </row>
    <row r="5039" spans="1:4" ht="13.5">
      <c r="A5039" s="509">
        <v>96364</v>
      </c>
      <c r="B5039" s="508" t="s">
        <v>10260</v>
      </c>
      <c r="C5039" s="508" t="s">
        <v>37</v>
      </c>
      <c r="D5039" s="510" t="s">
        <v>10261</v>
      </c>
    </row>
    <row r="5040" spans="1:4" ht="13.5">
      <c r="A5040" s="509">
        <v>96365</v>
      </c>
      <c r="B5040" s="508" t="s">
        <v>10262</v>
      </c>
      <c r="C5040" s="508" t="s">
        <v>37</v>
      </c>
      <c r="D5040" s="510" t="s">
        <v>10263</v>
      </c>
    </row>
    <row r="5041" spans="1:4" ht="13.5">
      <c r="A5041" s="509">
        <v>96366</v>
      </c>
      <c r="B5041" s="508" t="s">
        <v>10264</v>
      </c>
      <c r="C5041" s="508" t="s">
        <v>37</v>
      </c>
      <c r="D5041" s="510" t="s">
        <v>10265</v>
      </c>
    </row>
    <row r="5042" spans="1:4" ht="13.5">
      <c r="A5042" s="509">
        <v>96367</v>
      </c>
      <c r="B5042" s="508" t="s">
        <v>10266</v>
      </c>
      <c r="C5042" s="508" t="s">
        <v>37</v>
      </c>
      <c r="D5042" s="510" t="s">
        <v>10267</v>
      </c>
    </row>
    <row r="5043" spans="1:4" ht="13.5">
      <c r="A5043" s="509">
        <v>96368</v>
      </c>
      <c r="B5043" s="508" t="s">
        <v>10268</v>
      </c>
      <c r="C5043" s="508" t="s">
        <v>37</v>
      </c>
      <c r="D5043" s="510" t="s">
        <v>10269</v>
      </c>
    </row>
    <row r="5044" spans="1:4" ht="13.5">
      <c r="A5044" s="509">
        <v>96369</v>
      </c>
      <c r="B5044" s="508" t="s">
        <v>10270</v>
      </c>
      <c r="C5044" s="508" t="s">
        <v>37</v>
      </c>
      <c r="D5044" s="510" t="s">
        <v>10271</v>
      </c>
    </row>
    <row r="5045" spans="1:4" ht="13.5">
      <c r="A5045" s="509">
        <v>96370</v>
      </c>
      <c r="B5045" s="508" t="s">
        <v>10272</v>
      </c>
      <c r="C5045" s="508" t="s">
        <v>37</v>
      </c>
      <c r="D5045" s="510" t="s">
        <v>10273</v>
      </c>
    </row>
    <row r="5046" spans="1:4" ht="13.5">
      <c r="A5046" s="509">
        <v>96371</v>
      </c>
      <c r="B5046" s="508" t="s">
        <v>10274</v>
      </c>
      <c r="C5046" s="508" t="s">
        <v>37</v>
      </c>
      <c r="D5046" s="510" t="s">
        <v>9772</v>
      </c>
    </row>
    <row r="5047" spans="1:4" ht="13.5">
      <c r="A5047" s="509">
        <v>96372</v>
      </c>
      <c r="B5047" s="508" t="s">
        <v>10275</v>
      </c>
      <c r="C5047" s="508" t="s">
        <v>37</v>
      </c>
      <c r="D5047" s="510" t="s">
        <v>10276</v>
      </c>
    </row>
    <row r="5048" spans="1:4" ht="13.5">
      <c r="A5048" s="509">
        <v>96373</v>
      </c>
      <c r="B5048" s="508" t="s">
        <v>10277</v>
      </c>
      <c r="C5048" s="508" t="s">
        <v>40</v>
      </c>
      <c r="D5048" s="510" t="s">
        <v>5067</v>
      </c>
    </row>
    <row r="5049" spans="1:4" ht="13.5">
      <c r="A5049" s="509">
        <v>96374</v>
      </c>
      <c r="B5049" s="508" t="s">
        <v>10278</v>
      </c>
      <c r="C5049" s="508" t="s">
        <v>40</v>
      </c>
      <c r="D5049" s="510" t="s">
        <v>10279</v>
      </c>
    </row>
    <row r="5050" spans="1:4" ht="13.5">
      <c r="A5050" s="508" t="s">
        <v>10280</v>
      </c>
      <c r="B5050" s="508" t="s">
        <v>10281</v>
      </c>
      <c r="C5050" s="508" t="s">
        <v>37</v>
      </c>
      <c r="D5050" s="510" t="s">
        <v>10282</v>
      </c>
    </row>
    <row r="5051" spans="1:4" ht="13.5">
      <c r="A5051" s="508" t="s">
        <v>10283</v>
      </c>
      <c r="B5051" s="508" t="s">
        <v>10284</v>
      </c>
      <c r="C5051" s="508" t="s">
        <v>37</v>
      </c>
      <c r="D5051" s="510" t="s">
        <v>1760</v>
      </c>
    </row>
    <row r="5052" spans="1:4" ht="13.5">
      <c r="A5052" s="508" t="s">
        <v>10285</v>
      </c>
      <c r="B5052" s="508" t="s">
        <v>10286</v>
      </c>
      <c r="C5052" s="508" t="s">
        <v>37</v>
      </c>
      <c r="D5052" s="510" t="s">
        <v>10287</v>
      </c>
    </row>
    <row r="5053" spans="1:4" ht="13.5">
      <c r="A5053" s="508" t="s">
        <v>10288</v>
      </c>
      <c r="B5053" s="508" t="s">
        <v>10289</v>
      </c>
      <c r="C5053" s="508" t="s">
        <v>37</v>
      </c>
      <c r="D5053" s="510" t="s">
        <v>10290</v>
      </c>
    </row>
    <row r="5054" spans="1:4" ht="13.5">
      <c r="A5054" s="509">
        <v>83694</v>
      </c>
      <c r="B5054" s="508" t="s">
        <v>10291</v>
      </c>
      <c r="C5054" s="508" t="s">
        <v>37</v>
      </c>
      <c r="D5054" s="510" t="s">
        <v>8442</v>
      </c>
    </row>
    <row r="5055" spans="1:4" ht="13.5">
      <c r="A5055" s="508" t="s">
        <v>10292</v>
      </c>
      <c r="B5055" s="508" t="s">
        <v>10293</v>
      </c>
      <c r="C5055" s="508" t="s">
        <v>37</v>
      </c>
      <c r="D5055" s="510" t="s">
        <v>10294</v>
      </c>
    </row>
    <row r="5056" spans="1:4" ht="13.5">
      <c r="A5056" s="509">
        <v>83771</v>
      </c>
      <c r="B5056" s="508" t="s">
        <v>10295</v>
      </c>
      <c r="C5056" s="508" t="s">
        <v>39</v>
      </c>
      <c r="D5056" s="510" t="s">
        <v>7424</v>
      </c>
    </row>
    <row r="5057" spans="1:4" ht="13.5">
      <c r="A5057" s="509">
        <v>92970</v>
      </c>
      <c r="B5057" s="508" t="s">
        <v>10296</v>
      </c>
      <c r="C5057" s="508" t="s">
        <v>37</v>
      </c>
      <c r="D5057" s="510" t="s">
        <v>10297</v>
      </c>
    </row>
    <row r="5058" spans="1:4" ht="13.5">
      <c r="A5058" s="509">
        <v>41879</v>
      </c>
      <c r="B5058" s="508" t="s">
        <v>10298</v>
      </c>
      <c r="C5058" s="508" t="s">
        <v>37</v>
      </c>
      <c r="D5058" s="510" t="s">
        <v>2153</v>
      </c>
    </row>
    <row r="5059" spans="1:4" ht="13.5">
      <c r="A5059" s="509">
        <v>72916</v>
      </c>
      <c r="B5059" s="508" t="s">
        <v>10299</v>
      </c>
      <c r="C5059" s="508" t="s">
        <v>39</v>
      </c>
      <c r="D5059" s="510" t="s">
        <v>8874</v>
      </c>
    </row>
    <row r="5060" spans="1:4" ht="13.5">
      <c r="A5060" s="509">
        <v>72919</v>
      </c>
      <c r="B5060" s="508" t="s">
        <v>10300</v>
      </c>
      <c r="C5060" s="508" t="s">
        <v>39</v>
      </c>
      <c r="D5060" s="510" t="s">
        <v>10301</v>
      </c>
    </row>
    <row r="5061" spans="1:4" ht="13.5">
      <c r="A5061" s="509">
        <v>72922</v>
      </c>
      <c r="B5061" s="508" t="s">
        <v>10302</v>
      </c>
      <c r="C5061" s="508" t="s">
        <v>39</v>
      </c>
      <c r="D5061" s="510" t="s">
        <v>10071</v>
      </c>
    </row>
    <row r="5062" spans="1:4" ht="13.5">
      <c r="A5062" s="509">
        <v>72923</v>
      </c>
      <c r="B5062" s="508" t="s">
        <v>10303</v>
      </c>
      <c r="C5062" s="508" t="s">
        <v>39</v>
      </c>
      <c r="D5062" s="510" t="s">
        <v>10304</v>
      </c>
    </row>
    <row r="5063" spans="1:4" ht="13.5">
      <c r="A5063" s="509">
        <v>72924</v>
      </c>
      <c r="B5063" s="508" t="s">
        <v>10305</v>
      </c>
      <c r="C5063" s="508" t="s">
        <v>39</v>
      </c>
      <c r="D5063" s="510" t="s">
        <v>5023</v>
      </c>
    </row>
    <row r="5064" spans="1:4" ht="13.5">
      <c r="A5064" s="509">
        <v>72961</v>
      </c>
      <c r="B5064" s="508" t="s">
        <v>10306</v>
      </c>
      <c r="C5064" s="508" t="s">
        <v>37</v>
      </c>
      <c r="D5064" s="510" t="s">
        <v>9929</v>
      </c>
    </row>
    <row r="5065" spans="1:4" ht="13.5">
      <c r="A5065" s="509">
        <v>96387</v>
      </c>
      <c r="B5065" s="508" t="s">
        <v>10307</v>
      </c>
      <c r="C5065" s="508" t="s">
        <v>39</v>
      </c>
      <c r="D5065" s="510" t="s">
        <v>10308</v>
      </c>
    </row>
    <row r="5066" spans="1:4" ht="13.5">
      <c r="A5066" s="509">
        <v>96388</v>
      </c>
      <c r="B5066" s="508" t="s">
        <v>10309</v>
      </c>
      <c r="C5066" s="508" t="s">
        <v>39</v>
      </c>
      <c r="D5066" s="510" t="s">
        <v>1252</v>
      </c>
    </row>
    <row r="5067" spans="1:4" ht="13.5">
      <c r="A5067" s="509">
        <v>96389</v>
      </c>
      <c r="B5067" s="508" t="s">
        <v>10310</v>
      </c>
      <c r="C5067" s="508" t="s">
        <v>39</v>
      </c>
      <c r="D5067" s="510" t="s">
        <v>10311</v>
      </c>
    </row>
    <row r="5068" spans="1:4" ht="13.5">
      <c r="A5068" s="509">
        <v>96390</v>
      </c>
      <c r="B5068" s="508" t="s">
        <v>10312</v>
      </c>
      <c r="C5068" s="508" t="s">
        <v>39</v>
      </c>
      <c r="D5068" s="510" t="s">
        <v>10313</v>
      </c>
    </row>
    <row r="5069" spans="1:4" ht="13.5">
      <c r="A5069" s="509">
        <v>96391</v>
      </c>
      <c r="B5069" s="508" t="s">
        <v>10314</v>
      </c>
      <c r="C5069" s="508" t="s">
        <v>39</v>
      </c>
      <c r="D5069" s="510" t="s">
        <v>10315</v>
      </c>
    </row>
    <row r="5070" spans="1:4" ht="13.5">
      <c r="A5070" s="509">
        <v>96392</v>
      </c>
      <c r="B5070" s="508" t="s">
        <v>10316</v>
      </c>
      <c r="C5070" s="508" t="s">
        <v>39</v>
      </c>
      <c r="D5070" s="510" t="s">
        <v>10317</v>
      </c>
    </row>
    <row r="5071" spans="1:4" ht="13.5">
      <c r="A5071" s="509">
        <v>96396</v>
      </c>
      <c r="B5071" s="508" t="s">
        <v>10318</v>
      </c>
      <c r="C5071" s="508" t="s">
        <v>39</v>
      </c>
      <c r="D5071" s="510" t="s">
        <v>10319</v>
      </c>
    </row>
    <row r="5072" spans="1:4" ht="13.5">
      <c r="A5072" s="509">
        <v>96397</v>
      </c>
      <c r="B5072" s="508" t="s">
        <v>10320</v>
      </c>
      <c r="C5072" s="508" t="s">
        <v>39</v>
      </c>
      <c r="D5072" s="510" t="s">
        <v>10321</v>
      </c>
    </row>
    <row r="5073" spans="1:4" ht="13.5">
      <c r="A5073" s="509">
        <v>96398</v>
      </c>
      <c r="B5073" s="508" t="s">
        <v>10322</v>
      </c>
      <c r="C5073" s="508" t="s">
        <v>39</v>
      </c>
      <c r="D5073" s="510" t="s">
        <v>10323</v>
      </c>
    </row>
    <row r="5074" spans="1:4" ht="13.5">
      <c r="A5074" s="509">
        <v>96399</v>
      </c>
      <c r="B5074" s="508" t="s">
        <v>10324</v>
      </c>
      <c r="C5074" s="508" t="s">
        <v>39</v>
      </c>
      <c r="D5074" s="510" t="s">
        <v>10325</v>
      </c>
    </row>
    <row r="5075" spans="1:4" ht="13.5">
      <c r="A5075" s="509">
        <v>96400</v>
      </c>
      <c r="B5075" s="508" t="s">
        <v>10326</v>
      </c>
      <c r="C5075" s="508" t="s">
        <v>39</v>
      </c>
      <c r="D5075" s="510" t="s">
        <v>10327</v>
      </c>
    </row>
    <row r="5076" spans="1:4" ht="13.5">
      <c r="A5076" s="509">
        <v>96401</v>
      </c>
      <c r="B5076" s="508" t="s">
        <v>10328</v>
      </c>
      <c r="C5076" s="508" t="s">
        <v>37</v>
      </c>
      <c r="D5076" s="510" t="s">
        <v>5777</v>
      </c>
    </row>
    <row r="5077" spans="1:4" ht="13.5">
      <c r="A5077" s="509">
        <v>96402</v>
      </c>
      <c r="B5077" s="508" t="s">
        <v>10329</v>
      </c>
      <c r="C5077" s="508" t="s">
        <v>37</v>
      </c>
      <c r="D5077" s="510" t="s">
        <v>6653</v>
      </c>
    </row>
    <row r="5078" spans="1:4" ht="13.5">
      <c r="A5078" s="509">
        <v>72799</v>
      </c>
      <c r="B5078" s="508" t="s">
        <v>10330</v>
      </c>
      <c r="C5078" s="508" t="s">
        <v>37</v>
      </c>
      <c r="D5078" s="510" t="s">
        <v>10331</v>
      </c>
    </row>
    <row r="5079" spans="1:4" ht="13.5">
      <c r="A5079" s="509">
        <v>72942</v>
      </c>
      <c r="B5079" s="508" t="s">
        <v>10332</v>
      </c>
      <c r="C5079" s="508" t="s">
        <v>37</v>
      </c>
      <c r="D5079" s="510" t="s">
        <v>9841</v>
      </c>
    </row>
    <row r="5080" spans="1:4" ht="13.5">
      <c r="A5080" s="509">
        <v>72943</v>
      </c>
      <c r="B5080" s="508" t="s">
        <v>10333</v>
      </c>
      <c r="C5080" s="508" t="s">
        <v>37</v>
      </c>
      <c r="D5080" s="510" t="s">
        <v>2315</v>
      </c>
    </row>
    <row r="5081" spans="1:4" ht="13.5">
      <c r="A5081" s="509">
        <v>72972</v>
      </c>
      <c r="B5081" s="508" t="s">
        <v>10334</v>
      </c>
      <c r="C5081" s="508" t="s">
        <v>37</v>
      </c>
      <c r="D5081" s="510" t="s">
        <v>10335</v>
      </c>
    </row>
    <row r="5082" spans="1:4" ht="13.5">
      <c r="A5082" s="509">
        <v>72973</v>
      </c>
      <c r="B5082" s="508" t="s">
        <v>10336</v>
      </c>
      <c r="C5082" s="508" t="s">
        <v>40</v>
      </c>
      <c r="D5082" s="510" t="s">
        <v>2003</v>
      </c>
    </row>
    <row r="5083" spans="1:4" ht="13.5">
      <c r="A5083" s="509">
        <v>72974</v>
      </c>
      <c r="B5083" s="508" t="s">
        <v>10337</v>
      </c>
      <c r="C5083" s="508" t="s">
        <v>37</v>
      </c>
      <c r="D5083" s="510" t="s">
        <v>10338</v>
      </c>
    </row>
    <row r="5084" spans="1:4" ht="13.5">
      <c r="A5084" s="509">
        <v>72975</v>
      </c>
      <c r="B5084" s="508" t="s">
        <v>10339</v>
      </c>
      <c r="C5084" s="508" t="s">
        <v>37</v>
      </c>
      <c r="D5084" s="510" t="s">
        <v>2741</v>
      </c>
    </row>
    <row r="5085" spans="1:4" ht="13.5">
      <c r="A5085" s="509">
        <v>72978</v>
      </c>
      <c r="B5085" s="508" t="s">
        <v>10340</v>
      </c>
      <c r="C5085" s="508" t="s">
        <v>40</v>
      </c>
      <c r="D5085" s="510" t="s">
        <v>10338</v>
      </c>
    </row>
    <row r="5086" spans="1:4" ht="13.5">
      <c r="A5086" s="509">
        <v>72979</v>
      </c>
      <c r="B5086" s="508" t="s">
        <v>10341</v>
      </c>
      <c r="C5086" s="508" t="s">
        <v>37</v>
      </c>
      <c r="D5086" s="510" t="s">
        <v>8428</v>
      </c>
    </row>
    <row r="5087" spans="1:4" ht="13.5">
      <c r="A5087" s="508" t="s">
        <v>10342</v>
      </c>
      <c r="B5087" s="508" t="s">
        <v>10343</v>
      </c>
      <c r="C5087" s="508" t="s">
        <v>37</v>
      </c>
      <c r="D5087" s="510" t="s">
        <v>10344</v>
      </c>
    </row>
    <row r="5088" spans="1:4" ht="13.5">
      <c r="A5088" s="508" t="s">
        <v>10345</v>
      </c>
      <c r="B5088" s="508" t="s">
        <v>10346</v>
      </c>
      <c r="C5088" s="508" t="s">
        <v>39</v>
      </c>
      <c r="D5088" s="510" t="s">
        <v>10347</v>
      </c>
    </row>
    <row r="5089" spans="1:4" ht="13.5">
      <c r="A5089" s="508" t="s">
        <v>10348</v>
      </c>
      <c r="B5089" s="508" t="s">
        <v>10349</v>
      </c>
      <c r="C5089" s="508" t="s">
        <v>39</v>
      </c>
      <c r="D5089" s="510" t="s">
        <v>10350</v>
      </c>
    </row>
    <row r="5090" spans="1:4" ht="13.5">
      <c r="A5090" s="509">
        <v>92391</v>
      </c>
      <c r="B5090" s="508" t="s">
        <v>10351</v>
      </c>
      <c r="C5090" s="508" t="s">
        <v>37</v>
      </c>
      <c r="D5090" s="510" t="s">
        <v>4993</v>
      </c>
    </row>
    <row r="5091" spans="1:4" ht="13.5">
      <c r="A5091" s="509">
        <v>92392</v>
      </c>
      <c r="B5091" s="508" t="s">
        <v>10352</v>
      </c>
      <c r="C5091" s="508" t="s">
        <v>37</v>
      </c>
      <c r="D5091" s="510" t="s">
        <v>10353</v>
      </c>
    </row>
    <row r="5092" spans="1:4" ht="13.5">
      <c r="A5092" s="509">
        <v>92393</v>
      </c>
      <c r="B5092" s="508" t="s">
        <v>10354</v>
      </c>
      <c r="C5092" s="508" t="s">
        <v>37</v>
      </c>
      <c r="D5092" s="510" t="s">
        <v>10355</v>
      </c>
    </row>
    <row r="5093" spans="1:4" ht="13.5">
      <c r="A5093" s="509">
        <v>92394</v>
      </c>
      <c r="B5093" s="508" t="s">
        <v>10356</v>
      </c>
      <c r="C5093" s="508" t="s">
        <v>37</v>
      </c>
      <c r="D5093" s="510" t="s">
        <v>10357</v>
      </c>
    </row>
    <row r="5094" spans="1:4" ht="13.5">
      <c r="A5094" s="509">
        <v>92395</v>
      </c>
      <c r="B5094" s="508" t="s">
        <v>10358</v>
      </c>
      <c r="C5094" s="508" t="s">
        <v>37</v>
      </c>
      <c r="D5094" s="510" t="s">
        <v>9327</v>
      </c>
    </row>
    <row r="5095" spans="1:4" ht="13.5">
      <c r="A5095" s="509">
        <v>92396</v>
      </c>
      <c r="B5095" s="508" t="s">
        <v>10359</v>
      </c>
      <c r="C5095" s="508" t="s">
        <v>37</v>
      </c>
      <c r="D5095" s="510" t="s">
        <v>10360</v>
      </c>
    </row>
    <row r="5096" spans="1:4" ht="13.5">
      <c r="A5096" s="509">
        <v>92397</v>
      </c>
      <c r="B5096" s="508" t="s">
        <v>10361</v>
      </c>
      <c r="C5096" s="508" t="s">
        <v>37</v>
      </c>
      <c r="D5096" s="510" t="s">
        <v>9973</v>
      </c>
    </row>
    <row r="5097" spans="1:4" ht="13.5">
      <c r="A5097" s="509">
        <v>92398</v>
      </c>
      <c r="B5097" s="508" t="s">
        <v>10362</v>
      </c>
      <c r="C5097" s="508" t="s">
        <v>37</v>
      </c>
      <c r="D5097" s="510" t="s">
        <v>9943</v>
      </c>
    </row>
    <row r="5098" spans="1:4" ht="13.5">
      <c r="A5098" s="509">
        <v>92399</v>
      </c>
      <c r="B5098" s="508" t="s">
        <v>10363</v>
      </c>
      <c r="C5098" s="508" t="s">
        <v>37</v>
      </c>
      <c r="D5098" s="510" t="s">
        <v>6870</v>
      </c>
    </row>
    <row r="5099" spans="1:4" ht="13.5">
      <c r="A5099" s="509">
        <v>92400</v>
      </c>
      <c r="B5099" s="508" t="s">
        <v>10364</v>
      </c>
      <c r="C5099" s="508" t="s">
        <v>37</v>
      </c>
      <c r="D5099" s="510" t="s">
        <v>4529</v>
      </c>
    </row>
    <row r="5100" spans="1:4" ht="13.5">
      <c r="A5100" s="509">
        <v>92401</v>
      </c>
      <c r="B5100" s="508" t="s">
        <v>10365</v>
      </c>
      <c r="C5100" s="508" t="s">
        <v>37</v>
      </c>
      <c r="D5100" s="510" t="s">
        <v>10366</v>
      </c>
    </row>
    <row r="5101" spans="1:4" ht="13.5">
      <c r="A5101" s="509">
        <v>92402</v>
      </c>
      <c r="B5101" s="508" t="s">
        <v>10367</v>
      </c>
      <c r="C5101" s="508" t="s">
        <v>37</v>
      </c>
      <c r="D5101" s="510" t="s">
        <v>10368</v>
      </c>
    </row>
    <row r="5102" spans="1:4" ht="13.5">
      <c r="A5102" s="509">
        <v>92403</v>
      </c>
      <c r="B5102" s="508" t="s">
        <v>10369</v>
      </c>
      <c r="C5102" s="508" t="s">
        <v>37</v>
      </c>
      <c r="D5102" s="510" t="s">
        <v>10370</v>
      </c>
    </row>
    <row r="5103" spans="1:4" ht="13.5">
      <c r="A5103" s="509">
        <v>92404</v>
      </c>
      <c r="B5103" s="508" t="s">
        <v>10371</v>
      </c>
      <c r="C5103" s="508" t="s">
        <v>37</v>
      </c>
      <c r="D5103" s="510" t="s">
        <v>9931</v>
      </c>
    </row>
    <row r="5104" spans="1:4" ht="13.5">
      <c r="A5104" s="509">
        <v>92405</v>
      </c>
      <c r="B5104" s="508" t="s">
        <v>10372</v>
      </c>
      <c r="C5104" s="508" t="s">
        <v>37</v>
      </c>
      <c r="D5104" s="510" t="s">
        <v>10373</v>
      </c>
    </row>
    <row r="5105" spans="1:4" ht="13.5">
      <c r="A5105" s="509">
        <v>92406</v>
      </c>
      <c r="B5105" s="508" t="s">
        <v>10374</v>
      </c>
      <c r="C5105" s="508" t="s">
        <v>37</v>
      </c>
      <c r="D5105" s="510" t="s">
        <v>10375</v>
      </c>
    </row>
    <row r="5106" spans="1:4" ht="13.5">
      <c r="A5106" s="509">
        <v>92407</v>
      </c>
      <c r="B5106" s="508" t="s">
        <v>10376</v>
      </c>
      <c r="C5106" s="508" t="s">
        <v>37</v>
      </c>
      <c r="D5106" s="510" t="s">
        <v>10377</v>
      </c>
    </row>
    <row r="5107" spans="1:4" ht="13.5">
      <c r="A5107" s="509">
        <v>93679</v>
      </c>
      <c r="B5107" s="508" t="s">
        <v>10378</v>
      </c>
      <c r="C5107" s="508" t="s">
        <v>37</v>
      </c>
      <c r="D5107" s="510" t="s">
        <v>10178</v>
      </c>
    </row>
    <row r="5108" spans="1:4" ht="13.5">
      <c r="A5108" s="509">
        <v>93680</v>
      </c>
      <c r="B5108" s="508" t="s">
        <v>10379</v>
      </c>
      <c r="C5108" s="508" t="s">
        <v>37</v>
      </c>
      <c r="D5108" s="510" t="s">
        <v>6920</v>
      </c>
    </row>
    <row r="5109" spans="1:4" ht="13.5">
      <c r="A5109" s="509">
        <v>93681</v>
      </c>
      <c r="B5109" s="508" t="s">
        <v>10380</v>
      </c>
      <c r="C5109" s="508" t="s">
        <v>37</v>
      </c>
      <c r="D5109" s="510" t="s">
        <v>7001</v>
      </c>
    </row>
    <row r="5110" spans="1:4" ht="13.5">
      <c r="A5110" s="509">
        <v>93682</v>
      </c>
      <c r="B5110" s="508" t="s">
        <v>10381</v>
      </c>
      <c r="C5110" s="508" t="s">
        <v>37</v>
      </c>
      <c r="D5110" s="510" t="s">
        <v>6032</v>
      </c>
    </row>
    <row r="5111" spans="1:4" ht="13.5">
      <c r="A5111" s="509">
        <v>97114</v>
      </c>
      <c r="B5111" s="508" t="s">
        <v>10382</v>
      </c>
      <c r="C5111" s="508" t="s">
        <v>40</v>
      </c>
      <c r="D5111" s="510" t="s">
        <v>2009</v>
      </c>
    </row>
    <row r="5112" spans="1:4" ht="13.5">
      <c r="A5112" s="509">
        <v>97115</v>
      </c>
      <c r="B5112" s="508" t="s">
        <v>10383</v>
      </c>
      <c r="C5112" s="508" t="s">
        <v>41</v>
      </c>
      <c r="D5112" s="510" t="s">
        <v>7577</v>
      </c>
    </row>
    <row r="5113" spans="1:4" ht="13.5">
      <c r="A5113" s="509">
        <v>97120</v>
      </c>
      <c r="B5113" s="508" t="s">
        <v>10384</v>
      </c>
      <c r="C5113" s="508" t="s">
        <v>41</v>
      </c>
      <c r="D5113" s="510" t="s">
        <v>1437</v>
      </c>
    </row>
    <row r="5114" spans="1:4" ht="13.5">
      <c r="A5114" s="509">
        <v>97802</v>
      </c>
      <c r="B5114" s="508" t="s">
        <v>10385</v>
      </c>
      <c r="C5114" s="508" t="s">
        <v>37</v>
      </c>
      <c r="D5114" s="510" t="s">
        <v>1695</v>
      </c>
    </row>
    <row r="5115" spans="1:4" ht="13.5">
      <c r="A5115" s="509">
        <v>97803</v>
      </c>
      <c r="B5115" s="508" t="s">
        <v>10386</v>
      </c>
      <c r="C5115" s="508" t="s">
        <v>37</v>
      </c>
      <c r="D5115" s="510" t="s">
        <v>10387</v>
      </c>
    </row>
    <row r="5116" spans="1:4" ht="13.5">
      <c r="A5116" s="509">
        <v>97805</v>
      </c>
      <c r="B5116" s="508" t="s">
        <v>10388</v>
      </c>
      <c r="C5116" s="508" t="s">
        <v>37</v>
      </c>
      <c r="D5116" s="510" t="s">
        <v>7401</v>
      </c>
    </row>
    <row r="5117" spans="1:4" ht="13.5">
      <c r="A5117" s="509">
        <v>97806</v>
      </c>
      <c r="B5117" s="508" t="s">
        <v>10389</v>
      </c>
      <c r="C5117" s="508" t="s">
        <v>37</v>
      </c>
      <c r="D5117" s="510" t="s">
        <v>2038</v>
      </c>
    </row>
    <row r="5118" spans="1:4" ht="13.5">
      <c r="A5118" s="509">
        <v>97807</v>
      </c>
      <c r="B5118" s="508" t="s">
        <v>10390</v>
      </c>
      <c r="C5118" s="508" t="s">
        <v>37</v>
      </c>
      <c r="D5118" s="510" t="s">
        <v>5755</v>
      </c>
    </row>
    <row r="5119" spans="1:4" ht="13.5">
      <c r="A5119" s="509">
        <v>97809</v>
      </c>
      <c r="B5119" s="508" t="s">
        <v>10391</v>
      </c>
      <c r="C5119" s="508" t="s">
        <v>37</v>
      </c>
      <c r="D5119" s="510" t="s">
        <v>8435</v>
      </c>
    </row>
    <row r="5120" spans="1:4" ht="13.5">
      <c r="A5120" s="509">
        <v>97810</v>
      </c>
      <c r="B5120" s="508" t="s">
        <v>10392</v>
      </c>
      <c r="C5120" s="508" t="s">
        <v>37</v>
      </c>
      <c r="D5120" s="510" t="s">
        <v>519</v>
      </c>
    </row>
    <row r="5121" spans="1:4" ht="13.5">
      <c r="A5121" s="509">
        <v>97811</v>
      </c>
      <c r="B5121" s="508" t="s">
        <v>10393</v>
      </c>
      <c r="C5121" s="508" t="s">
        <v>37</v>
      </c>
      <c r="D5121" s="510" t="s">
        <v>2170</v>
      </c>
    </row>
    <row r="5122" spans="1:4" ht="13.5">
      <c r="A5122" s="509">
        <v>97813</v>
      </c>
      <c r="B5122" s="508" t="s">
        <v>10394</v>
      </c>
      <c r="C5122" s="508" t="s">
        <v>37</v>
      </c>
      <c r="D5122" s="510" t="s">
        <v>10395</v>
      </c>
    </row>
    <row r="5123" spans="1:4" ht="13.5">
      <c r="A5123" s="509">
        <v>97814</v>
      </c>
      <c r="B5123" s="508" t="s">
        <v>10396</v>
      </c>
      <c r="C5123" s="508" t="s">
        <v>37</v>
      </c>
      <c r="D5123" s="510" t="s">
        <v>5773</v>
      </c>
    </row>
    <row r="5124" spans="1:4" ht="13.5">
      <c r="A5124" s="509">
        <v>97816</v>
      </c>
      <c r="B5124" s="508" t="s">
        <v>10397</v>
      </c>
      <c r="C5124" s="508" t="s">
        <v>37</v>
      </c>
      <c r="D5124" s="510" t="s">
        <v>10398</v>
      </c>
    </row>
    <row r="5125" spans="1:4" ht="13.5">
      <c r="A5125" s="509">
        <v>97817</v>
      </c>
      <c r="B5125" s="508" t="s">
        <v>10399</v>
      </c>
      <c r="C5125" s="508" t="s">
        <v>37</v>
      </c>
      <c r="D5125" s="510" t="s">
        <v>2534</v>
      </c>
    </row>
    <row r="5126" spans="1:4" ht="13.5">
      <c r="A5126" s="509">
        <v>97818</v>
      </c>
      <c r="B5126" s="508" t="s">
        <v>10400</v>
      </c>
      <c r="C5126" s="508" t="s">
        <v>37</v>
      </c>
      <c r="D5126" s="510" t="s">
        <v>5937</v>
      </c>
    </row>
    <row r="5127" spans="1:4" ht="13.5">
      <c r="A5127" s="509">
        <v>97820</v>
      </c>
      <c r="B5127" s="508" t="s">
        <v>10401</v>
      </c>
      <c r="C5127" s="508" t="s">
        <v>37</v>
      </c>
      <c r="D5127" s="510" t="s">
        <v>5752</v>
      </c>
    </row>
    <row r="5128" spans="1:4" ht="13.5">
      <c r="A5128" s="509">
        <v>97821</v>
      </c>
      <c r="B5128" s="508" t="s">
        <v>10402</v>
      </c>
      <c r="C5128" s="508" t="s">
        <v>37</v>
      </c>
      <c r="D5128" s="510" t="s">
        <v>7565</v>
      </c>
    </row>
    <row r="5129" spans="1:4" ht="13.5">
      <c r="A5129" s="509">
        <v>97822</v>
      </c>
      <c r="B5129" s="508" t="s">
        <v>10403</v>
      </c>
      <c r="C5129" s="508" t="s">
        <v>37</v>
      </c>
      <c r="D5129" s="510" t="s">
        <v>8643</v>
      </c>
    </row>
    <row r="5130" spans="1:4" ht="13.5">
      <c r="A5130" s="509">
        <v>72947</v>
      </c>
      <c r="B5130" s="508" t="s">
        <v>10404</v>
      </c>
      <c r="C5130" s="508" t="s">
        <v>37</v>
      </c>
      <c r="D5130" s="510" t="s">
        <v>10405</v>
      </c>
    </row>
    <row r="5131" spans="1:4" ht="13.5">
      <c r="A5131" s="509">
        <v>83693</v>
      </c>
      <c r="B5131" s="508" t="s">
        <v>10406</v>
      </c>
      <c r="C5131" s="508" t="s">
        <v>37</v>
      </c>
      <c r="D5131" s="510" t="s">
        <v>10407</v>
      </c>
    </row>
    <row r="5132" spans="1:4" ht="13.5">
      <c r="A5132" s="508" t="s">
        <v>10408</v>
      </c>
      <c r="B5132" s="508" t="s">
        <v>10409</v>
      </c>
      <c r="C5132" s="508" t="s">
        <v>40</v>
      </c>
      <c r="D5132" s="510" t="s">
        <v>10410</v>
      </c>
    </row>
    <row r="5133" spans="1:4" ht="13.5">
      <c r="A5133" s="508" t="s">
        <v>10411</v>
      </c>
      <c r="B5133" s="508" t="s">
        <v>10412</v>
      </c>
      <c r="C5133" s="508" t="s">
        <v>40</v>
      </c>
      <c r="D5133" s="510" t="s">
        <v>10413</v>
      </c>
    </row>
    <row r="5134" spans="1:4" ht="13.5">
      <c r="A5134" s="508" t="s">
        <v>10414</v>
      </c>
      <c r="B5134" s="508" t="s">
        <v>10415</v>
      </c>
      <c r="C5134" s="508" t="s">
        <v>37</v>
      </c>
      <c r="D5134" s="510" t="s">
        <v>1853</v>
      </c>
    </row>
    <row r="5135" spans="1:4" ht="13.5">
      <c r="A5135" s="509">
        <v>72962</v>
      </c>
      <c r="B5135" s="508" t="s">
        <v>10416</v>
      </c>
      <c r="C5135" s="508" t="s">
        <v>9832</v>
      </c>
      <c r="D5135" s="510" t="s">
        <v>10417</v>
      </c>
    </row>
    <row r="5136" spans="1:4" ht="13.5">
      <c r="A5136" s="509">
        <v>72963</v>
      </c>
      <c r="B5136" s="508" t="s">
        <v>10418</v>
      </c>
      <c r="C5136" s="508" t="s">
        <v>9832</v>
      </c>
      <c r="D5136" s="510" t="s">
        <v>10419</v>
      </c>
    </row>
    <row r="5137" spans="1:4" ht="13.5">
      <c r="A5137" s="509">
        <v>95990</v>
      </c>
      <c r="B5137" s="508" t="s">
        <v>10420</v>
      </c>
      <c r="C5137" s="508" t="s">
        <v>39</v>
      </c>
      <c r="D5137" s="510" t="s">
        <v>10421</v>
      </c>
    </row>
    <row r="5138" spans="1:4" ht="13.5">
      <c r="A5138" s="509">
        <v>95992</v>
      </c>
      <c r="B5138" s="508" t="s">
        <v>10422</v>
      </c>
      <c r="C5138" s="508" t="s">
        <v>39</v>
      </c>
      <c r="D5138" s="510" t="s">
        <v>10423</v>
      </c>
    </row>
    <row r="5139" spans="1:4" ht="13.5">
      <c r="A5139" s="509">
        <v>95993</v>
      </c>
      <c r="B5139" s="508" t="s">
        <v>10424</v>
      </c>
      <c r="C5139" s="508" t="s">
        <v>39</v>
      </c>
      <c r="D5139" s="510" t="s">
        <v>10425</v>
      </c>
    </row>
    <row r="5140" spans="1:4" ht="13.5">
      <c r="A5140" s="509">
        <v>95994</v>
      </c>
      <c r="B5140" s="508" t="s">
        <v>10426</v>
      </c>
      <c r="C5140" s="508" t="s">
        <v>39</v>
      </c>
      <c r="D5140" s="510" t="s">
        <v>10427</v>
      </c>
    </row>
    <row r="5141" spans="1:4" ht="13.5">
      <c r="A5141" s="509">
        <v>95995</v>
      </c>
      <c r="B5141" s="508" t="s">
        <v>10428</v>
      </c>
      <c r="C5141" s="508" t="s">
        <v>39</v>
      </c>
      <c r="D5141" s="510" t="s">
        <v>10429</v>
      </c>
    </row>
    <row r="5142" spans="1:4" ht="13.5">
      <c r="A5142" s="509">
        <v>95996</v>
      </c>
      <c r="B5142" s="508" t="s">
        <v>10430</v>
      </c>
      <c r="C5142" s="508" t="s">
        <v>39</v>
      </c>
      <c r="D5142" s="510" t="s">
        <v>10431</v>
      </c>
    </row>
    <row r="5143" spans="1:4" ht="13.5">
      <c r="A5143" s="509">
        <v>95997</v>
      </c>
      <c r="B5143" s="508" t="s">
        <v>10432</v>
      </c>
      <c r="C5143" s="508" t="s">
        <v>39</v>
      </c>
      <c r="D5143" s="510" t="s">
        <v>10433</v>
      </c>
    </row>
    <row r="5144" spans="1:4" ht="13.5">
      <c r="A5144" s="509">
        <v>95998</v>
      </c>
      <c r="B5144" s="508" t="s">
        <v>10434</v>
      </c>
      <c r="C5144" s="508" t="s">
        <v>39</v>
      </c>
      <c r="D5144" s="510" t="s">
        <v>10435</v>
      </c>
    </row>
    <row r="5145" spans="1:4" ht="13.5">
      <c r="A5145" s="509">
        <v>95999</v>
      </c>
      <c r="B5145" s="508" t="s">
        <v>10436</v>
      </c>
      <c r="C5145" s="508" t="s">
        <v>39</v>
      </c>
      <c r="D5145" s="510" t="s">
        <v>10437</v>
      </c>
    </row>
    <row r="5146" spans="1:4" ht="13.5">
      <c r="A5146" s="509">
        <v>96000</v>
      </c>
      <c r="B5146" s="508" t="s">
        <v>10438</v>
      </c>
      <c r="C5146" s="508" t="s">
        <v>39</v>
      </c>
      <c r="D5146" s="510" t="s">
        <v>10439</v>
      </c>
    </row>
    <row r="5147" spans="1:4" ht="13.5">
      <c r="A5147" s="509">
        <v>96001</v>
      </c>
      <c r="B5147" s="508" t="s">
        <v>10440</v>
      </c>
      <c r="C5147" s="508" t="s">
        <v>37</v>
      </c>
      <c r="D5147" s="510" t="s">
        <v>5158</v>
      </c>
    </row>
    <row r="5148" spans="1:4" ht="13.5">
      <c r="A5148" s="509">
        <v>96002</v>
      </c>
      <c r="B5148" s="508" t="s">
        <v>10441</v>
      </c>
      <c r="C5148" s="508" t="s">
        <v>37</v>
      </c>
      <c r="D5148" s="510" t="s">
        <v>2665</v>
      </c>
    </row>
    <row r="5149" spans="1:4" ht="13.5">
      <c r="A5149" s="509">
        <v>96393</v>
      </c>
      <c r="B5149" s="508" t="s">
        <v>10442</v>
      </c>
      <c r="C5149" s="508" t="s">
        <v>39</v>
      </c>
      <c r="D5149" s="510" t="s">
        <v>10443</v>
      </c>
    </row>
    <row r="5150" spans="1:4" ht="13.5">
      <c r="A5150" s="509">
        <v>96394</v>
      </c>
      <c r="B5150" s="508" t="s">
        <v>10444</v>
      </c>
      <c r="C5150" s="508" t="s">
        <v>39</v>
      </c>
      <c r="D5150" s="510" t="s">
        <v>10445</v>
      </c>
    </row>
    <row r="5151" spans="1:4" ht="13.5">
      <c r="A5151" s="509">
        <v>96395</v>
      </c>
      <c r="B5151" s="508" t="s">
        <v>10446</v>
      </c>
      <c r="C5151" s="508" t="s">
        <v>39</v>
      </c>
      <c r="D5151" s="510" t="s">
        <v>10447</v>
      </c>
    </row>
    <row r="5152" spans="1:4" ht="13.5">
      <c r="A5152" s="509">
        <v>73445</v>
      </c>
      <c r="B5152" s="508" t="s">
        <v>10448</v>
      </c>
      <c r="C5152" s="508" t="s">
        <v>37</v>
      </c>
      <c r="D5152" s="510" t="s">
        <v>10449</v>
      </c>
    </row>
    <row r="5153" spans="1:4" ht="13.5">
      <c r="A5153" s="509">
        <v>73446</v>
      </c>
      <c r="B5153" s="508" t="s">
        <v>10450</v>
      </c>
      <c r="C5153" s="508" t="s">
        <v>37</v>
      </c>
      <c r="D5153" s="510" t="s">
        <v>10451</v>
      </c>
    </row>
    <row r="5154" spans="1:4" ht="13.5">
      <c r="A5154" s="508" t="s">
        <v>10452</v>
      </c>
      <c r="B5154" s="508" t="s">
        <v>10453</v>
      </c>
      <c r="C5154" s="508" t="s">
        <v>37</v>
      </c>
      <c r="D5154" s="510" t="s">
        <v>10454</v>
      </c>
    </row>
    <row r="5155" spans="1:4" ht="13.5">
      <c r="A5155" s="508" t="s">
        <v>10455</v>
      </c>
      <c r="B5155" s="508" t="s">
        <v>10456</v>
      </c>
      <c r="C5155" s="508" t="s">
        <v>37</v>
      </c>
      <c r="D5155" s="510" t="s">
        <v>5930</v>
      </c>
    </row>
    <row r="5156" spans="1:4" ht="13.5">
      <c r="A5156" s="509">
        <v>79462</v>
      </c>
      <c r="B5156" s="508" t="s">
        <v>10457</v>
      </c>
      <c r="C5156" s="508" t="s">
        <v>37</v>
      </c>
      <c r="D5156" s="510" t="s">
        <v>10458</v>
      </c>
    </row>
    <row r="5157" spans="1:4" ht="13.5">
      <c r="A5157" s="508" t="s">
        <v>10459</v>
      </c>
      <c r="B5157" s="508" t="s">
        <v>10460</v>
      </c>
      <c r="C5157" s="508" t="s">
        <v>37</v>
      </c>
      <c r="D5157" s="510" t="s">
        <v>10279</v>
      </c>
    </row>
    <row r="5158" spans="1:4" ht="13.5">
      <c r="A5158" s="509">
        <v>84651</v>
      </c>
      <c r="B5158" s="508" t="s">
        <v>10461</v>
      </c>
      <c r="C5158" s="508" t="s">
        <v>37</v>
      </c>
      <c r="D5158" s="510" t="s">
        <v>6034</v>
      </c>
    </row>
    <row r="5159" spans="1:4" ht="13.5">
      <c r="A5159" s="509">
        <v>88411</v>
      </c>
      <c r="B5159" s="508" t="s">
        <v>10462</v>
      </c>
      <c r="C5159" s="508" t="s">
        <v>37</v>
      </c>
      <c r="D5159" s="510" t="s">
        <v>2548</v>
      </c>
    </row>
    <row r="5160" spans="1:4" ht="13.5">
      <c r="A5160" s="509">
        <v>88412</v>
      </c>
      <c r="B5160" s="508" t="s">
        <v>10463</v>
      </c>
      <c r="C5160" s="508" t="s">
        <v>37</v>
      </c>
      <c r="D5160" s="510" t="s">
        <v>10464</v>
      </c>
    </row>
    <row r="5161" spans="1:4" ht="13.5">
      <c r="A5161" s="509">
        <v>88413</v>
      </c>
      <c r="B5161" s="508" t="s">
        <v>10465</v>
      </c>
      <c r="C5161" s="508" t="s">
        <v>37</v>
      </c>
      <c r="D5161" s="510" t="s">
        <v>10466</v>
      </c>
    </row>
    <row r="5162" spans="1:4" ht="13.5">
      <c r="A5162" s="509">
        <v>88414</v>
      </c>
      <c r="B5162" s="508" t="s">
        <v>10467</v>
      </c>
      <c r="C5162" s="508" t="s">
        <v>37</v>
      </c>
      <c r="D5162" s="510" t="s">
        <v>9861</v>
      </c>
    </row>
    <row r="5163" spans="1:4" ht="13.5">
      <c r="A5163" s="509">
        <v>88415</v>
      </c>
      <c r="B5163" s="508" t="s">
        <v>10468</v>
      </c>
      <c r="C5163" s="508" t="s">
        <v>37</v>
      </c>
      <c r="D5163" s="510" t="s">
        <v>10469</v>
      </c>
    </row>
    <row r="5164" spans="1:4" ht="13.5">
      <c r="A5164" s="509">
        <v>88416</v>
      </c>
      <c r="B5164" s="508" t="s">
        <v>10470</v>
      </c>
      <c r="C5164" s="508" t="s">
        <v>37</v>
      </c>
      <c r="D5164" s="510" t="s">
        <v>7782</v>
      </c>
    </row>
    <row r="5165" spans="1:4" ht="13.5">
      <c r="A5165" s="509">
        <v>88417</v>
      </c>
      <c r="B5165" s="508" t="s">
        <v>10471</v>
      </c>
      <c r="C5165" s="508" t="s">
        <v>37</v>
      </c>
      <c r="D5165" s="510" t="s">
        <v>3067</v>
      </c>
    </row>
    <row r="5166" spans="1:4" ht="13.5">
      <c r="A5166" s="509">
        <v>88420</v>
      </c>
      <c r="B5166" s="508" t="s">
        <v>10472</v>
      </c>
      <c r="C5166" s="508" t="s">
        <v>37</v>
      </c>
      <c r="D5166" s="510" t="s">
        <v>2562</v>
      </c>
    </row>
    <row r="5167" spans="1:4" ht="13.5">
      <c r="A5167" s="509">
        <v>88421</v>
      </c>
      <c r="B5167" s="508" t="s">
        <v>10473</v>
      </c>
      <c r="C5167" s="508" t="s">
        <v>37</v>
      </c>
      <c r="D5167" s="510" t="s">
        <v>10474</v>
      </c>
    </row>
    <row r="5168" spans="1:4" ht="13.5">
      <c r="A5168" s="509">
        <v>88423</v>
      </c>
      <c r="B5168" s="508" t="s">
        <v>10475</v>
      </c>
      <c r="C5168" s="508" t="s">
        <v>37</v>
      </c>
      <c r="D5168" s="510" t="s">
        <v>7615</v>
      </c>
    </row>
    <row r="5169" spans="1:4" ht="13.5">
      <c r="A5169" s="509">
        <v>88424</v>
      </c>
      <c r="B5169" s="508" t="s">
        <v>10476</v>
      </c>
      <c r="C5169" s="508" t="s">
        <v>37</v>
      </c>
      <c r="D5169" s="510" t="s">
        <v>10477</v>
      </c>
    </row>
    <row r="5170" spans="1:4" ht="13.5">
      <c r="A5170" s="509">
        <v>88426</v>
      </c>
      <c r="B5170" s="508" t="s">
        <v>10478</v>
      </c>
      <c r="C5170" s="508" t="s">
        <v>37</v>
      </c>
      <c r="D5170" s="510" t="s">
        <v>5663</v>
      </c>
    </row>
    <row r="5171" spans="1:4" ht="13.5">
      <c r="A5171" s="509">
        <v>88428</v>
      </c>
      <c r="B5171" s="508" t="s">
        <v>10479</v>
      </c>
      <c r="C5171" s="508" t="s">
        <v>37</v>
      </c>
      <c r="D5171" s="510" t="s">
        <v>5632</v>
      </c>
    </row>
    <row r="5172" spans="1:4" ht="13.5">
      <c r="A5172" s="509">
        <v>88429</v>
      </c>
      <c r="B5172" s="508" t="s">
        <v>10480</v>
      </c>
      <c r="C5172" s="508" t="s">
        <v>37</v>
      </c>
      <c r="D5172" s="510" t="s">
        <v>10481</v>
      </c>
    </row>
    <row r="5173" spans="1:4" ht="13.5">
      <c r="A5173" s="509">
        <v>88431</v>
      </c>
      <c r="B5173" s="508" t="s">
        <v>10482</v>
      </c>
      <c r="C5173" s="508" t="s">
        <v>37</v>
      </c>
      <c r="D5173" s="510" t="s">
        <v>8625</v>
      </c>
    </row>
    <row r="5174" spans="1:4" ht="13.5">
      <c r="A5174" s="509">
        <v>88432</v>
      </c>
      <c r="B5174" s="508" t="s">
        <v>10483</v>
      </c>
      <c r="C5174" s="508" t="s">
        <v>37</v>
      </c>
      <c r="D5174" s="510" t="s">
        <v>10484</v>
      </c>
    </row>
    <row r="5175" spans="1:4" ht="13.5">
      <c r="A5175" s="509">
        <v>88482</v>
      </c>
      <c r="B5175" s="508" t="s">
        <v>10485</v>
      </c>
      <c r="C5175" s="508" t="s">
        <v>37</v>
      </c>
      <c r="D5175" s="510" t="s">
        <v>6632</v>
      </c>
    </row>
    <row r="5176" spans="1:4" ht="13.5">
      <c r="A5176" s="509">
        <v>88483</v>
      </c>
      <c r="B5176" s="508" t="s">
        <v>10486</v>
      </c>
      <c r="C5176" s="508" t="s">
        <v>37</v>
      </c>
      <c r="D5176" s="510" t="s">
        <v>2676</v>
      </c>
    </row>
    <row r="5177" spans="1:4" ht="13.5">
      <c r="A5177" s="509">
        <v>88484</v>
      </c>
      <c r="B5177" s="508" t="s">
        <v>10487</v>
      </c>
      <c r="C5177" s="508" t="s">
        <v>37</v>
      </c>
      <c r="D5177" s="510" t="s">
        <v>10488</v>
      </c>
    </row>
    <row r="5178" spans="1:4" ht="13.5">
      <c r="A5178" s="509">
        <v>88485</v>
      </c>
      <c r="B5178" s="508" t="s">
        <v>10489</v>
      </c>
      <c r="C5178" s="508" t="s">
        <v>37</v>
      </c>
      <c r="D5178" s="510" t="s">
        <v>1429</v>
      </c>
    </row>
    <row r="5179" spans="1:4" ht="13.5">
      <c r="A5179" s="509">
        <v>88486</v>
      </c>
      <c r="B5179" s="508" t="s">
        <v>10490</v>
      </c>
      <c r="C5179" s="508" t="s">
        <v>37</v>
      </c>
      <c r="D5179" s="510" t="s">
        <v>10491</v>
      </c>
    </row>
    <row r="5180" spans="1:4" ht="13.5">
      <c r="A5180" s="509">
        <v>88487</v>
      </c>
      <c r="B5180" s="508" t="s">
        <v>10492</v>
      </c>
      <c r="C5180" s="508" t="s">
        <v>37</v>
      </c>
      <c r="D5180" s="510" t="s">
        <v>10493</v>
      </c>
    </row>
    <row r="5181" spans="1:4" ht="13.5">
      <c r="A5181" s="509">
        <v>88488</v>
      </c>
      <c r="B5181" s="508" t="s">
        <v>10494</v>
      </c>
      <c r="C5181" s="508" t="s">
        <v>37</v>
      </c>
      <c r="D5181" s="510" t="s">
        <v>10495</v>
      </c>
    </row>
    <row r="5182" spans="1:4" ht="13.5">
      <c r="A5182" s="509">
        <v>88489</v>
      </c>
      <c r="B5182" s="508" t="s">
        <v>10496</v>
      </c>
      <c r="C5182" s="508" t="s">
        <v>37</v>
      </c>
      <c r="D5182" s="510" t="s">
        <v>5755</v>
      </c>
    </row>
    <row r="5183" spans="1:4" ht="13.5">
      <c r="A5183" s="509">
        <v>88490</v>
      </c>
      <c r="B5183" s="508" t="s">
        <v>10497</v>
      </c>
      <c r="C5183" s="508" t="s">
        <v>37</v>
      </c>
      <c r="D5183" s="510" t="s">
        <v>10498</v>
      </c>
    </row>
    <row r="5184" spans="1:4" ht="13.5">
      <c r="A5184" s="509">
        <v>88491</v>
      </c>
      <c r="B5184" s="508" t="s">
        <v>10499</v>
      </c>
      <c r="C5184" s="508" t="s">
        <v>37</v>
      </c>
      <c r="D5184" s="510" t="s">
        <v>7207</v>
      </c>
    </row>
    <row r="5185" spans="1:4" ht="13.5">
      <c r="A5185" s="509">
        <v>88492</v>
      </c>
      <c r="B5185" s="508" t="s">
        <v>10500</v>
      </c>
      <c r="C5185" s="508" t="s">
        <v>37</v>
      </c>
      <c r="D5185" s="510" t="s">
        <v>959</v>
      </c>
    </row>
    <row r="5186" spans="1:4" ht="13.5">
      <c r="A5186" s="509">
        <v>88493</v>
      </c>
      <c r="B5186" s="508" t="s">
        <v>10501</v>
      </c>
      <c r="C5186" s="508" t="s">
        <v>37</v>
      </c>
      <c r="D5186" s="510" t="s">
        <v>7549</v>
      </c>
    </row>
    <row r="5187" spans="1:4" ht="13.5">
      <c r="A5187" s="509">
        <v>88494</v>
      </c>
      <c r="B5187" s="508" t="s">
        <v>10502</v>
      </c>
      <c r="C5187" s="508" t="s">
        <v>37</v>
      </c>
      <c r="D5187" s="510" t="s">
        <v>10503</v>
      </c>
    </row>
    <row r="5188" spans="1:4" ht="13.5">
      <c r="A5188" s="509">
        <v>88495</v>
      </c>
      <c r="B5188" s="508" t="s">
        <v>10504</v>
      </c>
      <c r="C5188" s="508" t="s">
        <v>37</v>
      </c>
      <c r="D5188" s="510" t="s">
        <v>3043</v>
      </c>
    </row>
    <row r="5189" spans="1:4" ht="13.5">
      <c r="A5189" s="509">
        <v>88496</v>
      </c>
      <c r="B5189" s="508" t="s">
        <v>10505</v>
      </c>
      <c r="C5189" s="508" t="s">
        <v>37</v>
      </c>
      <c r="D5189" s="510" t="s">
        <v>10506</v>
      </c>
    </row>
    <row r="5190" spans="1:4" ht="13.5">
      <c r="A5190" s="509">
        <v>88497</v>
      </c>
      <c r="B5190" s="508" t="s">
        <v>10507</v>
      </c>
      <c r="C5190" s="508" t="s">
        <v>37</v>
      </c>
      <c r="D5190" s="510" t="s">
        <v>6979</v>
      </c>
    </row>
    <row r="5191" spans="1:4" ht="13.5">
      <c r="A5191" s="509">
        <v>95305</v>
      </c>
      <c r="B5191" s="508" t="s">
        <v>10508</v>
      </c>
      <c r="C5191" s="508" t="s">
        <v>37</v>
      </c>
      <c r="D5191" s="510" t="s">
        <v>7243</v>
      </c>
    </row>
    <row r="5192" spans="1:4" ht="13.5">
      <c r="A5192" s="509">
        <v>95306</v>
      </c>
      <c r="B5192" s="508" t="s">
        <v>10509</v>
      </c>
      <c r="C5192" s="508" t="s">
        <v>37</v>
      </c>
      <c r="D5192" s="510" t="s">
        <v>10510</v>
      </c>
    </row>
    <row r="5193" spans="1:4" ht="13.5">
      <c r="A5193" s="509">
        <v>95622</v>
      </c>
      <c r="B5193" s="508" t="s">
        <v>10511</v>
      </c>
      <c r="C5193" s="508" t="s">
        <v>37</v>
      </c>
      <c r="D5193" s="510" t="s">
        <v>10512</v>
      </c>
    </row>
    <row r="5194" spans="1:4" ht="13.5">
      <c r="A5194" s="509">
        <v>95623</v>
      </c>
      <c r="B5194" s="508" t="s">
        <v>10513</v>
      </c>
      <c r="C5194" s="508" t="s">
        <v>37</v>
      </c>
      <c r="D5194" s="510" t="s">
        <v>7233</v>
      </c>
    </row>
    <row r="5195" spans="1:4" ht="13.5">
      <c r="A5195" s="509">
        <v>95624</v>
      </c>
      <c r="B5195" s="508" t="s">
        <v>10514</v>
      </c>
      <c r="C5195" s="508" t="s">
        <v>37</v>
      </c>
      <c r="D5195" s="510" t="s">
        <v>4658</v>
      </c>
    </row>
    <row r="5196" spans="1:4" ht="13.5">
      <c r="A5196" s="509">
        <v>95625</v>
      </c>
      <c r="B5196" s="508" t="s">
        <v>10515</v>
      </c>
      <c r="C5196" s="508" t="s">
        <v>37</v>
      </c>
      <c r="D5196" s="510" t="s">
        <v>10516</v>
      </c>
    </row>
    <row r="5197" spans="1:4" ht="13.5">
      <c r="A5197" s="509">
        <v>95626</v>
      </c>
      <c r="B5197" s="508" t="s">
        <v>10517</v>
      </c>
      <c r="C5197" s="508" t="s">
        <v>37</v>
      </c>
      <c r="D5197" s="510" t="s">
        <v>8155</v>
      </c>
    </row>
    <row r="5198" spans="1:4" ht="13.5">
      <c r="A5198" s="509">
        <v>96126</v>
      </c>
      <c r="B5198" s="508" t="s">
        <v>10518</v>
      </c>
      <c r="C5198" s="508" t="s">
        <v>37</v>
      </c>
      <c r="D5198" s="510" t="s">
        <v>6165</v>
      </c>
    </row>
    <row r="5199" spans="1:4" ht="13.5">
      <c r="A5199" s="509">
        <v>96127</v>
      </c>
      <c r="B5199" s="508" t="s">
        <v>10519</v>
      </c>
      <c r="C5199" s="508" t="s">
        <v>37</v>
      </c>
      <c r="D5199" s="510" t="s">
        <v>5821</v>
      </c>
    </row>
    <row r="5200" spans="1:4" ht="13.5">
      <c r="A5200" s="509">
        <v>96128</v>
      </c>
      <c r="B5200" s="508" t="s">
        <v>10520</v>
      </c>
      <c r="C5200" s="508" t="s">
        <v>37</v>
      </c>
      <c r="D5200" s="510" t="s">
        <v>10521</v>
      </c>
    </row>
    <row r="5201" spans="1:4" ht="13.5">
      <c r="A5201" s="509">
        <v>96129</v>
      </c>
      <c r="B5201" s="508" t="s">
        <v>10522</v>
      </c>
      <c r="C5201" s="508" t="s">
        <v>37</v>
      </c>
      <c r="D5201" s="510" t="s">
        <v>10523</v>
      </c>
    </row>
    <row r="5202" spans="1:4" ht="13.5">
      <c r="A5202" s="509">
        <v>96130</v>
      </c>
      <c r="B5202" s="508" t="s">
        <v>10524</v>
      </c>
      <c r="C5202" s="508" t="s">
        <v>37</v>
      </c>
      <c r="D5202" s="510" t="s">
        <v>8532</v>
      </c>
    </row>
    <row r="5203" spans="1:4" ht="13.5">
      <c r="A5203" s="509">
        <v>96131</v>
      </c>
      <c r="B5203" s="508" t="s">
        <v>10525</v>
      </c>
      <c r="C5203" s="508" t="s">
        <v>37</v>
      </c>
      <c r="D5203" s="510" t="s">
        <v>8534</v>
      </c>
    </row>
    <row r="5204" spans="1:4" ht="13.5">
      <c r="A5204" s="509">
        <v>96132</v>
      </c>
      <c r="B5204" s="508" t="s">
        <v>10526</v>
      </c>
      <c r="C5204" s="508" t="s">
        <v>37</v>
      </c>
      <c r="D5204" s="510" t="s">
        <v>7382</v>
      </c>
    </row>
    <row r="5205" spans="1:4" ht="13.5">
      <c r="A5205" s="509">
        <v>96133</v>
      </c>
      <c r="B5205" s="508" t="s">
        <v>10527</v>
      </c>
      <c r="C5205" s="508" t="s">
        <v>37</v>
      </c>
      <c r="D5205" s="510" t="s">
        <v>7249</v>
      </c>
    </row>
    <row r="5206" spans="1:4" ht="13.5">
      <c r="A5206" s="509">
        <v>96134</v>
      </c>
      <c r="B5206" s="508" t="s">
        <v>10528</v>
      </c>
      <c r="C5206" s="508" t="s">
        <v>37</v>
      </c>
      <c r="D5206" s="510" t="s">
        <v>10529</v>
      </c>
    </row>
    <row r="5207" spans="1:4" ht="13.5">
      <c r="A5207" s="509">
        <v>96135</v>
      </c>
      <c r="B5207" s="508" t="s">
        <v>10530</v>
      </c>
      <c r="C5207" s="508" t="s">
        <v>37</v>
      </c>
      <c r="D5207" s="510" t="s">
        <v>10531</v>
      </c>
    </row>
    <row r="5208" spans="1:4" ht="13.5">
      <c r="A5208" s="509">
        <v>79460</v>
      </c>
      <c r="B5208" s="508" t="s">
        <v>408</v>
      </c>
      <c r="C5208" s="508" t="s">
        <v>37</v>
      </c>
      <c r="D5208" s="510" t="s">
        <v>10532</v>
      </c>
    </row>
    <row r="5209" spans="1:4" ht="13.5">
      <c r="A5209" s="509">
        <v>79465</v>
      </c>
      <c r="B5209" s="508" t="s">
        <v>10533</v>
      </c>
      <c r="C5209" s="508" t="s">
        <v>37</v>
      </c>
      <c r="D5209" s="510" t="s">
        <v>10534</v>
      </c>
    </row>
    <row r="5210" spans="1:4" ht="13.5">
      <c r="A5210" s="508" t="s">
        <v>10535</v>
      </c>
      <c r="B5210" s="508" t="s">
        <v>10536</v>
      </c>
      <c r="C5210" s="508" t="s">
        <v>37</v>
      </c>
      <c r="D5210" s="510" t="s">
        <v>10537</v>
      </c>
    </row>
    <row r="5211" spans="1:4" ht="13.5">
      <c r="A5211" s="509">
        <v>84647</v>
      </c>
      <c r="B5211" s="508" t="s">
        <v>10538</v>
      </c>
      <c r="C5211" s="508" t="s">
        <v>37</v>
      </c>
      <c r="D5211" s="510" t="s">
        <v>10539</v>
      </c>
    </row>
    <row r="5212" spans="1:4" ht="13.5">
      <c r="A5212" s="509">
        <v>84656</v>
      </c>
      <c r="B5212" s="508" t="s">
        <v>10540</v>
      </c>
      <c r="C5212" s="508" t="s">
        <v>37</v>
      </c>
      <c r="D5212" s="510" t="s">
        <v>10541</v>
      </c>
    </row>
    <row r="5213" spans="1:4" ht="13.5">
      <c r="A5213" s="509">
        <v>84677</v>
      </c>
      <c r="B5213" s="508" t="s">
        <v>10542</v>
      </c>
      <c r="C5213" s="508" t="s">
        <v>37</v>
      </c>
      <c r="D5213" s="510" t="s">
        <v>10543</v>
      </c>
    </row>
    <row r="5214" spans="1:4" ht="13.5">
      <c r="A5214" s="509">
        <v>84678</v>
      </c>
      <c r="B5214" s="508" t="s">
        <v>10544</v>
      </c>
      <c r="C5214" s="508" t="s">
        <v>37</v>
      </c>
      <c r="D5214" s="510" t="s">
        <v>2321</v>
      </c>
    </row>
    <row r="5215" spans="1:4" ht="13.5">
      <c r="A5215" s="509">
        <v>6082</v>
      </c>
      <c r="B5215" s="508" t="s">
        <v>10545</v>
      </c>
      <c r="C5215" s="508" t="s">
        <v>37</v>
      </c>
      <c r="D5215" s="510" t="s">
        <v>9819</v>
      </c>
    </row>
    <row r="5216" spans="1:4" ht="13.5">
      <c r="A5216" s="509">
        <v>40905</v>
      </c>
      <c r="B5216" s="508" t="s">
        <v>10546</v>
      </c>
      <c r="C5216" s="508" t="s">
        <v>37</v>
      </c>
      <c r="D5216" s="510" t="s">
        <v>10547</v>
      </c>
    </row>
    <row r="5217" spans="1:4" ht="13.5">
      <c r="A5217" s="508" t="s">
        <v>10548</v>
      </c>
      <c r="B5217" s="508" t="s">
        <v>10549</v>
      </c>
      <c r="C5217" s="508" t="s">
        <v>37</v>
      </c>
      <c r="D5217" s="510" t="s">
        <v>10454</v>
      </c>
    </row>
    <row r="5218" spans="1:4" ht="13.5">
      <c r="A5218" s="508" t="s">
        <v>10550</v>
      </c>
      <c r="B5218" s="508" t="s">
        <v>10551</v>
      </c>
      <c r="C5218" s="508" t="s">
        <v>37</v>
      </c>
      <c r="D5218" s="510" t="s">
        <v>10552</v>
      </c>
    </row>
    <row r="5219" spans="1:4" ht="13.5">
      <c r="A5219" s="508" t="s">
        <v>10553</v>
      </c>
      <c r="B5219" s="508" t="s">
        <v>10554</v>
      </c>
      <c r="C5219" s="508" t="s">
        <v>37</v>
      </c>
      <c r="D5219" s="510" t="s">
        <v>7738</v>
      </c>
    </row>
    <row r="5220" spans="1:4" ht="13.5">
      <c r="A5220" s="508" t="s">
        <v>10555</v>
      </c>
      <c r="B5220" s="508" t="s">
        <v>370</v>
      </c>
      <c r="C5220" s="508" t="s">
        <v>37</v>
      </c>
      <c r="D5220" s="510" t="s">
        <v>10556</v>
      </c>
    </row>
    <row r="5221" spans="1:4" ht="13.5">
      <c r="A5221" s="509">
        <v>79463</v>
      </c>
      <c r="B5221" s="508" t="s">
        <v>10557</v>
      </c>
      <c r="C5221" s="508" t="s">
        <v>37</v>
      </c>
      <c r="D5221" s="510" t="s">
        <v>10558</v>
      </c>
    </row>
    <row r="5222" spans="1:4" ht="13.5">
      <c r="A5222" s="509">
        <v>79464</v>
      </c>
      <c r="B5222" s="508" t="s">
        <v>10559</v>
      </c>
      <c r="C5222" s="508" t="s">
        <v>37</v>
      </c>
      <c r="D5222" s="510" t="s">
        <v>6160</v>
      </c>
    </row>
    <row r="5223" spans="1:4" ht="13.5">
      <c r="A5223" s="509">
        <v>79466</v>
      </c>
      <c r="B5223" s="508" t="s">
        <v>10560</v>
      </c>
      <c r="C5223" s="508" t="s">
        <v>37</v>
      </c>
      <c r="D5223" s="510" t="s">
        <v>4938</v>
      </c>
    </row>
    <row r="5224" spans="1:4" ht="13.5">
      <c r="A5224" s="508" t="s">
        <v>10561</v>
      </c>
      <c r="B5224" s="508" t="s">
        <v>10562</v>
      </c>
      <c r="C5224" s="508" t="s">
        <v>37</v>
      </c>
      <c r="D5224" s="510" t="s">
        <v>4105</v>
      </c>
    </row>
    <row r="5225" spans="1:4" ht="13.5">
      <c r="A5225" s="509">
        <v>84645</v>
      </c>
      <c r="B5225" s="508" t="s">
        <v>10563</v>
      </c>
      <c r="C5225" s="508" t="s">
        <v>37</v>
      </c>
      <c r="D5225" s="510" t="s">
        <v>7351</v>
      </c>
    </row>
    <row r="5226" spans="1:4" ht="13.5">
      <c r="A5226" s="509">
        <v>84657</v>
      </c>
      <c r="B5226" s="508" t="s">
        <v>10564</v>
      </c>
      <c r="C5226" s="508" t="s">
        <v>37</v>
      </c>
      <c r="D5226" s="510" t="s">
        <v>9430</v>
      </c>
    </row>
    <row r="5227" spans="1:4" ht="13.5">
      <c r="A5227" s="509">
        <v>84659</v>
      </c>
      <c r="B5227" s="508" t="s">
        <v>10565</v>
      </c>
      <c r="C5227" s="508" t="s">
        <v>37</v>
      </c>
      <c r="D5227" s="510" t="s">
        <v>10566</v>
      </c>
    </row>
    <row r="5228" spans="1:4" ht="13.5">
      <c r="A5228" s="509">
        <v>84679</v>
      </c>
      <c r="B5228" s="508" t="s">
        <v>10567</v>
      </c>
      <c r="C5228" s="508" t="s">
        <v>37</v>
      </c>
      <c r="D5228" s="510" t="s">
        <v>10568</v>
      </c>
    </row>
    <row r="5229" spans="1:4" ht="13.5">
      <c r="A5229" s="509">
        <v>95464</v>
      </c>
      <c r="B5229" s="508" t="s">
        <v>10569</v>
      </c>
      <c r="C5229" s="508" t="s">
        <v>37</v>
      </c>
      <c r="D5229" s="510" t="s">
        <v>10570</v>
      </c>
    </row>
    <row r="5230" spans="1:4" ht="13.5">
      <c r="A5230" s="509">
        <v>73656</v>
      </c>
      <c r="B5230" s="508" t="s">
        <v>10571</v>
      </c>
      <c r="C5230" s="508" t="s">
        <v>37</v>
      </c>
      <c r="D5230" s="510" t="s">
        <v>10572</v>
      </c>
    </row>
    <row r="5231" spans="1:4" ht="13.5">
      <c r="A5231" s="508" t="s">
        <v>10573</v>
      </c>
      <c r="B5231" s="508" t="s">
        <v>10574</v>
      </c>
      <c r="C5231" s="508" t="s">
        <v>37</v>
      </c>
      <c r="D5231" s="510" t="s">
        <v>10575</v>
      </c>
    </row>
    <row r="5232" spans="1:4" ht="13.5">
      <c r="A5232" s="508" t="s">
        <v>10576</v>
      </c>
      <c r="B5232" s="508" t="s">
        <v>10577</v>
      </c>
      <c r="C5232" s="508" t="s">
        <v>37</v>
      </c>
      <c r="D5232" s="510" t="s">
        <v>10578</v>
      </c>
    </row>
    <row r="5233" spans="1:4" ht="13.5">
      <c r="A5233" s="508" t="s">
        <v>10579</v>
      </c>
      <c r="B5233" s="508" t="s">
        <v>10580</v>
      </c>
      <c r="C5233" s="508" t="s">
        <v>37</v>
      </c>
      <c r="D5233" s="510" t="s">
        <v>10581</v>
      </c>
    </row>
    <row r="5234" spans="1:4" ht="13.5">
      <c r="A5234" s="508" t="s">
        <v>10582</v>
      </c>
      <c r="B5234" s="508" t="s">
        <v>10583</v>
      </c>
      <c r="C5234" s="508" t="s">
        <v>37</v>
      </c>
      <c r="D5234" s="510" t="s">
        <v>10584</v>
      </c>
    </row>
    <row r="5235" spans="1:4" ht="13.5">
      <c r="A5235" s="508" t="s">
        <v>10585</v>
      </c>
      <c r="B5235" s="508" t="s">
        <v>10586</v>
      </c>
      <c r="C5235" s="508" t="s">
        <v>37</v>
      </c>
      <c r="D5235" s="510" t="s">
        <v>10587</v>
      </c>
    </row>
    <row r="5236" spans="1:4" ht="13.5">
      <c r="A5236" s="508" t="s">
        <v>10588</v>
      </c>
      <c r="B5236" s="508" t="s">
        <v>10589</v>
      </c>
      <c r="C5236" s="508" t="s">
        <v>37</v>
      </c>
      <c r="D5236" s="510" t="s">
        <v>10590</v>
      </c>
    </row>
    <row r="5237" spans="1:4" ht="13.5">
      <c r="A5237" s="508" t="s">
        <v>10591</v>
      </c>
      <c r="B5237" s="508" t="s">
        <v>10592</v>
      </c>
      <c r="C5237" s="508" t="s">
        <v>37</v>
      </c>
      <c r="D5237" s="510" t="s">
        <v>10593</v>
      </c>
    </row>
    <row r="5238" spans="1:4" ht="13.5">
      <c r="A5238" s="508" t="s">
        <v>10594</v>
      </c>
      <c r="B5238" s="508" t="s">
        <v>10595</v>
      </c>
      <c r="C5238" s="508" t="s">
        <v>37</v>
      </c>
      <c r="D5238" s="510" t="s">
        <v>1845</v>
      </c>
    </row>
    <row r="5239" spans="1:4" ht="13.5">
      <c r="A5239" s="508" t="s">
        <v>10596</v>
      </c>
      <c r="B5239" s="508" t="s">
        <v>10597</v>
      </c>
      <c r="C5239" s="508" t="s">
        <v>37</v>
      </c>
      <c r="D5239" s="510" t="s">
        <v>10598</v>
      </c>
    </row>
    <row r="5240" spans="1:4" ht="13.5">
      <c r="A5240" s="508" t="s">
        <v>10599</v>
      </c>
      <c r="B5240" s="508" t="s">
        <v>10600</v>
      </c>
      <c r="C5240" s="508" t="s">
        <v>38</v>
      </c>
      <c r="D5240" s="510" t="s">
        <v>10601</v>
      </c>
    </row>
    <row r="5241" spans="1:4" ht="13.5">
      <c r="A5241" s="508" t="s">
        <v>10602</v>
      </c>
      <c r="B5241" s="508" t="s">
        <v>10603</v>
      </c>
      <c r="C5241" s="508" t="s">
        <v>37</v>
      </c>
      <c r="D5241" s="510" t="s">
        <v>6667</v>
      </c>
    </row>
    <row r="5242" spans="1:4" ht="13.5">
      <c r="A5242" s="509">
        <v>84660</v>
      </c>
      <c r="B5242" s="508" t="s">
        <v>10604</v>
      </c>
      <c r="C5242" s="508" t="s">
        <v>37</v>
      </c>
      <c r="D5242" s="510" t="s">
        <v>5071</v>
      </c>
    </row>
    <row r="5243" spans="1:4" ht="13.5">
      <c r="A5243" s="509">
        <v>84661</v>
      </c>
      <c r="B5243" s="508" t="s">
        <v>10605</v>
      </c>
      <c r="C5243" s="508" t="s">
        <v>37</v>
      </c>
      <c r="D5243" s="510" t="s">
        <v>1284</v>
      </c>
    </row>
    <row r="5244" spans="1:4" ht="13.5">
      <c r="A5244" s="509">
        <v>84662</v>
      </c>
      <c r="B5244" s="508" t="s">
        <v>10606</v>
      </c>
      <c r="C5244" s="508" t="s">
        <v>37</v>
      </c>
      <c r="D5244" s="510" t="s">
        <v>10607</v>
      </c>
    </row>
    <row r="5245" spans="1:4" ht="13.5">
      <c r="A5245" s="509">
        <v>95468</v>
      </c>
      <c r="B5245" s="508" t="s">
        <v>10608</v>
      </c>
      <c r="C5245" s="508" t="s">
        <v>37</v>
      </c>
      <c r="D5245" s="510" t="s">
        <v>10609</v>
      </c>
    </row>
    <row r="5246" spans="1:4" ht="13.5">
      <c r="A5246" s="509">
        <v>41595</v>
      </c>
      <c r="B5246" s="508" t="s">
        <v>10610</v>
      </c>
      <c r="C5246" s="508" t="s">
        <v>40</v>
      </c>
      <c r="D5246" s="510" t="s">
        <v>7535</v>
      </c>
    </row>
    <row r="5247" spans="1:4" ht="13.5">
      <c r="A5247" s="508" t="s">
        <v>10611</v>
      </c>
      <c r="B5247" s="508" t="s">
        <v>10612</v>
      </c>
      <c r="C5247" s="508" t="s">
        <v>37</v>
      </c>
      <c r="D5247" s="510" t="s">
        <v>10613</v>
      </c>
    </row>
    <row r="5248" spans="1:4" ht="13.5">
      <c r="A5248" s="508" t="s">
        <v>10614</v>
      </c>
      <c r="B5248" s="508" t="s">
        <v>10615</v>
      </c>
      <c r="C5248" s="508" t="s">
        <v>37</v>
      </c>
      <c r="D5248" s="510" t="s">
        <v>10616</v>
      </c>
    </row>
    <row r="5249" spans="1:4" ht="13.5">
      <c r="A5249" s="509">
        <v>79467</v>
      </c>
      <c r="B5249" s="508" t="s">
        <v>10617</v>
      </c>
      <c r="C5249" s="508" t="s">
        <v>10618</v>
      </c>
      <c r="D5249" s="510" t="s">
        <v>10619</v>
      </c>
    </row>
    <row r="5250" spans="1:4" ht="13.5">
      <c r="A5250" s="508" t="s">
        <v>10620</v>
      </c>
      <c r="B5250" s="508" t="s">
        <v>10621</v>
      </c>
      <c r="C5250" s="508" t="s">
        <v>37</v>
      </c>
      <c r="D5250" s="510" t="s">
        <v>10622</v>
      </c>
    </row>
    <row r="5251" spans="1:4" ht="13.5">
      <c r="A5251" s="509">
        <v>84663</v>
      </c>
      <c r="B5251" s="508" t="s">
        <v>10623</v>
      </c>
      <c r="C5251" s="508" t="s">
        <v>37</v>
      </c>
      <c r="D5251" s="510" t="s">
        <v>3484</v>
      </c>
    </row>
    <row r="5252" spans="1:4" ht="13.5">
      <c r="A5252" s="509">
        <v>84665</v>
      </c>
      <c r="B5252" s="508" t="s">
        <v>10624</v>
      </c>
      <c r="C5252" s="508" t="s">
        <v>37</v>
      </c>
      <c r="D5252" s="510" t="s">
        <v>10625</v>
      </c>
    </row>
    <row r="5253" spans="1:4" ht="13.5">
      <c r="A5253" s="509">
        <v>84666</v>
      </c>
      <c r="B5253" s="508" t="s">
        <v>10626</v>
      </c>
      <c r="C5253" s="508" t="s">
        <v>37</v>
      </c>
      <c r="D5253" s="510" t="s">
        <v>10627</v>
      </c>
    </row>
    <row r="5254" spans="1:4" ht="13.5">
      <c r="A5254" s="509">
        <v>75889</v>
      </c>
      <c r="B5254" s="508" t="s">
        <v>10628</v>
      </c>
      <c r="C5254" s="508" t="s">
        <v>37</v>
      </c>
      <c r="D5254" s="510" t="s">
        <v>3942</v>
      </c>
    </row>
    <row r="5255" spans="1:4" ht="13.5">
      <c r="A5255" s="509">
        <v>72191</v>
      </c>
      <c r="B5255" s="508" t="s">
        <v>10629</v>
      </c>
      <c r="C5255" s="508" t="s">
        <v>37</v>
      </c>
      <c r="D5255" s="510" t="s">
        <v>10630</v>
      </c>
    </row>
    <row r="5256" spans="1:4" ht="13.5">
      <c r="A5256" s="509">
        <v>72192</v>
      </c>
      <c r="B5256" s="508" t="s">
        <v>10631</v>
      </c>
      <c r="C5256" s="508" t="s">
        <v>37</v>
      </c>
      <c r="D5256" s="510" t="s">
        <v>5876</v>
      </c>
    </row>
    <row r="5257" spans="1:4" ht="13.5">
      <c r="A5257" s="509">
        <v>72193</v>
      </c>
      <c r="B5257" s="508" t="s">
        <v>10632</v>
      </c>
      <c r="C5257" s="508" t="s">
        <v>37</v>
      </c>
      <c r="D5257" s="510" t="s">
        <v>6137</v>
      </c>
    </row>
    <row r="5258" spans="1:4" ht="13.5">
      <c r="A5258" s="509">
        <v>73655</v>
      </c>
      <c r="B5258" s="508" t="s">
        <v>10633</v>
      </c>
      <c r="C5258" s="508" t="s">
        <v>37</v>
      </c>
      <c r="D5258" s="510" t="s">
        <v>10634</v>
      </c>
    </row>
    <row r="5259" spans="1:4" ht="13.5">
      <c r="A5259" s="508" t="s">
        <v>10635</v>
      </c>
      <c r="B5259" s="508" t="s">
        <v>10636</v>
      </c>
      <c r="C5259" s="508" t="s">
        <v>37</v>
      </c>
      <c r="D5259" s="510" t="s">
        <v>10637</v>
      </c>
    </row>
    <row r="5260" spans="1:4" ht="13.5">
      <c r="A5260" s="509">
        <v>84181</v>
      </c>
      <c r="B5260" s="508" t="s">
        <v>10638</v>
      </c>
      <c r="C5260" s="508" t="s">
        <v>37</v>
      </c>
      <c r="D5260" s="510" t="s">
        <v>10639</v>
      </c>
    </row>
    <row r="5261" spans="1:4" ht="13.5">
      <c r="A5261" s="509">
        <v>87246</v>
      </c>
      <c r="B5261" s="508" t="s">
        <v>10640</v>
      </c>
      <c r="C5261" s="508" t="s">
        <v>37</v>
      </c>
      <c r="D5261" s="510" t="s">
        <v>10641</v>
      </c>
    </row>
    <row r="5262" spans="1:4" ht="13.5">
      <c r="A5262" s="509">
        <v>87247</v>
      </c>
      <c r="B5262" s="508" t="s">
        <v>10642</v>
      </c>
      <c r="C5262" s="508" t="s">
        <v>37</v>
      </c>
      <c r="D5262" s="510" t="s">
        <v>10643</v>
      </c>
    </row>
    <row r="5263" spans="1:4" ht="13.5">
      <c r="A5263" s="509">
        <v>87248</v>
      </c>
      <c r="B5263" s="508" t="s">
        <v>10644</v>
      </c>
      <c r="C5263" s="508" t="s">
        <v>37</v>
      </c>
      <c r="D5263" s="510" t="s">
        <v>8837</v>
      </c>
    </row>
    <row r="5264" spans="1:4" ht="13.5">
      <c r="A5264" s="509">
        <v>87249</v>
      </c>
      <c r="B5264" s="508" t="s">
        <v>10645</v>
      </c>
      <c r="C5264" s="508" t="s">
        <v>37</v>
      </c>
      <c r="D5264" s="510" t="s">
        <v>10646</v>
      </c>
    </row>
    <row r="5265" spans="1:4" ht="13.5">
      <c r="A5265" s="509">
        <v>87250</v>
      </c>
      <c r="B5265" s="508" t="s">
        <v>10647</v>
      </c>
      <c r="C5265" s="508" t="s">
        <v>37</v>
      </c>
      <c r="D5265" s="510" t="s">
        <v>10648</v>
      </c>
    </row>
    <row r="5266" spans="1:4" ht="13.5">
      <c r="A5266" s="509">
        <v>87251</v>
      </c>
      <c r="B5266" s="508" t="s">
        <v>10649</v>
      </c>
      <c r="C5266" s="508" t="s">
        <v>37</v>
      </c>
      <c r="D5266" s="510" t="s">
        <v>976</v>
      </c>
    </row>
    <row r="5267" spans="1:4" ht="13.5">
      <c r="A5267" s="509">
        <v>87255</v>
      </c>
      <c r="B5267" s="508" t="s">
        <v>10650</v>
      </c>
      <c r="C5267" s="508" t="s">
        <v>37</v>
      </c>
      <c r="D5267" s="510" t="s">
        <v>10651</v>
      </c>
    </row>
    <row r="5268" spans="1:4" ht="13.5">
      <c r="A5268" s="509">
        <v>87256</v>
      </c>
      <c r="B5268" s="508" t="s">
        <v>10652</v>
      </c>
      <c r="C5268" s="508" t="s">
        <v>37</v>
      </c>
      <c r="D5268" s="510" t="s">
        <v>10653</v>
      </c>
    </row>
    <row r="5269" spans="1:4" ht="13.5">
      <c r="A5269" s="509">
        <v>87257</v>
      </c>
      <c r="B5269" s="508" t="s">
        <v>10654</v>
      </c>
      <c r="C5269" s="508" t="s">
        <v>37</v>
      </c>
      <c r="D5269" s="510" t="s">
        <v>10655</v>
      </c>
    </row>
    <row r="5270" spans="1:4" ht="13.5">
      <c r="A5270" s="509">
        <v>87258</v>
      </c>
      <c r="B5270" s="508" t="s">
        <v>10656</v>
      </c>
      <c r="C5270" s="508" t="s">
        <v>37</v>
      </c>
      <c r="D5270" s="510" t="s">
        <v>10657</v>
      </c>
    </row>
    <row r="5271" spans="1:4" ht="13.5">
      <c r="A5271" s="509">
        <v>87259</v>
      </c>
      <c r="B5271" s="508" t="s">
        <v>10658</v>
      </c>
      <c r="C5271" s="508" t="s">
        <v>37</v>
      </c>
      <c r="D5271" s="510" t="s">
        <v>10659</v>
      </c>
    </row>
    <row r="5272" spans="1:4" ht="13.5">
      <c r="A5272" s="509">
        <v>87260</v>
      </c>
      <c r="B5272" s="508" t="s">
        <v>10660</v>
      </c>
      <c r="C5272" s="508" t="s">
        <v>37</v>
      </c>
      <c r="D5272" s="510" t="s">
        <v>10176</v>
      </c>
    </row>
    <row r="5273" spans="1:4" ht="13.5">
      <c r="A5273" s="509">
        <v>87261</v>
      </c>
      <c r="B5273" s="508" t="s">
        <v>10661</v>
      </c>
      <c r="C5273" s="508" t="s">
        <v>37</v>
      </c>
      <c r="D5273" s="510" t="s">
        <v>10662</v>
      </c>
    </row>
    <row r="5274" spans="1:4" ht="13.5">
      <c r="A5274" s="509">
        <v>87262</v>
      </c>
      <c r="B5274" s="508" t="s">
        <v>10663</v>
      </c>
      <c r="C5274" s="508" t="s">
        <v>37</v>
      </c>
      <c r="D5274" s="510" t="s">
        <v>10664</v>
      </c>
    </row>
    <row r="5275" spans="1:4" ht="13.5">
      <c r="A5275" s="509">
        <v>87263</v>
      </c>
      <c r="B5275" s="508" t="s">
        <v>10665</v>
      </c>
      <c r="C5275" s="508" t="s">
        <v>37</v>
      </c>
      <c r="D5275" s="510" t="s">
        <v>10666</v>
      </c>
    </row>
    <row r="5276" spans="1:4" ht="13.5">
      <c r="A5276" s="509">
        <v>89046</v>
      </c>
      <c r="B5276" s="508" t="s">
        <v>10667</v>
      </c>
      <c r="C5276" s="508" t="s">
        <v>37</v>
      </c>
      <c r="D5276" s="510" t="s">
        <v>10668</v>
      </c>
    </row>
    <row r="5277" spans="1:4" ht="13.5">
      <c r="A5277" s="509">
        <v>89171</v>
      </c>
      <c r="B5277" s="508" t="s">
        <v>10669</v>
      </c>
      <c r="C5277" s="508" t="s">
        <v>37</v>
      </c>
      <c r="D5277" s="510" t="s">
        <v>10670</v>
      </c>
    </row>
    <row r="5278" spans="1:4" ht="13.5">
      <c r="A5278" s="509">
        <v>93389</v>
      </c>
      <c r="B5278" s="508" t="s">
        <v>10671</v>
      </c>
      <c r="C5278" s="508" t="s">
        <v>37</v>
      </c>
      <c r="D5278" s="510" t="s">
        <v>10672</v>
      </c>
    </row>
    <row r="5279" spans="1:4" ht="13.5">
      <c r="A5279" s="509">
        <v>93390</v>
      </c>
      <c r="B5279" s="508" t="s">
        <v>10673</v>
      </c>
      <c r="C5279" s="508" t="s">
        <v>37</v>
      </c>
      <c r="D5279" s="510" t="s">
        <v>10674</v>
      </c>
    </row>
    <row r="5280" spans="1:4" ht="13.5">
      <c r="A5280" s="509">
        <v>93391</v>
      </c>
      <c r="B5280" s="508" t="s">
        <v>10675</v>
      </c>
      <c r="C5280" s="508" t="s">
        <v>37</v>
      </c>
      <c r="D5280" s="510" t="s">
        <v>10676</v>
      </c>
    </row>
    <row r="5281" spans="1:4" ht="13.5">
      <c r="A5281" s="508" t="s">
        <v>10677</v>
      </c>
      <c r="B5281" s="508" t="s">
        <v>10678</v>
      </c>
      <c r="C5281" s="508" t="s">
        <v>37</v>
      </c>
      <c r="D5281" s="510" t="s">
        <v>10679</v>
      </c>
    </row>
    <row r="5282" spans="1:4" ht="13.5">
      <c r="A5282" s="508" t="s">
        <v>10680</v>
      </c>
      <c r="B5282" s="508" t="s">
        <v>10681</v>
      </c>
      <c r="C5282" s="508" t="s">
        <v>37</v>
      </c>
      <c r="D5282" s="510" t="s">
        <v>10682</v>
      </c>
    </row>
    <row r="5283" spans="1:4" ht="13.5">
      <c r="A5283" s="509">
        <v>84183</v>
      </c>
      <c r="B5283" s="508" t="s">
        <v>10683</v>
      </c>
      <c r="C5283" s="508" t="s">
        <v>37</v>
      </c>
      <c r="D5283" s="510" t="s">
        <v>10684</v>
      </c>
    </row>
    <row r="5284" spans="1:4" ht="13.5">
      <c r="A5284" s="509">
        <v>98670</v>
      </c>
      <c r="B5284" s="508" t="s">
        <v>10685</v>
      </c>
      <c r="C5284" s="508" t="s">
        <v>37</v>
      </c>
      <c r="D5284" s="510" t="s">
        <v>10686</v>
      </c>
    </row>
    <row r="5285" spans="1:4" ht="13.5">
      <c r="A5285" s="509">
        <v>98671</v>
      </c>
      <c r="B5285" s="508" t="s">
        <v>10687</v>
      </c>
      <c r="C5285" s="508" t="s">
        <v>37</v>
      </c>
      <c r="D5285" s="510" t="s">
        <v>10688</v>
      </c>
    </row>
    <row r="5286" spans="1:4" ht="13.5">
      <c r="A5286" s="509">
        <v>98672</v>
      </c>
      <c r="B5286" s="508" t="s">
        <v>10689</v>
      </c>
      <c r="C5286" s="508" t="s">
        <v>37</v>
      </c>
      <c r="D5286" s="510" t="s">
        <v>10690</v>
      </c>
    </row>
    <row r="5287" spans="1:4" ht="13.5">
      <c r="A5287" s="509">
        <v>98673</v>
      </c>
      <c r="B5287" s="508" t="s">
        <v>10691</v>
      </c>
      <c r="C5287" s="508" t="s">
        <v>37</v>
      </c>
      <c r="D5287" s="510" t="s">
        <v>10692</v>
      </c>
    </row>
    <row r="5288" spans="1:4" ht="13.5">
      <c r="A5288" s="509">
        <v>98679</v>
      </c>
      <c r="B5288" s="508" t="s">
        <v>10693</v>
      </c>
      <c r="C5288" s="508" t="s">
        <v>37</v>
      </c>
      <c r="D5288" s="510" t="s">
        <v>10694</v>
      </c>
    </row>
    <row r="5289" spans="1:4" ht="13.5">
      <c r="A5289" s="509">
        <v>98680</v>
      </c>
      <c r="B5289" s="508" t="s">
        <v>10695</v>
      </c>
      <c r="C5289" s="508" t="s">
        <v>37</v>
      </c>
      <c r="D5289" s="510" t="s">
        <v>10696</v>
      </c>
    </row>
    <row r="5290" spans="1:4" ht="13.5">
      <c r="A5290" s="509">
        <v>98681</v>
      </c>
      <c r="B5290" s="508" t="s">
        <v>10697</v>
      </c>
      <c r="C5290" s="508" t="s">
        <v>37</v>
      </c>
      <c r="D5290" s="510" t="s">
        <v>10698</v>
      </c>
    </row>
    <row r="5291" spans="1:4" ht="13.5">
      <c r="A5291" s="509">
        <v>98682</v>
      </c>
      <c r="B5291" s="508" t="s">
        <v>10699</v>
      </c>
      <c r="C5291" s="508" t="s">
        <v>37</v>
      </c>
      <c r="D5291" s="510" t="s">
        <v>10700</v>
      </c>
    </row>
    <row r="5292" spans="1:4" ht="13.5">
      <c r="A5292" s="509">
        <v>98685</v>
      </c>
      <c r="B5292" s="508" t="s">
        <v>10701</v>
      </c>
      <c r="C5292" s="508" t="s">
        <v>40</v>
      </c>
      <c r="D5292" s="510" t="s">
        <v>10702</v>
      </c>
    </row>
    <row r="5293" spans="1:4" ht="13.5">
      <c r="A5293" s="509">
        <v>98686</v>
      </c>
      <c r="B5293" s="508" t="s">
        <v>10703</v>
      </c>
      <c r="C5293" s="508" t="s">
        <v>40</v>
      </c>
      <c r="D5293" s="510" t="s">
        <v>10704</v>
      </c>
    </row>
    <row r="5294" spans="1:4" ht="13.5">
      <c r="A5294" s="509">
        <v>98688</v>
      </c>
      <c r="B5294" s="508" t="s">
        <v>10705</v>
      </c>
      <c r="C5294" s="508" t="s">
        <v>40</v>
      </c>
      <c r="D5294" s="510" t="s">
        <v>10706</v>
      </c>
    </row>
    <row r="5295" spans="1:4" ht="13.5">
      <c r="A5295" s="509">
        <v>98689</v>
      </c>
      <c r="B5295" s="508" t="s">
        <v>10707</v>
      </c>
      <c r="C5295" s="508" t="s">
        <v>40</v>
      </c>
      <c r="D5295" s="510" t="s">
        <v>10708</v>
      </c>
    </row>
    <row r="5296" spans="1:4" ht="13.5">
      <c r="A5296" s="509">
        <v>72187</v>
      </c>
      <c r="B5296" s="508" t="s">
        <v>10709</v>
      </c>
      <c r="C5296" s="508" t="s">
        <v>37</v>
      </c>
      <c r="D5296" s="510" t="s">
        <v>10710</v>
      </c>
    </row>
    <row r="5297" spans="1:4" ht="13.5">
      <c r="A5297" s="509">
        <v>72188</v>
      </c>
      <c r="B5297" s="508" t="s">
        <v>10711</v>
      </c>
      <c r="C5297" s="508" t="s">
        <v>37</v>
      </c>
      <c r="D5297" s="510" t="s">
        <v>10710</v>
      </c>
    </row>
    <row r="5298" spans="1:4" ht="13.5">
      <c r="A5298" s="508" t="s">
        <v>10712</v>
      </c>
      <c r="B5298" s="508" t="s">
        <v>10713</v>
      </c>
      <c r="C5298" s="508" t="s">
        <v>37</v>
      </c>
      <c r="D5298" s="510" t="s">
        <v>10714</v>
      </c>
    </row>
    <row r="5299" spans="1:4" ht="13.5">
      <c r="A5299" s="509">
        <v>84186</v>
      </c>
      <c r="B5299" s="508" t="s">
        <v>10715</v>
      </c>
      <c r="C5299" s="508" t="s">
        <v>37</v>
      </c>
      <c r="D5299" s="510" t="s">
        <v>10716</v>
      </c>
    </row>
    <row r="5300" spans="1:4" ht="13.5">
      <c r="A5300" s="509">
        <v>84187</v>
      </c>
      <c r="B5300" s="508" t="s">
        <v>10717</v>
      </c>
      <c r="C5300" s="508" t="s">
        <v>37</v>
      </c>
      <c r="D5300" s="510" t="s">
        <v>7009</v>
      </c>
    </row>
    <row r="5301" spans="1:4" ht="13.5">
      <c r="A5301" s="509">
        <v>72136</v>
      </c>
      <c r="B5301" s="508" t="s">
        <v>10718</v>
      </c>
      <c r="C5301" s="508" t="s">
        <v>37</v>
      </c>
      <c r="D5301" s="510" t="s">
        <v>10719</v>
      </c>
    </row>
    <row r="5302" spans="1:4" ht="13.5">
      <c r="A5302" s="509">
        <v>72137</v>
      </c>
      <c r="B5302" s="508" t="s">
        <v>10720</v>
      </c>
      <c r="C5302" s="508" t="s">
        <v>37</v>
      </c>
      <c r="D5302" s="510" t="s">
        <v>10721</v>
      </c>
    </row>
    <row r="5303" spans="1:4" ht="13.5">
      <c r="A5303" s="509">
        <v>72815</v>
      </c>
      <c r="B5303" s="508" t="s">
        <v>10722</v>
      </c>
      <c r="C5303" s="508" t="s">
        <v>37</v>
      </c>
      <c r="D5303" s="510" t="s">
        <v>10723</v>
      </c>
    </row>
    <row r="5304" spans="1:4" ht="13.5">
      <c r="A5304" s="509">
        <v>84191</v>
      </c>
      <c r="B5304" s="508" t="s">
        <v>368</v>
      </c>
      <c r="C5304" s="508" t="s">
        <v>37</v>
      </c>
      <c r="D5304" s="510" t="s">
        <v>10724</v>
      </c>
    </row>
    <row r="5305" spans="1:4" ht="13.5">
      <c r="A5305" s="508" t="s">
        <v>10725</v>
      </c>
      <c r="B5305" s="508" t="s">
        <v>10726</v>
      </c>
      <c r="C5305" s="508" t="s">
        <v>40</v>
      </c>
      <c r="D5305" s="510" t="s">
        <v>10727</v>
      </c>
    </row>
    <row r="5306" spans="1:4" ht="13.5">
      <c r="A5306" s="509">
        <v>98695</v>
      </c>
      <c r="B5306" s="508" t="s">
        <v>10728</v>
      </c>
      <c r="C5306" s="508" t="s">
        <v>40</v>
      </c>
      <c r="D5306" s="510" t="s">
        <v>8889</v>
      </c>
    </row>
    <row r="5307" spans="1:4" ht="13.5">
      <c r="A5307" s="509">
        <v>98697</v>
      </c>
      <c r="B5307" s="508" t="s">
        <v>10729</v>
      </c>
      <c r="C5307" s="508" t="s">
        <v>40</v>
      </c>
      <c r="D5307" s="510" t="s">
        <v>10730</v>
      </c>
    </row>
    <row r="5308" spans="1:4" ht="13.5">
      <c r="A5308" s="508" t="s">
        <v>10731</v>
      </c>
      <c r="B5308" s="508" t="s">
        <v>10732</v>
      </c>
      <c r="C5308" s="508" t="s">
        <v>40</v>
      </c>
      <c r="D5308" s="510" t="s">
        <v>10733</v>
      </c>
    </row>
    <row r="5309" spans="1:4" ht="13.5">
      <c r="A5309" s="509">
        <v>84162</v>
      </c>
      <c r="B5309" s="508" t="s">
        <v>10734</v>
      </c>
      <c r="C5309" s="508" t="s">
        <v>40</v>
      </c>
      <c r="D5309" s="510" t="s">
        <v>10735</v>
      </c>
    </row>
    <row r="5310" spans="1:4" ht="13.5">
      <c r="A5310" s="509">
        <v>88648</v>
      </c>
      <c r="B5310" s="508" t="s">
        <v>10736</v>
      </c>
      <c r="C5310" s="508" t="s">
        <v>40</v>
      </c>
      <c r="D5310" s="510" t="s">
        <v>9405</v>
      </c>
    </row>
    <row r="5311" spans="1:4" ht="13.5">
      <c r="A5311" s="509">
        <v>88649</v>
      </c>
      <c r="B5311" s="508" t="s">
        <v>10737</v>
      </c>
      <c r="C5311" s="508" t="s">
        <v>40</v>
      </c>
      <c r="D5311" s="510" t="s">
        <v>1849</v>
      </c>
    </row>
    <row r="5312" spans="1:4" ht="13.5">
      <c r="A5312" s="509">
        <v>88650</v>
      </c>
      <c r="B5312" s="508" t="s">
        <v>10738</v>
      </c>
      <c r="C5312" s="508" t="s">
        <v>40</v>
      </c>
      <c r="D5312" s="510" t="s">
        <v>10739</v>
      </c>
    </row>
    <row r="5313" spans="1:4" ht="13.5">
      <c r="A5313" s="509">
        <v>96467</v>
      </c>
      <c r="B5313" s="508" t="s">
        <v>10740</v>
      </c>
      <c r="C5313" s="508" t="s">
        <v>40</v>
      </c>
      <c r="D5313" s="510" t="s">
        <v>5814</v>
      </c>
    </row>
    <row r="5314" spans="1:4" ht="13.5">
      <c r="A5314" s="508" t="s">
        <v>10741</v>
      </c>
      <c r="B5314" s="508" t="s">
        <v>396</v>
      </c>
      <c r="C5314" s="508" t="s">
        <v>40</v>
      </c>
      <c r="D5314" s="510" t="s">
        <v>2849</v>
      </c>
    </row>
    <row r="5315" spans="1:4" ht="13.5">
      <c r="A5315" s="509">
        <v>84168</v>
      </c>
      <c r="B5315" s="508" t="s">
        <v>10742</v>
      </c>
      <c r="C5315" s="508" t="s">
        <v>40</v>
      </c>
      <c r="D5315" s="510" t="s">
        <v>7223</v>
      </c>
    </row>
    <row r="5316" spans="1:4" ht="13.5">
      <c r="A5316" s="509">
        <v>68325</v>
      </c>
      <c r="B5316" s="508" t="s">
        <v>10743</v>
      </c>
      <c r="C5316" s="508" t="s">
        <v>37</v>
      </c>
      <c r="D5316" s="510" t="s">
        <v>10744</v>
      </c>
    </row>
    <row r="5317" spans="1:4" ht="13.5">
      <c r="A5317" s="509">
        <v>68333</v>
      </c>
      <c r="B5317" s="508" t="s">
        <v>10745</v>
      </c>
      <c r="C5317" s="508" t="s">
        <v>37</v>
      </c>
      <c r="D5317" s="510" t="s">
        <v>10746</v>
      </c>
    </row>
    <row r="5318" spans="1:4" ht="13.5">
      <c r="A5318" s="509">
        <v>72183</v>
      </c>
      <c r="B5318" s="508" t="s">
        <v>10747</v>
      </c>
      <c r="C5318" s="508" t="s">
        <v>37</v>
      </c>
      <c r="D5318" s="510" t="s">
        <v>10748</v>
      </c>
    </row>
    <row r="5319" spans="1:4" ht="13.5">
      <c r="A5319" s="509">
        <v>84175</v>
      </c>
      <c r="B5319" s="508" t="s">
        <v>10749</v>
      </c>
      <c r="C5319" s="508" t="s">
        <v>40</v>
      </c>
      <c r="D5319" s="510" t="s">
        <v>7398</v>
      </c>
    </row>
    <row r="5320" spans="1:4" ht="13.5">
      <c r="A5320" s="509">
        <v>84176</v>
      </c>
      <c r="B5320" s="508" t="s">
        <v>10750</v>
      </c>
      <c r="C5320" s="508" t="s">
        <v>40</v>
      </c>
      <c r="D5320" s="510" t="s">
        <v>10751</v>
      </c>
    </row>
    <row r="5321" spans="1:4" ht="13.5">
      <c r="A5321" s="509">
        <v>94990</v>
      </c>
      <c r="B5321" s="508" t="s">
        <v>10752</v>
      </c>
      <c r="C5321" s="508" t="s">
        <v>39</v>
      </c>
      <c r="D5321" s="510" t="s">
        <v>10753</v>
      </c>
    </row>
    <row r="5322" spans="1:4" ht="13.5">
      <c r="A5322" s="509">
        <v>94991</v>
      </c>
      <c r="B5322" s="508" t="s">
        <v>10754</v>
      </c>
      <c r="C5322" s="508" t="s">
        <v>39</v>
      </c>
      <c r="D5322" s="510" t="s">
        <v>10755</v>
      </c>
    </row>
    <row r="5323" spans="1:4" ht="13.5">
      <c r="A5323" s="509">
        <v>94992</v>
      </c>
      <c r="B5323" s="508" t="s">
        <v>10756</v>
      </c>
      <c r="C5323" s="508" t="s">
        <v>37</v>
      </c>
      <c r="D5323" s="510" t="s">
        <v>10355</v>
      </c>
    </row>
    <row r="5324" spans="1:4" ht="13.5">
      <c r="A5324" s="509">
        <v>94993</v>
      </c>
      <c r="B5324" s="508" t="s">
        <v>10757</v>
      </c>
      <c r="C5324" s="508" t="s">
        <v>37</v>
      </c>
      <c r="D5324" s="510" t="s">
        <v>10758</v>
      </c>
    </row>
    <row r="5325" spans="1:4" ht="13.5">
      <c r="A5325" s="509">
        <v>94994</v>
      </c>
      <c r="B5325" s="508" t="s">
        <v>10759</v>
      </c>
      <c r="C5325" s="508" t="s">
        <v>37</v>
      </c>
      <c r="D5325" s="510" t="s">
        <v>10760</v>
      </c>
    </row>
    <row r="5326" spans="1:4" ht="13.5">
      <c r="A5326" s="509">
        <v>94995</v>
      </c>
      <c r="B5326" s="508" t="s">
        <v>10761</v>
      </c>
      <c r="C5326" s="508" t="s">
        <v>37</v>
      </c>
      <c r="D5326" s="510" t="s">
        <v>10762</v>
      </c>
    </row>
    <row r="5327" spans="1:4" ht="13.5">
      <c r="A5327" s="509">
        <v>94996</v>
      </c>
      <c r="B5327" s="508" t="s">
        <v>10763</v>
      </c>
      <c r="C5327" s="508" t="s">
        <v>37</v>
      </c>
      <c r="D5327" s="510" t="s">
        <v>10764</v>
      </c>
    </row>
    <row r="5328" spans="1:4" ht="13.5">
      <c r="A5328" s="509">
        <v>94997</v>
      </c>
      <c r="B5328" s="508" t="s">
        <v>10765</v>
      </c>
      <c r="C5328" s="508" t="s">
        <v>37</v>
      </c>
      <c r="D5328" s="510" t="s">
        <v>10766</v>
      </c>
    </row>
    <row r="5329" spans="1:4" ht="13.5">
      <c r="A5329" s="509">
        <v>94998</v>
      </c>
      <c r="B5329" s="508" t="s">
        <v>10767</v>
      </c>
      <c r="C5329" s="508" t="s">
        <v>37</v>
      </c>
      <c r="D5329" s="510" t="s">
        <v>4782</v>
      </c>
    </row>
    <row r="5330" spans="1:4" ht="13.5">
      <c r="A5330" s="509">
        <v>94999</v>
      </c>
      <c r="B5330" s="508" t="s">
        <v>10768</v>
      </c>
      <c r="C5330" s="508" t="s">
        <v>37</v>
      </c>
      <c r="D5330" s="510" t="s">
        <v>4970</v>
      </c>
    </row>
    <row r="5331" spans="1:4" ht="13.5">
      <c r="A5331" s="509">
        <v>87620</v>
      </c>
      <c r="B5331" s="508" t="s">
        <v>10769</v>
      </c>
      <c r="C5331" s="508" t="s">
        <v>37</v>
      </c>
      <c r="D5331" s="510" t="s">
        <v>10770</v>
      </c>
    </row>
    <row r="5332" spans="1:4" ht="13.5">
      <c r="A5332" s="509">
        <v>87622</v>
      </c>
      <c r="B5332" s="508" t="s">
        <v>10771</v>
      </c>
      <c r="C5332" s="508" t="s">
        <v>37</v>
      </c>
      <c r="D5332" s="510" t="s">
        <v>10772</v>
      </c>
    </row>
    <row r="5333" spans="1:4" ht="13.5">
      <c r="A5333" s="509">
        <v>87623</v>
      </c>
      <c r="B5333" s="508" t="s">
        <v>10773</v>
      </c>
      <c r="C5333" s="508" t="s">
        <v>37</v>
      </c>
      <c r="D5333" s="510" t="s">
        <v>10774</v>
      </c>
    </row>
    <row r="5334" spans="1:4" ht="13.5">
      <c r="A5334" s="509">
        <v>87624</v>
      </c>
      <c r="B5334" s="508" t="s">
        <v>10775</v>
      </c>
      <c r="C5334" s="508" t="s">
        <v>37</v>
      </c>
      <c r="D5334" s="510" t="s">
        <v>10776</v>
      </c>
    </row>
    <row r="5335" spans="1:4" ht="13.5">
      <c r="A5335" s="509">
        <v>87630</v>
      </c>
      <c r="B5335" s="508" t="s">
        <v>10777</v>
      </c>
      <c r="C5335" s="508" t="s">
        <v>37</v>
      </c>
      <c r="D5335" s="510" t="s">
        <v>10778</v>
      </c>
    </row>
    <row r="5336" spans="1:4" ht="13.5">
      <c r="A5336" s="509">
        <v>87632</v>
      </c>
      <c r="B5336" s="508" t="s">
        <v>10779</v>
      </c>
      <c r="C5336" s="508" t="s">
        <v>37</v>
      </c>
      <c r="D5336" s="510" t="s">
        <v>10780</v>
      </c>
    </row>
    <row r="5337" spans="1:4" ht="13.5">
      <c r="A5337" s="509">
        <v>87633</v>
      </c>
      <c r="B5337" s="508" t="s">
        <v>10781</v>
      </c>
      <c r="C5337" s="508" t="s">
        <v>37</v>
      </c>
      <c r="D5337" s="510" t="s">
        <v>7829</v>
      </c>
    </row>
    <row r="5338" spans="1:4" ht="13.5">
      <c r="A5338" s="509">
        <v>87634</v>
      </c>
      <c r="B5338" s="508" t="s">
        <v>10782</v>
      </c>
      <c r="C5338" s="508" t="s">
        <v>37</v>
      </c>
      <c r="D5338" s="510" t="s">
        <v>10783</v>
      </c>
    </row>
    <row r="5339" spans="1:4" ht="13.5">
      <c r="A5339" s="509">
        <v>87640</v>
      </c>
      <c r="B5339" s="508" t="s">
        <v>10784</v>
      </c>
      <c r="C5339" s="508" t="s">
        <v>37</v>
      </c>
      <c r="D5339" s="510" t="s">
        <v>10785</v>
      </c>
    </row>
    <row r="5340" spans="1:4" ht="13.5">
      <c r="A5340" s="509">
        <v>87642</v>
      </c>
      <c r="B5340" s="508" t="s">
        <v>10786</v>
      </c>
      <c r="C5340" s="508" t="s">
        <v>37</v>
      </c>
      <c r="D5340" s="510" t="s">
        <v>10787</v>
      </c>
    </row>
    <row r="5341" spans="1:4" ht="13.5">
      <c r="A5341" s="509">
        <v>87643</v>
      </c>
      <c r="B5341" s="508" t="s">
        <v>10788</v>
      </c>
      <c r="C5341" s="508" t="s">
        <v>37</v>
      </c>
      <c r="D5341" s="510" t="s">
        <v>10789</v>
      </c>
    </row>
    <row r="5342" spans="1:4" ht="13.5">
      <c r="A5342" s="509">
        <v>87644</v>
      </c>
      <c r="B5342" s="508" t="s">
        <v>10790</v>
      </c>
      <c r="C5342" s="508" t="s">
        <v>37</v>
      </c>
      <c r="D5342" s="510" t="s">
        <v>10791</v>
      </c>
    </row>
    <row r="5343" spans="1:4" ht="13.5">
      <c r="A5343" s="509">
        <v>87680</v>
      </c>
      <c r="B5343" s="508" t="s">
        <v>10792</v>
      </c>
      <c r="C5343" s="508" t="s">
        <v>37</v>
      </c>
      <c r="D5343" s="510" t="s">
        <v>2105</v>
      </c>
    </row>
    <row r="5344" spans="1:4" ht="13.5">
      <c r="A5344" s="509">
        <v>87682</v>
      </c>
      <c r="B5344" s="508" t="s">
        <v>10793</v>
      </c>
      <c r="C5344" s="508" t="s">
        <v>37</v>
      </c>
      <c r="D5344" s="510" t="s">
        <v>10794</v>
      </c>
    </row>
    <row r="5345" spans="1:4" ht="13.5">
      <c r="A5345" s="509">
        <v>87683</v>
      </c>
      <c r="B5345" s="508" t="s">
        <v>10795</v>
      </c>
      <c r="C5345" s="508" t="s">
        <v>37</v>
      </c>
      <c r="D5345" s="510" t="s">
        <v>10796</v>
      </c>
    </row>
    <row r="5346" spans="1:4" ht="13.5">
      <c r="A5346" s="509">
        <v>87684</v>
      </c>
      <c r="B5346" s="508" t="s">
        <v>10797</v>
      </c>
      <c r="C5346" s="508" t="s">
        <v>37</v>
      </c>
      <c r="D5346" s="510" t="s">
        <v>10798</v>
      </c>
    </row>
    <row r="5347" spans="1:4" ht="13.5">
      <c r="A5347" s="509">
        <v>87690</v>
      </c>
      <c r="B5347" s="508" t="s">
        <v>10799</v>
      </c>
      <c r="C5347" s="508" t="s">
        <v>37</v>
      </c>
      <c r="D5347" s="510" t="s">
        <v>10800</v>
      </c>
    </row>
    <row r="5348" spans="1:4" ht="13.5">
      <c r="A5348" s="509">
        <v>87692</v>
      </c>
      <c r="B5348" s="508" t="s">
        <v>10801</v>
      </c>
      <c r="C5348" s="508" t="s">
        <v>37</v>
      </c>
      <c r="D5348" s="510" t="s">
        <v>10802</v>
      </c>
    </row>
    <row r="5349" spans="1:4" ht="13.5">
      <c r="A5349" s="509">
        <v>87693</v>
      </c>
      <c r="B5349" s="508" t="s">
        <v>10803</v>
      </c>
      <c r="C5349" s="508" t="s">
        <v>37</v>
      </c>
      <c r="D5349" s="510" t="s">
        <v>10804</v>
      </c>
    </row>
    <row r="5350" spans="1:4" ht="13.5">
      <c r="A5350" s="509">
        <v>87694</v>
      </c>
      <c r="B5350" s="508" t="s">
        <v>10805</v>
      </c>
      <c r="C5350" s="508" t="s">
        <v>37</v>
      </c>
      <c r="D5350" s="510" t="s">
        <v>5861</v>
      </c>
    </row>
    <row r="5351" spans="1:4" ht="13.5">
      <c r="A5351" s="509">
        <v>87700</v>
      </c>
      <c r="B5351" s="508" t="s">
        <v>10806</v>
      </c>
      <c r="C5351" s="508" t="s">
        <v>37</v>
      </c>
      <c r="D5351" s="510" t="s">
        <v>10807</v>
      </c>
    </row>
    <row r="5352" spans="1:4" ht="13.5">
      <c r="A5352" s="509">
        <v>87702</v>
      </c>
      <c r="B5352" s="508" t="s">
        <v>10808</v>
      </c>
      <c r="C5352" s="508" t="s">
        <v>37</v>
      </c>
      <c r="D5352" s="510" t="s">
        <v>10723</v>
      </c>
    </row>
    <row r="5353" spans="1:4" ht="13.5">
      <c r="A5353" s="509">
        <v>87703</v>
      </c>
      <c r="B5353" s="508" t="s">
        <v>10809</v>
      </c>
      <c r="C5353" s="508" t="s">
        <v>37</v>
      </c>
      <c r="D5353" s="510" t="s">
        <v>10810</v>
      </c>
    </row>
    <row r="5354" spans="1:4" ht="13.5">
      <c r="A5354" s="509">
        <v>87704</v>
      </c>
      <c r="B5354" s="508" t="s">
        <v>10811</v>
      </c>
      <c r="C5354" s="508" t="s">
        <v>37</v>
      </c>
      <c r="D5354" s="510" t="s">
        <v>10812</v>
      </c>
    </row>
    <row r="5355" spans="1:4" ht="13.5">
      <c r="A5355" s="509">
        <v>87735</v>
      </c>
      <c r="B5355" s="508" t="s">
        <v>10813</v>
      </c>
      <c r="C5355" s="508" t="s">
        <v>37</v>
      </c>
      <c r="D5355" s="510" t="s">
        <v>10814</v>
      </c>
    </row>
    <row r="5356" spans="1:4" ht="13.5">
      <c r="A5356" s="509">
        <v>87737</v>
      </c>
      <c r="B5356" s="508" t="s">
        <v>10815</v>
      </c>
      <c r="C5356" s="508" t="s">
        <v>37</v>
      </c>
      <c r="D5356" s="510" t="s">
        <v>5435</v>
      </c>
    </row>
    <row r="5357" spans="1:4" ht="13.5">
      <c r="A5357" s="509">
        <v>87738</v>
      </c>
      <c r="B5357" s="508" t="s">
        <v>10816</v>
      </c>
      <c r="C5357" s="508" t="s">
        <v>37</v>
      </c>
      <c r="D5357" s="510" t="s">
        <v>10817</v>
      </c>
    </row>
    <row r="5358" spans="1:4" ht="13.5">
      <c r="A5358" s="509">
        <v>87739</v>
      </c>
      <c r="B5358" s="508" t="s">
        <v>10818</v>
      </c>
      <c r="C5358" s="508" t="s">
        <v>37</v>
      </c>
      <c r="D5358" s="510" t="s">
        <v>10819</v>
      </c>
    </row>
    <row r="5359" spans="1:4" ht="13.5">
      <c r="A5359" s="509">
        <v>87745</v>
      </c>
      <c r="B5359" s="508" t="s">
        <v>10820</v>
      </c>
      <c r="C5359" s="508" t="s">
        <v>37</v>
      </c>
      <c r="D5359" s="510" t="s">
        <v>10821</v>
      </c>
    </row>
    <row r="5360" spans="1:4" ht="13.5">
      <c r="A5360" s="509">
        <v>87747</v>
      </c>
      <c r="B5360" s="508" t="s">
        <v>10822</v>
      </c>
      <c r="C5360" s="508" t="s">
        <v>37</v>
      </c>
      <c r="D5360" s="510" t="s">
        <v>10823</v>
      </c>
    </row>
    <row r="5361" spans="1:4" ht="13.5">
      <c r="A5361" s="509">
        <v>87748</v>
      </c>
      <c r="B5361" s="508" t="s">
        <v>10824</v>
      </c>
      <c r="C5361" s="508" t="s">
        <v>37</v>
      </c>
      <c r="D5361" s="510" t="s">
        <v>3467</v>
      </c>
    </row>
    <row r="5362" spans="1:4" ht="13.5">
      <c r="A5362" s="509">
        <v>87749</v>
      </c>
      <c r="B5362" s="508" t="s">
        <v>10825</v>
      </c>
      <c r="C5362" s="508" t="s">
        <v>37</v>
      </c>
      <c r="D5362" s="510" t="s">
        <v>10826</v>
      </c>
    </row>
    <row r="5363" spans="1:4" ht="13.5">
      <c r="A5363" s="509">
        <v>87755</v>
      </c>
      <c r="B5363" s="508" t="s">
        <v>10827</v>
      </c>
      <c r="C5363" s="508" t="s">
        <v>37</v>
      </c>
      <c r="D5363" s="510" t="s">
        <v>10828</v>
      </c>
    </row>
    <row r="5364" spans="1:4" ht="13.5">
      <c r="A5364" s="509">
        <v>87757</v>
      </c>
      <c r="B5364" s="508" t="s">
        <v>10829</v>
      </c>
      <c r="C5364" s="508" t="s">
        <v>37</v>
      </c>
      <c r="D5364" s="510" t="s">
        <v>10830</v>
      </c>
    </row>
    <row r="5365" spans="1:4" ht="13.5">
      <c r="A5365" s="509">
        <v>87758</v>
      </c>
      <c r="B5365" s="508" t="s">
        <v>10831</v>
      </c>
      <c r="C5365" s="508" t="s">
        <v>37</v>
      </c>
      <c r="D5365" s="510" t="s">
        <v>1383</v>
      </c>
    </row>
    <row r="5366" spans="1:4" ht="13.5">
      <c r="A5366" s="509">
        <v>87759</v>
      </c>
      <c r="B5366" s="508" t="s">
        <v>10832</v>
      </c>
      <c r="C5366" s="508" t="s">
        <v>37</v>
      </c>
      <c r="D5366" s="510" t="s">
        <v>10833</v>
      </c>
    </row>
    <row r="5367" spans="1:4" ht="13.5">
      <c r="A5367" s="509">
        <v>87765</v>
      </c>
      <c r="B5367" s="508" t="s">
        <v>10834</v>
      </c>
      <c r="C5367" s="508" t="s">
        <v>37</v>
      </c>
      <c r="D5367" s="510" t="s">
        <v>10835</v>
      </c>
    </row>
    <row r="5368" spans="1:4" ht="13.5">
      <c r="A5368" s="509">
        <v>87767</v>
      </c>
      <c r="B5368" s="508" t="s">
        <v>10836</v>
      </c>
      <c r="C5368" s="508" t="s">
        <v>37</v>
      </c>
      <c r="D5368" s="510" t="s">
        <v>10837</v>
      </c>
    </row>
    <row r="5369" spans="1:4" ht="13.5">
      <c r="A5369" s="509">
        <v>87768</v>
      </c>
      <c r="B5369" s="508" t="s">
        <v>10838</v>
      </c>
      <c r="C5369" s="508" t="s">
        <v>37</v>
      </c>
      <c r="D5369" s="510" t="s">
        <v>10839</v>
      </c>
    </row>
    <row r="5370" spans="1:4" ht="13.5">
      <c r="A5370" s="509">
        <v>87769</v>
      </c>
      <c r="B5370" s="508" t="s">
        <v>10840</v>
      </c>
      <c r="C5370" s="508" t="s">
        <v>37</v>
      </c>
      <c r="D5370" s="510" t="s">
        <v>10841</v>
      </c>
    </row>
    <row r="5371" spans="1:4" ht="13.5">
      <c r="A5371" s="509">
        <v>88470</v>
      </c>
      <c r="B5371" s="508" t="s">
        <v>10842</v>
      </c>
      <c r="C5371" s="508" t="s">
        <v>37</v>
      </c>
      <c r="D5371" s="510" t="s">
        <v>10843</v>
      </c>
    </row>
    <row r="5372" spans="1:4" ht="13.5">
      <c r="A5372" s="509">
        <v>88471</v>
      </c>
      <c r="B5372" s="508" t="s">
        <v>10844</v>
      </c>
      <c r="C5372" s="508" t="s">
        <v>37</v>
      </c>
      <c r="D5372" s="510" t="s">
        <v>10845</v>
      </c>
    </row>
    <row r="5373" spans="1:4" ht="13.5">
      <c r="A5373" s="509">
        <v>88472</v>
      </c>
      <c r="B5373" s="508" t="s">
        <v>10846</v>
      </c>
      <c r="C5373" s="508" t="s">
        <v>37</v>
      </c>
      <c r="D5373" s="510" t="s">
        <v>10847</v>
      </c>
    </row>
    <row r="5374" spans="1:4" ht="13.5">
      <c r="A5374" s="509">
        <v>88476</v>
      </c>
      <c r="B5374" s="508" t="s">
        <v>10848</v>
      </c>
      <c r="C5374" s="508" t="s">
        <v>37</v>
      </c>
      <c r="D5374" s="510" t="s">
        <v>10849</v>
      </c>
    </row>
    <row r="5375" spans="1:4" ht="13.5">
      <c r="A5375" s="509">
        <v>88477</v>
      </c>
      <c r="B5375" s="508" t="s">
        <v>10850</v>
      </c>
      <c r="C5375" s="508" t="s">
        <v>37</v>
      </c>
      <c r="D5375" s="510" t="s">
        <v>10851</v>
      </c>
    </row>
    <row r="5376" spans="1:4" ht="13.5">
      <c r="A5376" s="509">
        <v>88478</v>
      </c>
      <c r="B5376" s="508" t="s">
        <v>10852</v>
      </c>
      <c r="C5376" s="508" t="s">
        <v>37</v>
      </c>
      <c r="D5376" s="510" t="s">
        <v>10853</v>
      </c>
    </row>
    <row r="5377" spans="1:4" ht="13.5">
      <c r="A5377" s="509">
        <v>90900</v>
      </c>
      <c r="B5377" s="508" t="s">
        <v>10854</v>
      </c>
      <c r="C5377" s="508" t="s">
        <v>37</v>
      </c>
      <c r="D5377" s="510" t="s">
        <v>9983</v>
      </c>
    </row>
    <row r="5378" spans="1:4" ht="13.5">
      <c r="A5378" s="509">
        <v>90902</v>
      </c>
      <c r="B5378" s="508" t="s">
        <v>10855</v>
      </c>
      <c r="C5378" s="508" t="s">
        <v>37</v>
      </c>
      <c r="D5378" s="510" t="s">
        <v>10856</v>
      </c>
    </row>
    <row r="5379" spans="1:4" ht="13.5">
      <c r="A5379" s="509">
        <v>90903</v>
      </c>
      <c r="B5379" s="508" t="s">
        <v>10857</v>
      </c>
      <c r="C5379" s="508" t="s">
        <v>37</v>
      </c>
      <c r="D5379" s="510" t="s">
        <v>10858</v>
      </c>
    </row>
    <row r="5380" spans="1:4" ht="13.5">
      <c r="A5380" s="509">
        <v>90904</v>
      </c>
      <c r="B5380" s="508" t="s">
        <v>10859</v>
      </c>
      <c r="C5380" s="508" t="s">
        <v>37</v>
      </c>
      <c r="D5380" s="510" t="s">
        <v>10860</v>
      </c>
    </row>
    <row r="5381" spans="1:4" ht="13.5">
      <c r="A5381" s="509">
        <v>90910</v>
      </c>
      <c r="B5381" s="508" t="s">
        <v>10861</v>
      </c>
      <c r="C5381" s="508" t="s">
        <v>37</v>
      </c>
      <c r="D5381" s="510" t="s">
        <v>10862</v>
      </c>
    </row>
    <row r="5382" spans="1:4" ht="13.5">
      <c r="A5382" s="509">
        <v>90912</v>
      </c>
      <c r="B5382" s="508" t="s">
        <v>10863</v>
      </c>
      <c r="C5382" s="508" t="s">
        <v>37</v>
      </c>
      <c r="D5382" s="510" t="s">
        <v>10864</v>
      </c>
    </row>
    <row r="5383" spans="1:4" ht="13.5">
      <c r="A5383" s="509">
        <v>90913</v>
      </c>
      <c r="B5383" s="508" t="s">
        <v>10865</v>
      </c>
      <c r="C5383" s="508" t="s">
        <v>37</v>
      </c>
      <c r="D5383" s="510" t="s">
        <v>10866</v>
      </c>
    </row>
    <row r="5384" spans="1:4" ht="13.5">
      <c r="A5384" s="509">
        <v>90914</v>
      </c>
      <c r="B5384" s="508" t="s">
        <v>10867</v>
      </c>
      <c r="C5384" s="508" t="s">
        <v>37</v>
      </c>
      <c r="D5384" s="510" t="s">
        <v>10868</v>
      </c>
    </row>
    <row r="5385" spans="1:4" ht="13.5">
      <c r="A5385" s="509">
        <v>90920</v>
      </c>
      <c r="B5385" s="508" t="s">
        <v>10869</v>
      </c>
      <c r="C5385" s="508" t="s">
        <v>37</v>
      </c>
      <c r="D5385" s="510" t="s">
        <v>10819</v>
      </c>
    </row>
    <row r="5386" spans="1:4" ht="13.5">
      <c r="A5386" s="509">
        <v>90922</v>
      </c>
      <c r="B5386" s="508" t="s">
        <v>10870</v>
      </c>
      <c r="C5386" s="508" t="s">
        <v>37</v>
      </c>
      <c r="D5386" s="510" t="s">
        <v>10871</v>
      </c>
    </row>
    <row r="5387" spans="1:4" ht="13.5">
      <c r="A5387" s="509">
        <v>90923</v>
      </c>
      <c r="B5387" s="508" t="s">
        <v>10872</v>
      </c>
      <c r="C5387" s="508" t="s">
        <v>37</v>
      </c>
      <c r="D5387" s="510" t="s">
        <v>10269</v>
      </c>
    </row>
    <row r="5388" spans="1:4" ht="13.5">
      <c r="A5388" s="509">
        <v>90924</v>
      </c>
      <c r="B5388" s="508" t="s">
        <v>10873</v>
      </c>
      <c r="C5388" s="508" t="s">
        <v>37</v>
      </c>
      <c r="D5388" s="510" t="s">
        <v>10874</v>
      </c>
    </row>
    <row r="5389" spans="1:4" ht="13.5">
      <c r="A5389" s="509">
        <v>90930</v>
      </c>
      <c r="B5389" s="508" t="s">
        <v>10875</v>
      </c>
      <c r="C5389" s="508" t="s">
        <v>37</v>
      </c>
      <c r="D5389" s="510" t="s">
        <v>10876</v>
      </c>
    </row>
    <row r="5390" spans="1:4" ht="13.5">
      <c r="A5390" s="509">
        <v>90932</v>
      </c>
      <c r="B5390" s="508" t="s">
        <v>10877</v>
      </c>
      <c r="C5390" s="508" t="s">
        <v>37</v>
      </c>
      <c r="D5390" s="510" t="s">
        <v>10878</v>
      </c>
    </row>
    <row r="5391" spans="1:4" ht="13.5">
      <c r="A5391" s="509">
        <v>90933</v>
      </c>
      <c r="B5391" s="508" t="s">
        <v>10879</v>
      </c>
      <c r="C5391" s="508" t="s">
        <v>37</v>
      </c>
      <c r="D5391" s="510" t="s">
        <v>10880</v>
      </c>
    </row>
    <row r="5392" spans="1:4" ht="13.5">
      <c r="A5392" s="509">
        <v>90934</v>
      </c>
      <c r="B5392" s="508" t="s">
        <v>10881</v>
      </c>
      <c r="C5392" s="508" t="s">
        <v>37</v>
      </c>
      <c r="D5392" s="510" t="s">
        <v>10882</v>
      </c>
    </row>
    <row r="5393" spans="1:4" ht="13.5">
      <c r="A5393" s="509">
        <v>90940</v>
      </c>
      <c r="B5393" s="508" t="s">
        <v>10883</v>
      </c>
      <c r="C5393" s="508" t="s">
        <v>37</v>
      </c>
      <c r="D5393" s="510" t="s">
        <v>10884</v>
      </c>
    </row>
    <row r="5394" spans="1:4" ht="13.5">
      <c r="A5394" s="509">
        <v>90942</v>
      </c>
      <c r="B5394" s="508" t="s">
        <v>10885</v>
      </c>
      <c r="C5394" s="508" t="s">
        <v>37</v>
      </c>
      <c r="D5394" s="510" t="s">
        <v>10886</v>
      </c>
    </row>
    <row r="5395" spans="1:4" ht="13.5">
      <c r="A5395" s="509">
        <v>90943</v>
      </c>
      <c r="B5395" s="508" t="s">
        <v>10887</v>
      </c>
      <c r="C5395" s="508" t="s">
        <v>37</v>
      </c>
      <c r="D5395" s="510" t="s">
        <v>10888</v>
      </c>
    </row>
    <row r="5396" spans="1:4" ht="13.5">
      <c r="A5396" s="509">
        <v>90944</v>
      </c>
      <c r="B5396" s="508" t="s">
        <v>10889</v>
      </c>
      <c r="C5396" s="508" t="s">
        <v>37</v>
      </c>
      <c r="D5396" s="510" t="s">
        <v>10890</v>
      </c>
    </row>
    <row r="5397" spans="1:4" ht="13.5">
      <c r="A5397" s="509">
        <v>90950</v>
      </c>
      <c r="B5397" s="508" t="s">
        <v>10891</v>
      </c>
      <c r="C5397" s="508" t="s">
        <v>37</v>
      </c>
      <c r="D5397" s="510" t="s">
        <v>10892</v>
      </c>
    </row>
    <row r="5398" spans="1:4" ht="13.5">
      <c r="A5398" s="509">
        <v>90952</v>
      </c>
      <c r="B5398" s="508" t="s">
        <v>10893</v>
      </c>
      <c r="C5398" s="508" t="s">
        <v>37</v>
      </c>
      <c r="D5398" s="510" t="s">
        <v>1568</v>
      </c>
    </row>
    <row r="5399" spans="1:4" ht="13.5">
      <c r="A5399" s="509">
        <v>90953</v>
      </c>
      <c r="B5399" s="508" t="s">
        <v>10894</v>
      </c>
      <c r="C5399" s="508" t="s">
        <v>37</v>
      </c>
      <c r="D5399" s="510" t="s">
        <v>10895</v>
      </c>
    </row>
    <row r="5400" spans="1:4" ht="13.5">
      <c r="A5400" s="509">
        <v>90954</v>
      </c>
      <c r="B5400" s="508" t="s">
        <v>10896</v>
      </c>
      <c r="C5400" s="508" t="s">
        <v>37</v>
      </c>
      <c r="D5400" s="510" t="s">
        <v>10897</v>
      </c>
    </row>
    <row r="5401" spans="1:4" ht="13.5">
      <c r="A5401" s="509">
        <v>94438</v>
      </c>
      <c r="B5401" s="508" t="s">
        <v>10898</v>
      </c>
      <c r="C5401" s="508" t="s">
        <v>37</v>
      </c>
      <c r="D5401" s="510" t="s">
        <v>8013</v>
      </c>
    </row>
    <row r="5402" spans="1:4" ht="13.5">
      <c r="A5402" s="509">
        <v>94439</v>
      </c>
      <c r="B5402" s="508" t="s">
        <v>10899</v>
      </c>
      <c r="C5402" s="508" t="s">
        <v>37</v>
      </c>
      <c r="D5402" s="510" t="s">
        <v>10900</v>
      </c>
    </row>
    <row r="5403" spans="1:4" ht="13.5">
      <c r="A5403" s="509">
        <v>94779</v>
      </c>
      <c r="B5403" s="508" t="s">
        <v>10901</v>
      </c>
      <c r="C5403" s="508" t="s">
        <v>37</v>
      </c>
      <c r="D5403" s="510" t="s">
        <v>10311</v>
      </c>
    </row>
    <row r="5404" spans="1:4" ht="13.5">
      <c r="A5404" s="509">
        <v>94782</v>
      </c>
      <c r="B5404" s="508" t="s">
        <v>10902</v>
      </c>
      <c r="C5404" s="508" t="s">
        <v>37</v>
      </c>
      <c r="D5404" s="510" t="s">
        <v>10903</v>
      </c>
    </row>
    <row r="5405" spans="1:4" ht="13.5">
      <c r="A5405" s="509">
        <v>72190</v>
      </c>
      <c r="B5405" s="508" t="s">
        <v>10904</v>
      </c>
      <c r="C5405" s="508" t="s">
        <v>40</v>
      </c>
      <c r="D5405" s="510" t="s">
        <v>10905</v>
      </c>
    </row>
    <row r="5406" spans="1:4" ht="13.5">
      <c r="A5406" s="509">
        <v>87871</v>
      </c>
      <c r="B5406" s="508" t="s">
        <v>10906</v>
      </c>
      <c r="C5406" s="508" t="s">
        <v>37</v>
      </c>
      <c r="D5406" s="510" t="s">
        <v>10907</v>
      </c>
    </row>
    <row r="5407" spans="1:4" ht="13.5">
      <c r="A5407" s="509">
        <v>87872</v>
      </c>
      <c r="B5407" s="508" t="s">
        <v>10908</v>
      </c>
      <c r="C5407" s="508" t="s">
        <v>37</v>
      </c>
      <c r="D5407" s="510" t="s">
        <v>10909</v>
      </c>
    </row>
    <row r="5408" spans="1:4" ht="13.5">
      <c r="A5408" s="509">
        <v>87873</v>
      </c>
      <c r="B5408" s="508" t="s">
        <v>10910</v>
      </c>
      <c r="C5408" s="508" t="s">
        <v>37</v>
      </c>
      <c r="D5408" s="510" t="s">
        <v>2879</v>
      </c>
    </row>
    <row r="5409" spans="1:4" ht="13.5">
      <c r="A5409" s="509">
        <v>87874</v>
      </c>
      <c r="B5409" s="508" t="s">
        <v>10911</v>
      </c>
      <c r="C5409" s="508" t="s">
        <v>37</v>
      </c>
      <c r="D5409" s="510" t="s">
        <v>1972</v>
      </c>
    </row>
    <row r="5410" spans="1:4" ht="13.5">
      <c r="A5410" s="509">
        <v>87876</v>
      </c>
      <c r="B5410" s="508" t="s">
        <v>10912</v>
      </c>
      <c r="C5410" s="508" t="s">
        <v>37</v>
      </c>
      <c r="D5410" s="510" t="s">
        <v>10913</v>
      </c>
    </row>
    <row r="5411" spans="1:4" ht="13.5">
      <c r="A5411" s="509">
        <v>87877</v>
      </c>
      <c r="B5411" s="508" t="s">
        <v>10914</v>
      </c>
      <c r="C5411" s="508" t="s">
        <v>37</v>
      </c>
      <c r="D5411" s="510" t="s">
        <v>10915</v>
      </c>
    </row>
    <row r="5412" spans="1:4" ht="13.5">
      <c r="A5412" s="509">
        <v>87878</v>
      </c>
      <c r="B5412" s="508" t="s">
        <v>10916</v>
      </c>
      <c r="C5412" s="508" t="s">
        <v>37</v>
      </c>
      <c r="D5412" s="510" t="s">
        <v>10917</v>
      </c>
    </row>
    <row r="5413" spans="1:4" ht="13.5">
      <c r="A5413" s="509">
        <v>87879</v>
      </c>
      <c r="B5413" s="508" t="s">
        <v>10918</v>
      </c>
      <c r="C5413" s="508" t="s">
        <v>37</v>
      </c>
      <c r="D5413" s="510" t="s">
        <v>2095</v>
      </c>
    </row>
    <row r="5414" spans="1:4" ht="13.5">
      <c r="A5414" s="509">
        <v>87881</v>
      </c>
      <c r="B5414" s="508" t="s">
        <v>10919</v>
      </c>
      <c r="C5414" s="508" t="s">
        <v>37</v>
      </c>
      <c r="D5414" s="510" t="s">
        <v>10338</v>
      </c>
    </row>
    <row r="5415" spans="1:4" ht="13.5">
      <c r="A5415" s="509">
        <v>87882</v>
      </c>
      <c r="B5415" s="508" t="s">
        <v>10920</v>
      </c>
      <c r="C5415" s="508" t="s">
        <v>37</v>
      </c>
      <c r="D5415" s="510" t="s">
        <v>7563</v>
      </c>
    </row>
    <row r="5416" spans="1:4" ht="13.5">
      <c r="A5416" s="509">
        <v>87884</v>
      </c>
      <c r="B5416" s="508" t="s">
        <v>10921</v>
      </c>
      <c r="C5416" s="508" t="s">
        <v>37</v>
      </c>
      <c r="D5416" s="510" t="s">
        <v>3148</v>
      </c>
    </row>
    <row r="5417" spans="1:4" ht="13.5">
      <c r="A5417" s="509">
        <v>87885</v>
      </c>
      <c r="B5417" s="508" t="s">
        <v>10922</v>
      </c>
      <c r="C5417" s="508" t="s">
        <v>37</v>
      </c>
      <c r="D5417" s="510" t="s">
        <v>9430</v>
      </c>
    </row>
    <row r="5418" spans="1:4" ht="13.5">
      <c r="A5418" s="509">
        <v>87886</v>
      </c>
      <c r="B5418" s="508" t="s">
        <v>10923</v>
      </c>
      <c r="C5418" s="508" t="s">
        <v>37</v>
      </c>
      <c r="D5418" s="510" t="s">
        <v>1040</v>
      </c>
    </row>
    <row r="5419" spans="1:4" ht="13.5">
      <c r="A5419" s="509">
        <v>87887</v>
      </c>
      <c r="B5419" s="508" t="s">
        <v>10924</v>
      </c>
      <c r="C5419" s="508" t="s">
        <v>37</v>
      </c>
      <c r="D5419" s="510" t="s">
        <v>10925</v>
      </c>
    </row>
    <row r="5420" spans="1:4" ht="13.5">
      <c r="A5420" s="509">
        <v>87888</v>
      </c>
      <c r="B5420" s="508" t="s">
        <v>10926</v>
      </c>
      <c r="C5420" s="508" t="s">
        <v>37</v>
      </c>
      <c r="D5420" s="510" t="s">
        <v>10927</v>
      </c>
    </row>
    <row r="5421" spans="1:4" ht="13.5">
      <c r="A5421" s="509">
        <v>87889</v>
      </c>
      <c r="B5421" s="508" t="s">
        <v>10928</v>
      </c>
      <c r="C5421" s="508" t="s">
        <v>37</v>
      </c>
      <c r="D5421" s="510" t="s">
        <v>10929</v>
      </c>
    </row>
    <row r="5422" spans="1:4" ht="13.5">
      <c r="A5422" s="509">
        <v>87891</v>
      </c>
      <c r="B5422" s="508" t="s">
        <v>10930</v>
      </c>
      <c r="C5422" s="508" t="s">
        <v>37</v>
      </c>
      <c r="D5422" s="510" t="s">
        <v>6694</v>
      </c>
    </row>
    <row r="5423" spans="1:4" ht="13.5">
      <c r="A5423" s="509">
        <v>87892</v>
      </c>
      <c r="B5423" s="508" t="s">
        <v>10931</v>
      </c>
      <c r="C5423" s="508" t="s">
        <v>37</v>
      </c>
      <c r="D5423" s="510" t="s">
        <v>616</v>
      </c>
    </row>
    <row r="5424" spans="1:4" ht="13.5">
      <c r="A5424" s="509">
        <v>87893</v>
      </c>
      <c r="B5424" s="508" t="s">
        <v>10932</v>
      </c>
      <c r="C5424" s="508" t="s">
        <v>37</v>
      </c>
      <c r="D5424" s="510" t="s">
        <v>7134</v>
      </c>
    </row>
    <row r="5425" spans="1:4" ht="13.5">
      <c r="A5425" s="509">
        <v>87894</v>
      </c>
      <c r="B5425" s="508" t="s">
        <v>10933</v>
      </c>
      <c r="C5425" s="508" t="s">
        <v>37</v>
      </c>
      <c r="D5425" s="510" t="s">
        <v>9397</v>
      </c>
    </row>
    <row r="5426" spans="1:4" ht="13.5">
      <c r="A5426" s="509">
        <v>87896</v>
      </c>
      <c r="B5426" s="508" t="s">
        <v>10934</v>
      </c>
      <c r="C5426" s="508" t="s">
        <v>37</v>
      </c>
      <c r="D5426" s="510" t="s">
        <v>5060</v>
      </c>
    </row>
    <row r="5427" spans="1:4" ht="13.5">
      <c r="A5427" s="509">
        <v>87897</v>
      </c>
      <c r="B5427" s="508" t="s">
        <v>10935</v>
      </c>
      <c r="C5427" s="508" t="s">
        <v>37</v>
      </c>
      <c r="D5427" s="510" t="s">
        <v>10936</v>
      </c>
    </row>
    <row r="5428" spans="1:4" ht="13.5">
      <c r="A5428" s="509">
        <v>87899</v>
      </c>
      <c r="B5428" s="508" t="s">
        <v>10937</v>
      </c>
      <c r="C5428" s="508" t="s">
        <v>37</v>
      </c>
      <c r="D5428" s="510" t="s">
        <v>6330</v>
      </c>
    </row>
    <row r="5429" spans="1:4" ht="13.5">
      <c r="A5429" s="509">
        <v>87900</v>
      </c>
      <c r="B5429" s="508" t="s">
        <v>10938</v>
      </c>
      <c r="C5429" s="508" t="s">
        <v>37</v>
      </c>
      <c r="D5429" s="510" t="s">
        <v>10939</v>
      </c>
    </row>
    <row r="5430" spans="1:4" ht="13.5">
      <c r="A5430" s="509">
        <v>87902</v>
      </c>
      <c r="B5430" s="508" t="s">
        <v>10940</v>
      </c>
      <c r="C5430" s="508" t="s">
        <v>37</v>
      </c>
      <c r="D5430" s="510" t="s">
        <v>10941</v>
      </c>
    </row>
    <row r="5431" spans="1:4" ht="13.5">
      <c r="A5431" s="509">
        <v>87903</v>
      </c>
      <c r="B5431" s="508" t="s">
        <v>10942</v>
      </c>
      <c r="C5431" s="508" t="s">
        <v>37</v>
      </c>
      <c r="D5431" s="510" t="s">
        <v>2705</v>
      </c>
    </row>
    <row r="5432" spans="1:4" ht="13.5">
      <c r="A5432" s="509">
        <v>87904</v>
      </c>
      <c r="B5432" s="508" t="s">
        <v>10943</v>
      </c>
      <c r="C5432" s="508" t="s">
        <v>37</v>
      </c>
      <c r="D5432" s="510" t="s">
        <v>1178</v>
      </c>
    </row>
    <row r="5433" spans="1:4" ht="13.5">
      <c r="A5433" s="509">
        <v>87905</v>
      </c>
      <c r="B5433" s="508" t="s">
        <v>10944</v>
      </c>
      <c r="C5433" s="508" t="s">
        <v>37</v>
      </c>
      <c r="D5433" s="510" t="s">
        <v>3118</v>
      </c>
    </row>
    <row r="5434" spans="1:4" ht="13.5">
      <c r="A5434" s="509">
        <v>87907</v>
      </c>
      <c r="B5434" s="508" t="s">
        <v>10945</v>
      </c>
      <c r="C5434" s="508" t="s">
        <v>37</v>
      </c>
      <c r="D5434" s="510" t="s">
        <v>5186</v>
      </c>
    </row>
    <row r="5435" spans="1:4" ht="13.5">
      <c r="A5435" s="509">
        <v>87908</v>
      </c>
      <c r="B5435" s="508" t="s">
        <v>10946</v>
      </c>
      <c r="C5435" s="508" t="s">
        <v>37</v>
      </c>
      <c r="D5435" s="510" t="s">
        <v>5777</v>
      </c>
    </row>
    <row r="5436" spans="1:4" ht="13.5">
      <c r="A5436" s="509">
        <v>87910</v>
      </c>
      <c r="B5436" s="508" t="s">
        <v>10947</v>
      </c>
      <c r="C5436" s="508" t="s">
        <v>37</v>
      </c>
      <c r="D5436" s="510" t="s">
        <v>10948</v>
      </c>
    </row>
    <row r="5437" spans="1:4" ht="13.5">
      <c r="A5437" s="509">
        <v>87911</v>
      </c>
      <c r="B5437" s="508" t="s">
        <v>10949</v>
      </c>
      <c r="C5437" s="508" t="s">
        <v>37</v>
      </c>
      <c r="D5437" s="510" t="s">
        <v>10950</v>
      </c>
    </row>
    <row r="5438" spans="1:4" ht="13.5">
      <c r="A5438" s="509">
        <v>5991</v>
      </c>
      <c r="B5438" s="508" t="s">
        <v>10951</v>
      </c>
      <c r="C5438" s="508" t="s">
        <v>37</v>
      </c>
      <c r="D5438" s="510" t="s">
        <v>10952</v>
      </c>
    </row>
    <row r="5439" spans="1:4" ht="13.5">
      <c r="A5439" s="509">
        <v>84023</v>
      </c>
      <c r="B5439" s="508" t="s">
        <v>10953</v>
      </c>
      <c r="C5439" s="508" t="s">
        <v>37</v>
      </c>
      <c r="D5439" s="510" t="s">
        <v>10954</v>
      </c>
    </row>
    <row r="5440" spans="1:4" ht="13.5">
      <c r="A5440" s="509">
        <v>84024</v>
      </c>
      <c r="B5440" s="508" t="s">
        <v>10955</v>
      </c>
      <c r="C5440" s="508" t="s">
        <v>37</v>
      </c>
      <c r="D5440" s="510" t="s">
        <v>7361</v>
      </c>
    </row>
    <row r="5441" spans="1:4" ht="13.5">
      <c r="A5441" s="509">
        <v>84026</v>
      </c>
      <c r="B5441" s="508" t="s">
        <v>10956</v>
      </c>
      <c r="C5441" s="508" t="s">
        <v>37</v>
      </c>
      <c r="D5441" s="510" t="s">
        <v>10957</v>
      </c>
    </row>
    <row r="5442" spans="1:4" ht="13.5">
      <c r="A5442" s="509">
        <v>84027</v>
      </c>
      <c r="B5442" s="508" t="s">
        <v>10958</v>
      </c>
      <c r="C5442" s="508" t="s">
        <v>37</v>
      </c>
      <c r="D5442" s="510" t="s">
        <v>10704</v>
      </c>
    </row>
    <row r="5443" spans="1:4" ht="13.5">
      <c r="A5443" s="509">
        <v>84028</v>
      </c>
      <c r="B5443" s="508" t="s">
        <v>10959</v>
      </c>
      <c r="C5443" s="508" t="s">
        <v>37</v>
      </c>
      <c r="D5443" s="510" t="s">
        <v>10960</v>
      </c>
    </row>
    <row r="5444" spans="1:4" ht="13.5">
      <c r="A5444" s="509">
        <v>84072</v>
      </c>
      <c r="B5444" s="508" t="s">
        <v>10961</v>
      </c>
      <c r="C5444" s="508" t="s">
        <v>37</v>
      </c>
      <c r="D5444" s="510" t="s">
        <v>5424</v>
      </c>
    </row>
    <row r="5445" spans="1:4" ht="13.5">
      <c r="A5445" s="509">
        <v>87411</v>
      </c>
      <c r="B5445" s="508" t="s">
        <v>10962</v>
      </c>
      <c r="C5445" s="508" t="s">
        <v>37</v>
      </c>
      <c r="D5445" s="510" t="s">
        <v>3067</v>
      </c>
    </row>
    <row r="5446" spans="1:4" ht="13.5">
      <c r="A5446" s="509">
        <v>87412</v>
      </c>
      <c r="B5446" s="508" t="s">
        <v>10963</v>
      </c>
      <c r="C5446" s="508" t="s">
        <v>37</v>
      </c>
      <c r="D5446" s="510" t="s">
        <v>3942</v>
      </c>
    </row>
    <row r="5447" spans="1:4" ht="13.5">
      <c r="A5447" s="509">
        <v>87413</v>
      </c>
      <c r="B5447" s="508" t="s">
        <v>10964</v>
      </c>
      <c r="C5447" s="508" t="s">
        <v>37</v>
      </c>
      <c r="D5447" s="510" t="s">
        <v>7255</v>
      </c>
    </row>
    <row r="5448" spans="1:4" ht="13.5">
      <c r="A5448" s="509">
        <v>87414</v>
      </c>
      <c r="B5448" s="508" t="s">
        <v>10965</v>
      </c>
      <c r="C5448" s="508" t="s">
        <v>37</v>
      </c>
      <c r="D5448" s="510" t="s">
        <v>10966</v>
      </c>
    </row>
    <row r="5449" spans="1:4" ht="13.5">
      <c r="A5449" s="509">
        <v>87415</v>
      </c>
      <c r="B5449" s="508" t="s">
        <v>10967</v>
      </c>
      <c r="C5449" s="508" t="s">
        <v>37</v>
      </c>
      <c r="D5449" s="510" t="s">
        <v>9096</v>
      </c>
    </row>
    <row r="5450" spans="1:4" ht="13.5">
      <c r="A5450" s="509">
        <v>87416</v>
      </c>
      <c r="B5450" s="508" t="s">
        <v>10968</v>
      </c>
      <c r="C5450" s="508" t="s">
        <v>37</v>
      </c>
      <c r="D5450" s="510" t="s">
        <v>10969</v>
      </c>
    </row>
    <row r="5451" spans="1:4" ht="13.5">
      <c r="A5451" s="509">
        <v>87417</v>
      </c>
      <c r="B5451" s="508" t="s">
        <v>10970</v>
      </c>
      <c r="C5451" s="508" t="s">
        <v>37</v>
      </c>
      <c r="D5451" s="510" t="s">
        <v>10971</v>
      </c>
    </row>
    <row r="5452" spans="1:4" ht="13.5">
      <c r="A5452" s="509">
        <v>87418</v>
      </c>
      <c r="B5452" s="508" t="s">
        <v>10972</v>
      </c>
      <c r="C5452" s="508" t="s">
        <v>37</v>
      </c>
      <c r="D5452" s="510" t="s">
        <v>10973</v>
      </c>
    </row>
    <row r="5453" spans="1:4" ht="13.5">
      <c r="A5453" s="509">
        <v>87419</v>
      </c>
      <c r="B5453" s="508" t="s">
        <v>10974</v>
      </c>
      <c r="C5453" s="508" t="s">
        <v>37</v>
      </c>
      <c r="D5453" s="510" t="s">
        <v>10975</v>
      </c>
    </row>
    <row r="5454" spans="1:4" ht="13.5">
      <c r="A5454" s="509">
        <v>87420</v>
      </c>
      <c r="B5454" s="508" t="s">
        <v>10976</v>
      </c>
      <c r="C5454" s="508" t="s">
        <v>37</v>
      </c>
      <c r="D5454" s="510" t="s">
        <v>10977</v>
      </c>
    </row>
    <row r="5455" spans="1:4" ht="13.5">
      <c r="A5455" s="509">
        <v>87421</v>
      </c>
      <c r="B5455" s="508" t="s">
        <v>10978</v>
      </c>
      <c r="C5455" s="508" t="s">
        <v>37</v>
      </c>
      <c r="D5455" s="510" t="s">
        <v>4686</v>
      </c>
    </row>
    <row r="5456" spans="1:4" ht="13.5">
      <c r="A5456" s="509">
        <v>87422</v>
      </c>
      <c r="B5456" s="508" t="s">
        <v>10979</v>
      </c>
      <c r="C5456" s="508" t="s">
        <v>37</v>
      </c>
      <c r="D5456" s="510" t="s">
        <v>8172</v>
      </c>
    </row>
    <row r="5457" spans="1:4" ht="13.5">
      <c r="A5457" s="509">
        <v>87423</v>
      </c>
      <c r="B5457" s="508" t="s">
        <v>10980</v>
      </c>
      <c r="C5457" s="508" t="s">
        <v>37</v>
      </c>
      <c r="D5457" s="510" t="s">
        <v>10981</v>
      </c>
    </row>
    <row r="5458" spans="1:4" ht="13.5">
      <c r="A5458" s="509">
        <v>87424</v>
      </c>
      <c r="B5458" s="508" t="s">
        <v>10982</v>
      </c>
      <c r="C5458" s="508" t="s">
        <v>37</v>
      </c>
      <c r="D5458" s="510" t="s">
        <v>10969</v>
      </c>
    </row>
    <row r="5459" spans="1:4" ht="13.5">
      <c r="A5459" s="509">
        <v>87425</v>
      </c>
      <c r="B5459" s="508" t="s">
        <v>10983</v>
      </c>
      <c r="C5459" s="508" t="s">
        <v>37</v>
      </c>
      <c r="D5459" s="510" t="s">
        <v>10984</v>
      </c>
    </row>
    <row r="5460" spans="1:4" ht="13.5">
      <c r="A5460" s="509">
        <v>87426</v>
      </c>
      <c r="B5460" s="508" t="s">
        <v>10985</v>
      </c>
      <c r="C5460" s="508" t="s">
        <v>37</v>
      </c>
      <c r="D5460" s="510" t="s">
        <v>10986</v>
      </c>
    </row>
    <row r="5461" spans="1:4" ht="13.5">
      <c r="A5461" s="509">
        <v>87427</v>
      </c>
      <c r="B5461" s="508" t="s">
        <v>10987</v>
      </c>
      <c r="C5461" s="508" t="s">
        <v>37</v>
      </c>
      <c r="D5461" s="510" t="s">
        <v>8380</v>
      </c>
    </row>
    <row r="5462" spans="1:4" ht="13.5">
      <c r="A5462" s="509">
        <v>87428</v>
      </c>
      <c r="B5462" s="508" t="s">
        <v>10988</v>
      </c>
      <c r="C5462" s="508" t="s">
        <v>37</v>
      </c>
      <c r="D5462" s="510" t="s">
        <v>10989</v>
      </c>
    </row>
    <row r="5463" spans="1:4" ht="13.5">
      <c r="A5463" s="509">
        <v>87429</v>
      </c>
      <c r="B5463" s="508" t="s">
        <v>10990</v>
      </c>
      <c r="C5463" s="508" t="s">
        <v>37</v>
      </c>
      <c r="D5463" s="510" t="s">
        <v>8525</v>
      </c>
    </row>
    <row r="5464" spans="1:4" ht="13.5">
      <c r="A5464" s="509">
        <v>87430</v>
      </c>
      <c r="B5464" s="508" t="s">
        <v>10991</v>
      </c>
      <c r="C5464" s="508" t="s">
        <v>37</v>
      </c>
      <c r="D5464" s="510" t="s">
        <v>1855</v>
      </c>
    </row>
    <row r="5465" spans="1:4" ht="13.5">
      <c r="A5465" s="509">
        <v>87431</v>
      </c>
      <c r="B5465" s="508" t="s">
        <v>10992</v>
      </c>
      <c r="C5465" s="508" t="s">
        <v>37</v>
      </c>
      <c r="D5465" s="510" t="s">
        <v>10993</v>
      </c>
    </row>
    <row r="5466" spans="1:4" ht="13.5">
      <c r="A5466" s="509">
        <v>87432</v>
      </c>
      <c r="B5466" s="508" t="s">
        <v>10994</v>
      </c>
      <c r="C5466" s="508" t="s">
        <v>37</v>
      </c>
      <c r="D5466" s="510" t="s">
        <v>10995</v>
      </c>
    </row>
    <row r="5467" spans="1:4" ht="13.5">
      <c r="A5467" s="509">
        <v>87433</v>
      </c>
      <c r="B5467" s="508" t="s">
        <v>10996</v>
      </c>
      <c r="C5467" s="508" t="s">
        <v>37</v>
      </c>
      <c r="D5467" s="510" t="s">
        <v>6665</v>
      </c>
    </row>
    <row r="5468" spans="1:4" ht="13.5">
      <c r="A5468" s="509">
        <v>87434</v>
      </c>
      <c r="B5468" s="508" t="s">
        <v>10997</v>
      </c>
      <c r="C5468" s="508" t="s">
        <v>37</v>
      </c>
      <c r="D5468" s="510" t="s">
        <v>7358</v>
      </c>
    </row>
    <row r="5469" spans="1:4" ht="13.5">
      <c r="A5469" s="509">
        <v>87435</v>
      </c>
      <c r="B5469" s="508" t="s">
        <v>10998</v>
      </c>
      <c r="C5469" s="508" t="s">
        <v>37</v>
      </c>
      <c r="D5469" s="510" t="s">
        <v>7803</v>
      </c>
    </row>
    <row r="5470" spans="1:4" ht="13.5">
      <c r="A5470" s="509">
        <v>87436</v>
      </c>
      <c r="B5470" s="508" t="s">
        <v>10999</v>
      </c>
      <c r="C5470" s="508" t="s">
        <v>37</v>
      </c>
      <c r="D5470" s="510" t="s">
        <v>11000</v>
      </c>
    </row>
    <row r="5471" spans="1:4" ht="13.5">
      <c r="A5471" s="509">
        <v>87437</v>
      </c>
      <c r="B5471" s="508" t="s">
        <v>11001</v>
      </c>
      <c r="C5471" s="508" t="s">
        <v>37</v>
      </c>
      <c r="D5471" s="510" t="s">
        <v>11002</v>
      </c>
    </row>
    <row r="5472" spans="1:4" ht="13.5">
      <c r="A5472" s="509">
        <v>87438</v>
      </c>
      <c r="B5472" s="508" t="s">
        <v>11003</v>
      </c>
      <c r="C5472" s="508" t="s">
        <v>37</v>
      </c>
      <c r="D5472" s="510" t="s">
        <v>3204</v>
      </c>
    </row>
    <row r="5473" spans="1:4" ht="13.5">
      <c r="A5473" s="509">
        <v>87439</v>
      </c>
      <c r="B5473" s="508" t="s">
        <v>11004</v>
      </c>
      <c r="C5473" s="508" t="s">
        <v>37</v>
      </c>
      <c r="D5473" s="510" t="s">
        <v>5428</v>
      </c>
    </row>
    <row r="5474" spans="1:4" ht="13.5">
      <c r="A5474" s="509">
        <v>87440</v>
      </c>
      <c r="B5474" s="508" t="s">
        <v>11005</v>
      </c>
      <c r="C5474" s="508" t="s">
        <v>37</v>
      </c>
      <c r="D5474" s="510" t="s">
        <v>11006</v>
      </c>
    </row>
    <row r="5475" spans="1:4" ht="13.5">
      <c r="A5475" s="509">
        <v>87527</v>
      </c>
      <c r="B5475" s="508" t="s">
        <v>11007</v>
      </c>
      <c r="C5475" s="508" t="s">
        <v>37</v>
      </c>
      <c r="D5475" s="510" t="s">
        <v>11008</v>
      </c>
    </row>
    <row r="5476" spans="1:4" ht="13.5">
      <c r="A5476" s="509">
        <v>87528</v>
      </c>
      <c r="B5476" s="508" t="s">
        <v>11009</v>
      </c>
      <c r="C5476" s="508" t="s">
        <v>37</v>
      </c>
      <c r="D5476" s="510" t="s">
        <v>11010</v>
      </c>
    </row>
    <row r="5477" spans="1:4" ht="13.5">
      <c r="A5477" s="509">
        <v>87529</v>
      </c>
      <c r="B5477" s="508" t="s">
        <v>11011</v>
      </c>
      <c r="C5477" s="508" t="s">
        <v>37</v>
      </c>
      <c r="D5477" s="510" t="s">
        <v>7478</v>
      </c>
    </row>
    <row r="5478" spans="1:4" ht="13.5">
      <c r="A5478" s="509">
        <v>87530</v>
      </c>
      <c r="B5478" s="508" t="s">
        <v>11012</v>
      </c>
      <c r="C5478" s="508" t="s">
        <v>37</v>
      </c>
      <c r="D5478" s="510" t="s">
        <v>11013</v>
      </c>
    </row>
    <row r="5479" spans="1:4" ht="13.5">
      <c r="A5479" s="509">
        <v>87531</v>
      </c>
      <c r="B5479" s="508" t="s">
        <v>11014</v>
      </c>
      <c r="C5479" s="508" t="s">
        <v>37</v>
      </c>
      <c r="D5479" s="510" t="s">
        <v>11015</v>
      </c>
    </row>
    <row r="5480" spans="1:4" ht="13.5">
      <c r="A5480" s="509">
        <v>87532</v>
      </c>
      <c r="B5480" s="508" t="s">
        <v>11016</v>
      </c>
      <c r="C5480" s="508" t="s">
        <v>37</v>
      </c>
      <c r="D5480" s="510" t="s">
        <v>11017</v>
      </c>
    </row>
    <row r="5481" spans="1:4" ht="13.5">
      <c r="A5481" s="509">
        <v>87535</v>
      </c>
      <c r="B5481" s="508" t="s">
        <v>11018</v>
      </c>
      <c r="C5481" s="508" t="s">
        <v>37</v>
      </c>
      <c r="D5481" s="510" t="s">
        <v>5902</v>
      </c>
    </row>
    <row r="5482" spans="1:4" ht="13.5">
      <c r="A5482" s="509">
        <v>87536</v>
      </c>
      <c r="B5482" s="508" t="s">
        <v>11019</v>
      </c>
      <c r="C5482" s="508" t="s">
        <v>37</v>
      </c>
      <c r="D5482" s="510" t="s">
        <v>11020</v>
      </c>
    </row>
    <row r="5483" spans="1:4" ht="13.5">
      <c r="A5483" s="509">
        <v>87537</v>
      </c>
      <c r="B5483" s="508" t="s">
        <v>11021</v>
      </c>
      <c r="C5483" s="508" t="s">
        <v>37</v>
      </c>
      <c r="D5483" s="510" t="s">
        <v>5692</v>
      </c>
    </row>
    <row r="5484" spans="1:4" ht="13.5">
      <c r="A5484" s="509">
        <v>87538</v>
      </c>
      <c r="B5484" s="508" t="s">
        <v>11022</v>
      </c>
      <c r="C5484" s="508" t="s">
        <v>37</v>
      </c>
      <c r="D5484" s="510" t="s">
        <v>11023</v>
      </c>
    </row>
    <row r="5485" spans="1:4" ht="13.5">
      <c r="A5485" s="509">
        <v>87539</v>
      </c>
      <c r="B5485" s="508" t="s">
        <v>11024</v>
      </c>
      <c r="C5485" s="508" t="s">
        <v>37</v>
      </c>
      <c r="D5485" s="510" t="s">
        <v>11025</v>
      </c>
    </row>
    <row r="5486" spans="1:4" ht="13.5">
      <c r="A5486" s="509">
        <v>87541</v>
      </c>
      <c r="B5486" s="508" t="s">
        <v>11026</v>
      </c>
      <c r="C5486" s="508" t="s">
        <v>37</v>
      </c>
      <c r="D5486" s="510" t="s">
        <v>11027</v>
      </c>
    </row>
    <row r="5487" spans="1:4" ht="13.5">
      <c r="A5487" s="509">
        <v>87543</v>
      </c>
      <c r="B5487" s="508" t="s">
        <v>11028</v>
      </c>
      <c r="C5487" s="508" t="s">
        <v>37</v>
      </c>
      <c r="D5487" s="510" t="s">
        <v>7436</v>
      </c>
    </row>
    <row r="5488" spans="1:4" ht="13.5">
      <c r="A5488" s="509">
        <v>87545</v>
      </c>
      <c r="B5488" s="508" t="s">
        <v>11029</v>
      </c>
      <c r="C5488" s="508" t="s">
        <v>37</v>
      </c>
      <c r="D5488" s="510" t="s">
        <v>5669</v>
      </c>
    </row>
    <row r="5489" spans="1:4" ht="13.5">
      <c r="A5489" s="509">
        <v>87546</v>
      </c>
      <c r="B5489" s="508" t="s">
        <v>11030</v>
      </c>
      <c r="C5489" s="508" t="s">
        <v>37</v>
      </c>
      <c r="D5489" s="510" t="s">
        <v>11031</v>
      </c>
    </row>
    <row r="5490" spans="1:4" ht="13.5">
      <c r="A5490" s="509">
        <v>87547</v>
      </c>
      <c r="B5490" s="508" t="s">
        <v>11032</v>
      </c>
      <c r="C5490" s="508" t="s">
        <v>37</v>
      </c>
      <c r="D5490" s="510" t="s">
        <v>11033</v>
      </c>
    </row>
    <row r="5491" spans="1:4" ht="13.5">
      <c r="A5491" s="509">
        <v>87548</v>
      </c>
      <c r="B5491" s="508" t="s">
        <v>11034</v>
      </c>
      <c r="C5491" s="508" t="s">
        <v>37</v>
      </c>
      <c r="D5491" s="510" t="s">
        <v>8935</v>
      </c>
    </row>
    <row r="5492" spans="1:4" ht="13.5">
      <c r="A5492" s="509">
        <v>87549</v>
      </c>
      <c r="B5492" s="508" t="s">
        <v>11035</v>
      </c>
      <c r="C5492" s="508" t="s">
        <v>37</v>
      </c>
      <c r="D5492" s="510" t="s">
        <v>11036</v>
      </c>
    </row>
    <row r="5493" spans="1:4" ht="13.5">
      <c r="A5493" s="509">
        <v>87550</v>
      </c>
      <c r="B5493" s="508" t="s">
        <v>11037</v>
      </c>
      <c r="C5493" s="508" t="s">
        <v>37</v>
      </c>
      <c r="D5493" s="510" t="s">
        <v>11038</v>
      </c>
    </row>
    <row r="5494" spans="1:4" ht="13.5">
      <c r="A5494" s="509">
        <v>87553</v>
      </c>
      <c r="B5494" s="508" t="s">
        <v>11039</v>
      </c>
      <c r="C5494" s="508" t="s">
        <v>37</v>
      </c>
      <c r="D5494" s="510" t="s">
        <v>3414</v>
      </c>
    </row>
    <row r="5495" spans="1:4" ht="13.5">
      <c r="A5495" s="509">
        <v>87554</v>
      </c>
      <c r="B5495" s="508" t="s">
        <v>11040</v>
      </c>
      <c r="C5495" s="508" t="s">
        <v>37</v>
      </c>
      <c r="D5495" s="510" t="s">
        <v>11041</v>
      </c>
    </row>
    <row r="5496" spans="1:4" ht="13.5">
      <c r="A5496" s="509">
        <v>87555</v>
      </c>
      <c r="B5496" s="508" t="s">
        <v>11042</v>
      </c>
      <c r="C5496" s="508" t="s">
        <v>37</v>
      </c>
      <c r="D5496" s="510" t="s">
        <v>8783</v>
      </c>
    </row>
    <row r="5497" spans="1:4" ht="13.5">
      <c r="A5497" s="509">
        <v>87556</v>
      </c>
      <c r="B5497" s="508" t="s">
        <v>11043</v>
      </c>
      <c r="C5497" s="508" t="s">
        <v>37</v>
      </c>
      <c r="D5497" s="510" t="s">
        <v>11044</v>
      </c>
    </row>
    <row r="5498" spans="1:4" ht="13.5">
      <c r="A5498" s="509">
        <v>87557</v>
      </c>
      <c r="B5498" s="508" t="s">
        <v>11045</v>
      </c>
      <c r="C5498" s="508" t="s">
        <v>37</v>
      </c>
      <c r="D5498" s="510" t="s">
        <v>5918</v>
      </c>
    </row>
    <row r="5499" spans="1:4" ht="13.5">
      <c r="A5499" s="509">
        <v>87559</v>
      </c>
      <c r="B5499" s="508" t="s">
        <v>11046</v>
      </c>
      <c r="C5499" s="508" t="s">
        <v>37</v>
      </c>
      <c r="D5499" s="510" t="s">
        <v>11047</v>
      </c>
    </row>
    <row r="5500" spans="1:4" ht="13.5">
      <c r="A5500" s="509">
        <v>87561</v>
      </c>
      <c r="B5500" s="508" t="s">
        <v>11048</v>
      </c>
      <c r="C5500" s="508" t="s">
        <v>37</v>
      </c>
      <c r="D5500" s="510" t="s">
        <v>7336</v>
      </c>
    </row>
    <row r="5501" spans="1:4" ht="13.5">
      <c r="A5501" s="509">
        <v>87775</v>
      </c>
      <c r="B5501" s="508" t="s">
        <v>11049</v>
      </c>
      <c r="C5501" s="508" t="s">
        <v>37</v>
      </c>
      <c r="D5501" s="510" t="s">
        <v>1921</v>
      </c>
    </row>
    <row r="5502" spans="1:4" ht="13.5">
      <c r="A5502" s="509">
        <v>87777</v>
      </c>
      <c r="B5502" s="508" t="s">
        <v>11050</v>
      </c>
      <c r="C5502" s="508" t="s">
        <v>37</v>
      </c>
      <c r="D5502" s="510" t="s">
        <v>11051</v>
      </c>
    </row>
    <row r="5503" spans="1:4" ht="13.5">
      <c r="A5503" s="509">
        <v>87778</v>
      </c>
      <c r="B5503" s="508" t="s">
        <v>11052</v>
      </c>
      <c r="C5503" s="508" t="s">
        <v>37</v>
      </c>
      <c r="D5503" s="510" t="s">
        <v>11053</v>
      </c>
    </row>
    <row r="5504" spans="1:4" ht="13.5">
      <c r="A5504" s="509">
        <v>87779</v>
      </c>
      <c r="B5504" s="508" t="s">
        <v>11054</v>
      </c>
      <c r="C5504" s="508" t="s">
        <v>37</v>
      </c>
      <c r="D5504" s="510" t="s">
        <v>11055</v>
      </c>
    </row>
    <row r="5505" spans="1:4" ht="13.5">
      <c r="A5505" s="509">
        <v>87781</v>
      </c>
      <c r="B5505" s="508" t="s">
        <v>11056</v>
      </c>
      <c r="C5505" s="508" t="s">
        <v>37</v>
      </c>
      <c r="D5505" s="510" t="s">
        <v>11057</v>
      </c>
    </row>
    <row r="5506" spans="1:4" ht="13.5">
      <c r="A5506" s="509">
        <v>87783</v>
      </c>
      <c r="B5506" s="508" t="s">
        <v>11058</v>
      </c>
      <c r="C5506" s="508" t="s">
        <v>37</v>
      </c>
      <c r="D5506" s="510" t="s">
        <v>11059</v>
      </c>
    </row>
    <row r="5507" spans="1:4" ht="13.5">
      <c r="A5507" s="509">
        <v>87784</v>
      </c>
      <c r="B5507" s="508" t="s">
        <v>11060</v>
      </c>
      <c r="C5507" s="508" t="s">
        <v>37</v>
      </c>
      <c r="D5507" s="510" t="s">
        <v>11061</v>
      </c>
    </row>
    <row r="5508" spans="1:4" ht="13.5">
      <c r="A5508" s="509">
        <v>87786</v>
      </c>
      <c r="B5508" s="508" t="s">
        <v>11062</v>
      </c>
      <c r="C5508" s="508" t="s">
        <v>37</v>
      </c>
      <c r="D5508" s="510" t="s">
        <v>11063</v>
      </c>
    </row>
    <row r="5509" spans="1:4" ht="13.5">
      <c r="A5509" s="509">
        <v>87787</v>
      </c>
      <c r="B5509" s="508" t="s">
        <v>11064</v>
      </c>
      <c r="C5509" s="508" t="s">
        <v>37</v>
      </c>
      <c r="D5509" s="510" t="s">
        <v>11065</v>
      </c>
    </row>
    <row r="5510" spans="1:4" ht="13.5">
      <c r="A5510" s="509">
        <v>87788</v>
      </c>
      <c r="B5510" s="508" t="s">
        <v>11066</v>
      </c>
      <c r="C5510" s="508" t="s">
        <v>37</v>
      </c>
      <c r="D5510" s="510" t="s">
        <v>11067</v>
      </c>
    </row>
    <row r="5511" spans="1:4" ht="13.5">
      <c r="A5511" s="509">
        <v>87790</v>
      </c>
      <c r="B5511" s="508" t="s">
        <v>11068</v>
      </c>
      <c r="C5511" s="508" t="s">
        <v>37</v>
      </c>
      <c r="D5511" s="510" t="s">
        <v>11069</v>
      </c>
    </row>
    <row r="5512" spans="1:4" ht="13.5">
      <c r="A5512" s="509">
        <v>87791</v>
      </c>
      <c r="B5512" s="508" t="s">
        <v>11070</v>
      </c>
      <c r="C5512" s="508" t="s">
        <v>37</v>
      </c>
      <c r="D5512" s="510" t="s">
        <v>11071</v>
      </c>
    </row>
    <row r="5513" spans="1:4" ht="13.5">
      <c r="A5513" s="509">
        <v>87792</v>
      </c>
      <c r="B5513" s="508" t="s">
        <v>11072</v>
      </c>
      <c r="C5513" s="508" t="s">
        <v>37</v>
      </c>
      <c r="D5513" s="510" t="s">
        <v>6091</v>
      </c>
    </row>
    <row r="5514" spans="1:4" ht="13.5">
      <c r="A5514" s="509">
        <v>87794</v>
      </c>
      <c r="B5514" s="508" t="s">
        <v>11073</v>
      </c>
      <c r="C5514" s="508" t="s">
        <v>37</v>
      </c>
      <c r="D5514" s="510" t="s">
        <v>11074</v>
      </c>
    </row>
    <row r="5515" spans="1:4" ht="13.5">
      <c r="A5515" s="509">
        <v>87795</v>
      </c>
      <c r="B5515" s="508" t="s">
        <v>11075</v>
      </c>
      <c r="C5515" s="508" t="s">
        <v>37</v>
      </c>
      <c r="D5515" s="510" t="s">
        <v>6550</v>
      </c>
    </row>
    <row r="5516" spans="1:4" ht="13.5">
      <c r="A5516" s="509">
        <v>87797</v>
      </c>
      <c r="B5516" s="508" t="s">
        <v>11076</v>
      </c>
      <c r="C5516" s="508" t="s">
        <v>37</v>
      </c>
      <c r="D5516" s="510" t="s">
        <v>11077</v>
      </c>
    </row>
    <row r="5517" spans="1:4" ht="13.5">
      <c r="A5517" s="509">
        <v>87799</v>
      </c>
      <c r="B5517" s="508" t="s">
        <v>11078</v>
      </c>
      <c r="C5517" s="508" t="s">
        <v>37</v>
      </c>
      <c r="D5517" s="510" t="s">
        <v>11079</v>
      </c>
    </row>
    <row r="5518" spans="1:4" ht="13.5">
      <c r="A5518" s="509">
        <v>87800</v>
      </c>
      <c r="B5518" s="508" t="s">
        <v>11080</v>
      </c>
      <c r="C5518" s="508" t="s">
        <v>37</v>
      </c>
      <c r="D5518" s="510" t="s">
        <v>11081</v>
      </c>
    </row>
    <row r="5519" spans="1:4" ht="13.5">
      <c r="A5519" s="509">
        <v>87801</v>
      </c>
      <c r="B5519" s="508" t="s">
        <v>11082</v>
      </c>
      <c r="C5519" s="508" t="s">
        <v>37</v>
      </c>
      <c r="D5519" s="510" t="s">
        <v>11083</v>
      </c>
    </row>
    <row r="5520" spans="1:4" ht="13.5">
      <c r="A5520" s="509">
        <v>87803</v>
      </c>
      <c r="B5520" s="508" t="s">
        <v>11084</v>
      </c>
      <c r="C5520" s="508" t="s">
        <v>37</v>
      </c>
      <c r="D5520" s="510" t="s">
        <v>8015</v>
      </c>
    </row>
    <row r="5521" spans="1:4" ht="13.5">
      <c r="A5521" s="509">
        <v>87804</v>
      </c>
      <c r="B5521" s="508" t="s">
        <v>11085</v>
      </c>
      <c r="C5521" s="508" t="s">
        <v>37</v>
      </c>
      <c r="D5521" s="510" t="s">
        <v>11086</v>
      </c>
    </row>
    <row r="5522" spans="1:4" ht="13.5">
      <c r="A5522" s="509">
        <v>87805</v>
      </c>
      <c r="B5522" s="508" t="s">
        <v>11087</v>
      </c>
      <c r="C5522" s="508" t="s">
        <v>37</v>
      </c>
      <c r="D5522" s="510" t="s">
        <v>1049</v>
      </c>
    </row>
    <row r="5523" spans="1:4" ht="13.5">
      <c r="A5523" s="509">
        <v>87807</v>
      </c>
      <c r="B5523" s="508" t="s">
        <v>11088</v>
      </c>
      <c r="C5523" s="508" t="s">
        <v>37</v>
      </c>
      <c r="D5523" s="510" t="s">
        <v>8658</v>
      </c>
    </row>
    <row r="5524" spans="1:4" ht="13.5">
      <c r="A5524" s="509">
        <v>87808</v>
      </c>
      <c r="B5524" s="508" t="s">
        <v>11089</v>
      </c>
      <c r="C5524" s="508" t="s">
        <v>37</v>
      </c>
      <c r="D5524" s="510" t="s">
        <v>11090</v>
      </c>
    </row>
    <row r="5525" spans="1:4" ht="13.5">
      <c r="A5525" s="509">
        <v>87809</v>
      </c>
      <c r="B5525" s="508" t="s">
        <v>11091</v>
      </c>
      <c r="C5525" s="508" t="s">
        <v>37</v>
      </c>
      <c r="D5525" s="510" t="s">
        <v>11092</v>
      </c>
    </row>
    <row r="5526" spans="1:4" ht="13.5">
      <c r="A5526" s="509">
        <v>87811</v>
      </c>
      <c r="B5526" s="508" t="s">
        <v>11093</v>
      </c>
      <c r="C5526" s="508" t="s">
        <v>37</v>
      </c>
      <c r="D5526" s="510" t="s">
        <v>3919</v>
      </c>
    </row>
    <row r="5527" spans="1:4" ht="13.5">
      <c r="A5527" s="509">
        <v>87812</v>
      </c>
      <c r="B5527" s="508" t="s">
        <v>11094</v>
      </c>
      <c r="C5527" s="508" t="s">
        <v>37</v>
      </c>
      <c r="D5527" s="510" t="s">
        <v>11095</v>
      </c>
    </row>
    <row r="5528" spans="1:4" ht="13.5">
      <c r="A5528" s="509">
        <v>87813</v>
      </c>
      <c r="B5528" s="508" t="s">
        <v>11096</v>
      </c>
      <c r="C5528" s="508" t="s">
        <v>37</v>
      </c>
      <c r="D5528" s="510" t="s">
        <v>11097</v>
      </c>
    </row>
    <row r="5529" spans="1:4" ht="13.5">
      <c r="A5529" s="509">
        <v>87815</v>
      </c>
      <c r="B5529" s="508" t="s">
        <v>11098</v>
      </c>
      <c r="C5529" s="508" t="s">
        <v>37</v>
      </c>
      <c r="D5529" s="510" t="s">
        <v>11099</v>
      </c>
    </row>
    <row r="5530" spans="1:4" ht="13.5">
      <c r="A5530" s="509">
        <v>87816</v>
      </c>
      <c r="B5530" s="508" t="s">
        <v>11100</v>
      </c>
      <c r="C5530" s="508" t="s">
        <v>37</v>
      </c>
      <c r="D5530" s="510" t="s">
        <v>11101</v>
      </c>
    </row>
    <row r="5531" spans="1:4" ht="13.5">
      <c r="A5531" s="509">
        <v>87817</v>
      </c>
      <c r="B5531" s="508" t="s">
        <v>11102</v>
      </c>
      <c r="C5531" s="508" t="s">
        <v>37</v>
      </c>
      <c r="D5531" s="510" t="s">
        <v>11103</v>
      </c>
    </row>
    <row r="5532" spans="1:4" ht="13.5">
      <c r="A5532" s="509">
        <v>87819</v>
      </c>
      <c r="B5532" s="508" t="s">
        <v>11104</v>
      </c>
      <c r="C5532" s="508" t="s">
        <v>37</v>
      </c>
      <c r="D5532" s="510" t="s">
        <v>2196</v>
      </c>
    </row>
    <row r="5533" spans="1:4" ht="13.5">
      <c r="A5533" s="509">
        <v>87820</v>
      </c>
      <c r="B5533" s="508" t="s">
        <v>11105</v>
      </c>
      <c r="C5533" s="508" t="s">
        <v>37</v>
      </c>
      <c r="D5533" s="510" t="s">
        <v>11106</v>
      </c>
    </row>
    <row r="5534" spans="1:4" ht="13.5">
      <c r="A5534" s="509">
        <v>87821</v>
      </c>
      <c r="B5534" s="508" t="s">
        <v>11107</v>
      </c>
      <c r="C5534" s="508" t="s">
        <v>37</v>
      </c>
      <c r="D5534" s="510" t="s">
        <v>11108</v>
      </c>
    </row>
    <row r="5535" spans="1:4" ht="13.5">
      <c r="A5535" s="509">
        <v>87823</v>
      </c>
      <c r="B5535" s="508" t="s">
        <v>11109</v>
      </c>
      <c r="C5535" s="508" t="s">
        <v>37</v>
      </c>
      <c r="D5535" s="510" t="s">
        <v>11110</v>
      </c>
    </row>
    <row r="5536" spans="1:4" ht="13.5">
      <c r="A5536" s="509">
        <v>87824</v>
      </c>
      <c r="B5536" s="508" t="s">
        <v>11111</v>
      </c>
      <c r="C5536" s="508" t="s">
        <v>37</v>
      </c>
      <c r="D5536" s="510" t="s">
        <v>11112</v>
      </c>
    </row>
    <row r="5537" spans="1:4" ht="13.5">
      <c r="A5537" s="509">
        <v>87825</v>
      </c>
      <c r="B5537" s="508" t="s">
        <v>11113</v>
      </c>
      <c r="C5537" s="508" t="s">
        <v>37</v>
      </c>
      <c r="D5537" s="510" t="s">
        <v>11114</v>
      </c>
    </row>
    <row r="5538" spans="1:4" ht="13.5">
      <c r="A5538" s="509">
        <v>87827</v>
      </c>
      <c r="B5538" s="508" t="s">
        <v>11115</v>
      </c>
      <c r="C5538" s="508" t="s">
        <v>37</v>
      </c>
      <c r="D5538" s="510" t="s">
        <v>8482</v>
      </c>
    </row>
    <row r="5539" spans="1:4" ht="13.5">
      <c r="A5539" s="509">
        <v>87828</v>
      </c>
      <c r="B5539" s="508" t="s">
        <v>11116</v>
      </c>
      <c r="C5539" s="508" t="s">
        <v>37</v>
      </c>
      <c r="D5539" s="510" t="s">
        <v>6947</v>
      </c>
    </row>
    <row r="5540" spans="1:4" ht="13.5">
      <c r="A5540" s="509">
        <v>87829</v>
      </c>
      <c r="B5540" s="508" t="s">
        <v>11117</v>
      </c>
      <c r="C5540" s="508" t="s">
        <v>37</v>
      </c>
      <c r="D5540" s="510" t="s">
        <v>11118</v>
      </c>
    </row>
    <row r="5541" spans="1:4" ht="13.5">
      <c r="A5541" s="509">
        <v>87831</v>
      </c>
      <c r="B5541" s="508" t="s">
        <v>11119</v>
      </c>
      <c r="C5541" s="508" t="s">
        <v>37</v>
      </c>
      <c r="D5541" s="510" t="s">
        <v>11120</v>
      </c>
    </row>
    <row r="5542" spans="1:4" ht="13.5">
      <c r="A5542" s="509">
        <v>87832</v>
      </c>
      <c r="B5542" s="508" t="s">
        <v>11121</v>
      </c>
      <c r="C5542" s="508" t="s">
        <v>37</v>
      </c>
      <c r="D5542" s="510" t="s">
        <v>11122</v>
      </c>
    </row>
    <row r="5543" spans="1:4" ht="13.5">
      <c r="A5543" s="509">
        <v>87834</v>
      </c>
      <c r="B5543" s="508" t="s">
        <v>11123</v>
      </c>
      <c r="C5543" s="508" t="s">
        <v>37</v>
      </c>
      <c r="D5543" s="510" t="s">
        <v>11124</v>
      </c>
    </row>
    <row r="5544" spans="1:4" ht="13.5">
      <c r="A5544" s="509">
        <v>87835</v>
      </c>
      <c r="B5544" s="508" t="s">
        <v>11125</v>
      </c>
      <c r="C5544" s="508" t="s">
        <v>37</v>
      </c>
      <c r="D5544" s="510" t="s">
        <v>11126</v>
      </c>
    </row>
    <row r="5545" spans="1:4" ht="13.5">
      <c r="A5545" s="509">
        <v>87836</v>
      </c>
      <c r="B5545" s="508" t="s">
        <v>11127</v>
      </c>
      <c r="C5545" s="508" t="s">
        <v>37</v>
      </c>
      <c r="D5545" s="510" t="s">
        <v>11128</v>
      </c>
    </row>
    <row r="5546" spans="1:4" ht="13.5">
      <c r="A5546" s="509">
        <v>87837</v>
      </c>
      <c r="B5546" s="508" t="s">
        <v>11129</v>
      </c>
      <c r="C5546" s="508" t="s">
        <v>37</v>
      </c>
      <c r="D5546" s="510" t="s">
        <v>11130</v>
      </c>
    </row>
    <row r="5547" spans="1:4" ht="13.5">
      <c r="A5547" s="509">
        <v>87838</v>
      </c>
      <c r="B5547" s="508" t="s">
        <v>11131</v>
      </c>
      <c r="C5547" s="508" t="s">
        <v>37</v>
      </c>
      <c r="D5547" s="510" t="s">
        <v>11132</v>
      </c>
    </row>
    <row r="5548" spans="1:4" ht="13.5">
      <c r="A5548" s="509">
        <v>87839</v>
      </c>
      <c r="B5548" s="508" t="s">
        <v>11133</v>
      </c>
      <c r="C5548" s="508" t="s">
        <v>37</v>
      </c>
      <c r="D5548" s="510" t="s">
        <v>11134</v>
      </c>
    </row>
    <row r="5549" spans="1:4" ht="13.5">
      <c r="A5549" s="509">
        <v>87840</v>
      </c>
      <c r="B5549" s="508" t="s">
        <v>11135</v>
      </c>
      <c r="C5549" s="508" t="s">
        <v>37</v>
      </c>
      <c r="D5549" s="510" t="s">
        <v>11136</v>
      </c>
    </row>
    <row r="5550" spans="1:4" ht="13.5">
      <c r="A5550" s="509">
        <v>87841</v>
      </c>
      <c r="B5550" s="508" t="s">
        <v>11137</v>
      </c>
      <c r="C5550" s="508" t="s">
        <v>37</v>
      </c>
      <c r="D5550" s="510" t="s">
        <v>11138</v>
      </c>
    </row>
    <row r="5551" spans="1:4" ht="13.5">
      <c r="A5551" s="509">
        <v>87842</v>
      </c>
      <c r="B5551" s="508" t="s">
        <v>11139</v>
      </c>
      <c r="C5551" s="508" t="s">
        <v>37</v>
      </c>
      <c r="D5551" s="510" t="s">
        <v>11140</v>
      </c>
    </row>
    <row r="5552" spans="1:4" ht="13.5">
      <c r="A5552" s="509">
        <v>87843</v>
      </c>
      <c r="B5552" s="508" t="s">
        <v>11141</v>
      </c>
      <c r="C5552" s="508" t="s">
        <v>37</v>
      </c>
      <c r="D5552" s="510" t="s">
        <v>11142</v>
      </c>
    </row>
    <row r="5553" spans="1:4" ht="13.5">
      <c r="A5553" s="509">
        <v>87844</v>
      </c>
      <c r="B5553" s="508" t="s">
        <v>11143</v>
      </c>
      <c r="C5553" s="508" t="s">
        <v>37</v>
      </c>
      <c r="D5553" s="510" t="s">
        <v>11144</v>
      </c>
    </row>
    <row r="5554" spans="1:4" ht="13.5">
      <c r="A5554" s="509">
        <v>87845</v>
      </c>
      <c r="B5554" s="508" t="s">
        <v>11145</v>
      </c>
      <c r="C5554" s="508" t="s">
        <v>37</v>
      </c>
      <c r="D5554" s="510" t="s">
        <v>11146</v>
      </c>
    </row>
    <row r="5555" spans="1:4" ht="13.5">
      <c r="A5555" s="509">
        <v>87846</v>
      </c>
      <c r="B5555" s="508" t="s">
        <v>11147</v>
      </c>
      <c r="C5555" s="508" t="s">
        <v>37</v>
      </c>
      <c r="D5555" s="510" t="s">
        <v>11148</v>
      </c>
    </row>
    <row r="5556" spans="1:4" ht="13.5">
      <c r="A5556" s="509">
        <v>87847</v>
      </c>
      <c r="B5556" s="508" t="s">
        <v>11149</v>
      </c>
      <c r="C5556" s="508" t="s">
        <v>37</v>
      </c>
      <c r="D5556" s="510" t="s">
        <v>11150</v>
      </c>
    </row>
    <row r="5557" spans="1:4" ht="13.5">
      <c r="A5557" s="509">
        <v>87848</v>
      </c>
      <c r="B5557" s="508" t="s">
        <v>11151</v>
      </c>
      <c r="C5557" s="508" t="s">
        <v>37</v>
      </c>
      <c r="D5557" s="510" t="s">
        <v>11152</v>
      </c>
    </row>
    <row r="5558" spans="1:4" ht="13.5">
      <c r="A5558" s="509">
        <v>87849</v>
      </c>
      <c r="B5558" s="508" t="s">
        <v>11153</v>
      </c>
      <c r="C5558" s="508" t="s">
        <v>37</v>
      </c>
      <c r="D5558" s="510" t="s">
        <v>11154</v>
      </c>
    </row>
    <row r="5559" spans="1:4" ht="13.5">
      <c r="A5559" s="509">
        <v>87850</v>
      </c>
      <c r="B5559" s="508" t="s">
        <v>11155</v>
      </c>
      <c r="C5559" s="508" t="s">
        <v>37</v>
      </c>
      <c r="D5559" s="510" t="s">
        <v>11156</v>
      </c>
    </row>
    <row r="5560" spans="1:4" ht="13.5">
      <c r="A5560" s="509">
        <v>87851</v>
      </c>
      <c r="B5560" s="508" t="s">
        <v>11157</v>
      </c>
      <c r="C5560" s="508" t="s">
        <v>37</v>
      </c>
      <c r="D5560" s="510" t="s">
        <v>11158</v>
      </c>
    </row>
    <row r="5561" spans="1:4" ht="13.5">
      <c r="A5561" s="509">
        <v>87852</v>
      </c>
      <c r="B5561" s="508" t="s">
        <v>11159</v>
      </c>
      <c r="C5561" s="508" t="s">
        <v>37</v>
      </c>
      <c r="D5561" s="510" t="s">
        <v>11160</v>
      </c>
    </row>
    <row r="5562" spans="1:4" ht="13.5">
      <c r="A5562" s="509">
        <v>87853</v>
      </c>
      <c r="B5562" s="508" t="s">
        <v>11161</v>
      </c>
      <c r="C5562" s="508" t="s">
        <v>37</v>
      </c>
      <c r="D5562" s="510" t="s">
        <v>4672</v>
      </c>
    </row>
    <row r="5563" spans="1:4" ht="13.5">
      <c r="A5563" s="509">
        <v>87854</v>
      </c>
      <c r="B5563" s="508" t="s">
        <v>11162</v>
      </c>
      <c r="C5563" s="508" t="s">
        <v>37</v>
      </c>
      <c r="D5563" s="510" t="s">
        <v>11163</v>
      </c>
    </row>
    <row r="5564" spans="1:4" ht="13.5">
      <c r="A5564" s="509">
        <v>87855</v>
      </c>
      <c r="B5564" s="508" t="s">
        <v>11164</v>
      </c>
      <c r="C5564" s="508" t="s">
        <v>37</v>
      </c>
      <c r="D5564" s="510" t="s">
        <v>3986</v>
      </c>
    </row>
    <row r="5565" spans="1:4" ht="13.5">
      <c r="A5565" s="509">
        <v>87856</v>
      </c>
      <c r="B5565" s="508" t="s">
        <v>11165</v>
      </c>
      <c r="C5565" s="508" t="s">
        <v>37</v>
      </c>
      <c r="D5565" s="510" t="s">
        <v>11166</v>
      </c>
    </row>
    <row r="5566" spans="1:4" ht="13.5">
      <c r="A5566" s="509">
        <v>87857</v>
      </c>
      <c r="B5566" s="508" t="s">
        <v>11167</v>
      </c>
      <c r="C5566" s="508" t="s">
        <v>37</v>
      </c>
      <c r="D5566" s="510" t="s">
        <v>11168</v>
      </c>
    </row>
    <row r="5567" spans="1:4" ht="13.5">
      <c r="A5567" s="509">
        <v>87858</v>
      </c>
      <c r="B5567" s="508" t="s">
        <v>11169</v>
      </c>
      <c r="C5567" s="508" t="s">
        <v>37</v>
      </c>
      <c r="D5567" s="510" t="s">
        <v>11170</v>
      </c>
    </row>
    <row r="5568" spans="1:4" ht="13.5">
      <c r="A5568" s="509">
        <v>87859</v>
      </c>
      <c r="B5568" s="508" t="s">
        <v>11171</v>
      </c>
      <c r="C5568" s="508" t="s">
        <v>37</v>
      </c>
      <c r="D5568" s="510" t="s">
        <v>11172</v>
      </c>
    </row>
    <row r="5569" spans="1:4" ht="13.5">
      <c r="A5569" s="509">
        <v>89048</v>
      </c>
      <c r="B5569" s="508" t="s">
        <v>11173</v>
      </c>
      <c r="C5569" s="508" t="s">
        <v>37</v>
      </c>
      <c r="D5569" s="510" t="s">
        <v>11174</v>
      </c>
    </row>
    <row r="5570" spans="1:4" ht="13.5">
      <c r="A5570" s="509">
        <v>89049</v>
      </c>
      <c r="B5570" s="508" t="s">
        <v>11175</v>
      </c>
      <c r="C5570" s="508" t="s">
        <v>37</v>
      </c>
      <c r="D5570" s="510" t="s">
        <v>11176</v>
      </c>
    </row>
    <row r="5571" spans="1:4" ht="13.5">
      <c r="A5571" s="509">
        <v>89173</v>
      </c>
      <c r="B5571" s="508" t="s">
        <v>11177</v>
      </c>
      <c r="C5571" s="508" t="s">
        <v>37</v>
      </c>
      <c r="D5571" s="510" t="s">
        <v>2545</v>
      </c>
    </row>
    <row r="5572" spans="1:4" ht="13.5">
      <c r="A5572" s="509">
        <v>90406</v>
      </c>
      <c r="B5572" s="508" t="s">
        <v>11178</v>
      </c>
      <c r="C5572" s="508" t="s">
        <v>37</v>
      </c>
      <c r="D5572" s="510" t="s">
        <v>11179</v>
      </c>
    </row>
    <row r="5573" spans="1:4" ht="13.5">
      <c r="A5573" s="509">
        <v>90407</v>
      </c>
      <c r="B5573" s="508" t="s">
        <v>11180</v>
      </c>
      <c r="C5573" s="508" t="s">
        <v>37</v>
      </c>
      <c r="D5573" s="510" t="s">
        <v>11181</v>
      </c>
    </row>
    <row r="5574" spans="1:4" ht="13.5">
      <c r="A5574" s="509">
        <v>90408</v>
      </c>
      <c r="B5574" s="508" t="s">
        <v>11182</v>
      </c>
      <c r="C5574" s="508" t="s">
        <v>37</v>
      </c>
      <c r="D5574" s="510" t="s">
        <v>1803</v>
      </c>
    </row>
    <row r="5575" spans="1:4" ht="13.5">
      <c r="A5575" s="509">
        <v>90409</v>
      </c>
      <c r="B5575" s="508" t="s">
        <v>11183</v>
      </c>
      <c r="C5575" s="508" t="s">
        <v>37</v>
      </c>
      <c r="D5575" s="510" t="s">
        <v>974</v>
      </c>
    </row>
    <row r="5576" spans="1:4" ht="13.5">
      <c r="A5576" s="509">
        <v>5998</v>
      </c>
      <c r="B5576" s="508" t="s">
        <v>11184</v>
      </c>
      <c r="C5576" s="508" t="s">
        <v>37</v>
      </c>
      <c r="D5576" s="510" t="s">
        <v>2709</v>
      </c>
    </row>
    <row r="5577" spans="1:4" ht="13.5">
      <c r="A5577" s="509">
        <v>84084</v>
      </c>
      <c r="B5577" s="508" t="s">
        <v>11185</v>
      </c>
      <c r="C5577" s="508" t="s">
        <v>37</v>
      </c>
      <c r="D5577" s="510" t="s">
        <v>10929</v>
      </c>
    </row>
    <row r="5578" spans="1:4" ht="13.5">
      <c r="A5578" s="509">
        <v>87242</v>
      </c>
      <c r="B5578" s="508" t="s">
        <v>11186</v>
      </c>
      <c r="C5578" s="508" t="s">
        <v>37</v>
      </c>
      <c r="D5578" s="510" t="s">
        <v>11187</v>
      </c>
    </row>
    <row r="5579" spans="1:4" ht="13.5">
      <c r="A5579" s="509">
        <v>87243</v>
      </c>
      <c r="B5579" s="508" t="s">
        <v>11188</v>
      </c>
      <c r="C5579" s="508" t="s">
        <v>37</v>
      </c>
      <c r="D5579" s="510" t="s">
        <v>11189</v>
      </c>
    </row>
    <row r="5580" spans="1:4" ht="13.5">
      <c r="A5580" s="509">
        <v>87244</v>
      </c>
      <c r="B5580" s="508" t="s">
        <v>11190</v>
      </c>
      <c r="C5580" s="508" t="s">
        <v>37</v>
      </c>
      <c r="D5580" s="510" t="s">
        <v>11191</v>
      </c>
    </row>
    <row r="5581" spans="1:4" ht="13.5">
      <c r="A5581" s="509">
        <v>87245</v>
      </c>
      <c r="B5581" s="508" t="s">
        <v>11192</v>
      </c>
      <c r="C5581" s="508" t="s">
        <v>37</v>
      </c>
      <c r="D5581" s="510" t="s">
        <v>11193</v>
      </c>
    </row>
    <row r="5582" spans="1:4" ht="13.5">
      <c r="A5582" s="509">
        <v>87264</v>
      </c>
      <c r="B5582" s="508" t="s">
        <v>11194</v>
      </c>
      <c r="C5582" s="508" t="s">
        <v>37</v>
      </c>
      <c r="D5582" s="510" t="s">
        <v>11195</v>
      </c>
    </row>
    <row r="5583" spans="1:4" ht="13.5">
      <c r="A5583" s="509">
        <v>87265</v>
      </c>
      <c r="B5583" s="508" t="s">
        <v>11196</v>
      </c>
      <c r="C5583" s="508" t="s">
        <v>37</v>
      </c>
      <c r="D5583" s="510" t="s">
        <v>11197</v>
      </c>
    </row>
    <row r="5584" spans="1:4" ht="13.5">
      <c r="A5584" s="509">
        <v>87266</v>
      </c>
      <c r="B5584" s="508" t="s">
        <v>11198</v>
      </c>
      <c r="C5584" s="508" t="s">
        <v>37</v>
      </c>
      <c r="D5584" s="510" t="s">
        <v>11199</v>
      </c>
    </row>
    <row r="5585" spans="1:4" ht="13.5">
      <c r="A5585" s="509">
        <v>87267</v>
      </c>
      <c r="B5585" s="508" t="s">
        <v>11200</v>
      </c>
      <c r="C5585" s="508" t="s">
        <v>37</v>
      </c>
      <c r="D5585" s="510" t="s">
        <v>11201</v>
      </c>
    </row>
    <row r="5586" spans="1:4" ht="13.5">
      <c r="A5586" s="509">
        <v>87268</v>
      </c>
      <c r="B5586" s="508" t="s">
        <v>11202</v>
      </c>
      <c r="C5586" s="508" t="s">
        <v>37</v>
      </c>
      <c r="D5586" s="510" t="s">
        <v>11203</v>
      </c>
    </row>
    <row r="5587" spans="1:4" ht="13.5">
      <c r="A5587" s="509">
        <v>87269</v>
      </c>
      <c r="B5587" s="508" t="s">
        <v>11204</v>
      </c>
      <c r="C5587" s="508" t="s">
        <v>37</v>
      </c>
      <c r="D5587" s="510" t="s">
        <v>11205</v>
      </c>
    </row>
    <row r="5588" spans="1:4" ht="13.5">
      <c r="A5588" s="509">
        <v>87270</v>
      </c>
      <c r="B5588" s="508" t="s">
        <v>11206</v>
      </c>
      <c r="C5588" s="508" t="s">
        <v>37</v>
      </c>
      <c r="D5588" s="510" t="s">
        <v>11207</v>
      </c>
    </row>
    <row r="5589" spans="1:4" ht="13.5">
      <c r="A5589" s="509">
        <v>87271</v>
      </c>
      <c r="B5589" s="508" t="s">
        <v>11208</v>
      </c>
      <c r="C5589" s="508" t="s">
        <v>37</v>
      </c>
      <c r="D5589" s="510" t="s">
        <v>11209</v>
      </c>
    </row>
    <row r="5590" spans="1:4" ht="13.5">
      <c r="A5590" s="509">
        <v>87272</v>
      </c>
      <c r="B5590" s="508" t="s">
        <v>11210</v>
      </c>
      <c r="C5590" s="508" t="s">
        <v>37</v>
      </c>
      <c r="D5590" s="510" t="s">
        <v>11211</v>
      </c>
    </row>
    <row r="5591" spans="1:4" ht="13.5">
      <c r="A5591" s="509">
        <v>87273</v>
      </c>
      <c r="B5591" s="508" t="s">
        <v>11212</v>
      </c>
      <c r="C5591" s="508" t="s">
        <v>37</v>
      </c>
      <c r="D5591" s="510" t="s">
        <v>11213</v>
      </c>
    </row>
    <row r="5592" spans="1:4" ht="13.5">
      <c r="A5592" s="509">
        <v>87274</v>
      </c>
      <c r="B5592" s="508" t="s">
        <v>11214</v>
      </c>
      <c r="C5592" s="508" t="s">
        <v>37</v>
      </c>
      <c r="D5592" s="510" t="s">
        <v>11215</v>
      </c>
    </row>
    <row r="5593" spans="1:4" ht="13.5">
      <c r="A5593" s="509">
        <v>87275</v>
      </c>
      <c r="B5593" s="508" t="s">
        <v>11216</v>
      </c>
      <c r="C5593" s="508" t="s">
        <v>37</v>
      </c>
      <c r="D5593" s="510" t="s">
        <v>9482</v>
      </c>
    </row>
    <row r="5594" spans="1:4" ht="13.5">
      <c r="A5594" s="509">
        <v>88786</v>
      </c>
      <c r="B5594" s="508" t="s">
        <v>11217</v>
      </c>
      <c r="C5594" s="508" t="s">
        <v>37</v>
      </c>
      <c r="D5594" s="510" t="s">
        <v>11218</v>
      </c>
    </row>
    <row r="5595" spans="1:4" ht="13.5">
      <c r="A5595" s="509">
        <v>88787</v>
      </c>
      <c r="B5595" s="508" t="s">
        <v>11219</v>
      </c>
      <c r="C5595" s="508" t="s">
        <v>37</v>
      </c>
      <c r="D5595" s="510" t="s">
        <v>5545</v>
      </c>
    </row>
    <row r="5596" spans="1:4" ht="13.5">
      <c r="A5596" s="509">
        <v>88788</v>
      </c>
      <c r="B5596" s="508" t="s">
        <v>11220</v>
      </c>
      <c r="C5596" s="508" t="s">
        <v>37</v>
      </c>
      <c r="D5596" s="510" t="s">
        <v>11221</v>
      </c>
    </row>
    <row r="5597" spans="1:4" ht="13.5">
      <c r="A5597" s="509">
        <v>88789</v>
      </c>
      <c r="B5597" s="508" t="s">
        <v>11222</v>
      </c>
      <c r="C5597" s="508" t="s">
        <v>37</v>
      </c>
      <c r="D5597" s="510" t="s">
        <v>11223</v>
      </c>
    </row>
    <row r="5598" spans="1:4" ht="13.5">
      <c r="A5598" s="509">
        <v>89045</v>
      </c>
      <c r="B5598" s="508" t="s">
        <v>11224</v>
      </c>
      <c r="C5598" s="508" t="s">
        <v>37</v>
      </c>
      <c r="D5598" s="510" t="s">
        <v>11225</v>
      </c>
    </row>
    <row r="5599" spans="1:4" ht="13.5">
      <c r="A5599" s="509">
        <v>89170</v>
      </c>
      <c r="B5599" s="508" t="s">
        <v>11226</v>
      </c>
      <c r="C5599" s="508" t="s">
        <v>37</v>
      </c>
      <c r="D5599" s="510" t="s">
        <v>11227</v>
      </c>
    </row>
    <row r="5600" spans="1:4" ht="13.5">
      <c r="A5600" s="509">
        <v>93392</v>
      </c>
      <c r="B5600" s="508" t="s">
        <v>11228</v>
      </c>
      <c r="C5600" s="508" t="s">
        <v>37</v>
      </c>
      <c r="D5600" s="510" t="s">
        <v>11229</v>
      </c>
    </row>
    <row r="5601" spans="1:4" ht="13.5">
      <c r="A5601" s="509">
        <v>93393</v>
      </c>
      <c r="B5601" s="508" t="s">
        <v>11230</v>
      </c>
      <c r="C5601" s="508" t="s">
        <v>37</v>
      </c>
      <c r="D5601" s="510" t="s">
        <v>11231</v>
      </c>
    </row>
    <row r="5602" spans="1:4" ht="13.5">
      <c r="A5602" s="509">
        <v>93394</v>
      </c>
      <c r="B5602" s="508" t="s">
        <v>11232</v>
      </c>
      <c r="C5602" s="508" t="s">
        <v>37</v>
      </c>
      <c r="D5602" s="510" t="s">
        <v>11233</v>
      </c>
    </row>
    <row r="5603" spans="1:4" ht="13.5">
      <c r="A5603" s="509">
        <v>93395</v>
      </c>
      <c r="B5603" s="508" t="s">
        <v>11234</v>
      </c>
      <c r="C5603" s="508" t="s">
        <v>37</v>
      </c>
      <c r="D5603" s="510" t="s">
        <v>11235</v>
      </c>
    </row>
    <row r="5604" spans="1:4" ht="13.5">
      <c r="A5604" s="509">
        <v>84088</v>
      </c>
      <c r="B5604" s="508" t="s">
        <v>188</v>
      </c>
      <c r="C5604" s="508" t="s">
        <v>40</v>
      </c>
      <c r="D5604" s="510" t="s">
        <v>11236</v>
      </c>
    </row>
    <row r="5605" spans="1:4" ht="13.5">
      <c r="A5605" s="509">
        <v>84089</v>
      </c>
      <c r="B5605" s="508" t="s">
        <v>11237</v>
      </c>
      <c r="C5605" s="508" t="s">
        <v>40</v>
      </c>
      <c r="D5605" s="510" t="s">
        <v>11238</v>
      </c>
    </row>
    <row r="5606" spans="1:4" ht="13.5">
      <c r="A5606" s="509">
        <v>40675</v>
      </c>
      <c r="B5606" s="508" t="s">
        <v>11239</v>
      </c>
      <c r="C5606" s="508" t="s">
        <v>40</v>
      </c>
      <c r="D5606" s="510" t="s">
        <v>8521</v>
      </c>
    </row>
    <row r="5607" spans="1:4" ht="13.5">
      <c r="A5607" s="509">
        <v>84093</v>
      </c>
      <c r="B5607" s="508" t="s">
        <v>11240</v>
      </c>
      <c r="C5607" s="508" t="s">
        <v>40</v>
      </c>
      <c r="D5607" s="510" t="s">
        <v>4686</v>
      </c>
    </row>
    <row r="5608" spans="1:4" ht="13.5">
      <c r="A5608" s="509">
        <v>96112</v>
      </c>
      <c r="B5608" s="508" t="s">
        <v>11241</v>
      </c>
      <c r="C5608" s="508" t="s">
        <v>37</v>
      </c>
      <c r="D5608" s="510" t="s">
        <v>11242</v>
      </c>
    </row>
    <row r="5609" spans="1:4" ht="13.5">
      <c r="A5609" s="509">
        <v>96117</v>
      </c>
      <c r="B5609" s="508" t="s">
        <v>11243</v>
      </c>
      <c r="C5609" s="508" t="s">
        <v>37</v>
      </c>
      <c r="D5609" s="510" t="s">
        <v>11244</v>
      </c>
    </row>
    <row r="5610" spans="1:4" ht="13.5">
      <c r="A5610" s="509">
        <v>96122</v>
      </c>
      <c r="B5610" s="508" t="s">
        <v>11245</v>
      </c>
      <c r="C5610" s="508" t="s">
        <v>40</v>
      </c>
      <c r="D5610" s="510" t="s">
        <v>3194</v>
      </c>
    </row>
    <row r="5611" spans="1:4" ht="13.5">
      <c r="A5611" s="509">
        <v>96109</v>
      </c>
      <c r="B5611" s="508" t="s">
        <v>11246</v>
      </c>
      <c r="C5611" s="508" t="s">
        <v>37</v>
      </c>
      <c r="D5611" s="510" t="s">
        <v>11247</v>
      </c>
    </row>
    <row r="5612" spans="1:4" ht="13.5">
      <c r="A5612" s="509">
        <v>96110</v>
      </c>
      <c r="B5612" s="508" t="s">
        <v>11248</v>
      </c>
      <c r="C5612" s="508" t="s">
        <v>37</v>
      </c>
      <c r="D5612" s="510" t="s">
        <v>10876</v>
      </c>
    </row>
    <row r="5613" spans="1:4" ht="13.5">
      <c r="A5613" s="509">
        <v>96113</v>
      </c>
      <c r="B5613" s="508" t="s">
        <v>11249</v>
      </c>
      <c r="C5613" s="508" t="s">
        <v>37</v>
      </c>
      <c r="D5613" s="510" t="s">
        <v>11250</v>
      </c>
    </row>
    <row r="5614" spans="1:4" ht="13.5">
      <c r="A5614" s="509">
        <v>96114</v>
      </c>
      <c r="B5614" s="508" t="s">
        <v>11251</v>
      </c>
      <c r="C5614" s="508" t="s">
        <v>37</v>
      </c>
      <c r="D5614" s="510" t="s">
        <v>10172</v>
      </c>
    </row>
    <row r="5615" spans="1:4" ht="13.5">
      <c r="A5615" s="509">
        <v>96120</v>
      </c>
      <c r="B5615" s="508" t="s">
        <v>11252</v>
      </c>
      <c r="C5615" s="508" t="s">
        <v>40</v>
      </c>
      <c r="D5615" s="510" t="s">
        <v>2228</v>
      </c>
    </row>
    <row r="5616" spans="1:4" ht="13.5">
      <c r="A5616" s="509">
        <v>96123</v>
      </c>
      <c r="B5616" s="508" t="s">
        <v>11253</v>
      </c>
      <c r="C5616" s="508" t="s">
        <v>40</v>
      </c>
      <c r="D5616" s="510" t="s">
        <v>11254</v>
      </c>
    </row>
    <row r="5617" spans="1:4" ht="13.5">
      <c r="A5617" s="509">
        <v>96124</v>
      </c>
      <c r="B5617" s="508" t="s">
        <v>11255</v>
      </c>
      <c r="C5617" s="508" t="s">
        <v>40</v>
      </c>
      <c r="D5617" s="510" t="s">
        <v>11256</v>
      </c>
    </row>
    <row r="5618" spans="1:4" ht="13.5">
      <c r="A5618" s="509">
        <v>72200</v>
      </c>
      <c r="B5618" s="508" t="s">
        <v>11257</v>
      </c>
      <c r="C5618" s="508" t="s">
        <v>37</v>
      </c>
      <c r="D5618" s="510" t="s">
        <v>11258</v>
      </c>
    </row>
    <row r="5619" spans="1:4" ht="13.5">
      <c r="A5619" s="508" t="s">
        <v>11259</v>
      </c>
      <c r="B5619" s="508" t="s">
        <v>11260</v>
      </c>
      <c r="C5619" s="508" t="s">
        <v>40</v>
      </c>
      <c r="D5619" s="510" t="s">
        <v>11261</v>
      </c>
    </row>
    <row r="5620" spans="1:4" ht="13.5">
      <c r="A5620" s="509">
        <v>72201</v>
      </c>
      <c r="B5620" s="508" t="s">
        <v>11262</v>
      </c>
      <c r="C5620" s="508" t="s">
        <v>37</v>
      </c>
      <c r="D5620" s="510" t="s">
        <v>5700</v>
      </c>
    </row>
    <row r="5621" spans="1:4" ht="13.5">
      <c r="A5621" s="509">
        <v>96111</v>
      </c>
      <c r="B5621" s="508" t="s">
        <v>557</v>
      </c>
      <c r="C5621" s="508" t="s">
        <v>37</v>
      </c>
      <c r="D5621" s="510" t="s">
        <v>11263</v>
      </c>
    </row>
    <row r="5622" spans="1:4" ht="13.5">
      <c r="A5622" s="509">
        <v>96116</v>
      </c>
      <c r="B5622" s="508" t="s">
        <v>11264</v>
      </c>
      <c r="C5622" s="508" t="s">
        <v>37</v>
      </c>
      <c r="D5622" s="510" t="s">
        <v>6792</v>
      </c>
    </row>
    <row r="5623" spans="1:4" ht="13.5">
      <c r="A5623" s="509">
        <v>96121</v>
      </c>
      <c r="B5623" s="508" t="s">
        <v>11265</v>
      </c>
      <c r="C5623" s="508" t="s">
        <v>40</v>
      </c>
      <c r="D5623" s="510" t="s">
        <v>11266</v>
      </c>
    </row>
    <row r="5624" spans="1:4" ht="13.5">
      <c r="A5624" s="509">
        <v>96485</v>
      </c>
      <c r="B5624" s="508" t="s">
        <v>11267</v>
      </c>
      <c r="C5624" s="508" t="s">
        <v>37</v>
      </c>
      <c r="D5624" s="510" t="s">
        <v>6842</v>
      </c>
    </row>
    <row r="5625" spans="1:4" ht="13.5">
      <c r="A5625" s="509">
        <v>96486</v>
      </c>
      <c r="B5625" s="508" t="s">
        <v>11268</v>
      </c>
      <c r="C5625" s="508" t="s">
        <v>37</v>
      </c>
      <c r="D5625" s="510" t="s">
        <v>11269</v>
      </c>
    </row>
    <row r="5626" spans="1:4" ht="13.5">
      <c r="A5626" s="509">
        <v>72198</v>
      </c>
      <c r="B5626" s="508" t="s">
        <v>11270</v>
      </c>
      <c r="C5626" s="508" t="s">
        <v>37</v>
      </c>
      <c r="D5626" s="510" t="s">
        <v>5515</v>
      </c>
    </row>
    <row r="5627" spans="1:4" ht="13.5">
      <c r="A5627" s="508" t="s">
        <v>11271</v>
      </c>
      <c r="B5627" s="508" t="s">
        <v>11272</v>
      </c>
      <c r="C5627" s="508" t="s">
        <v>37</v>
      </c>
      <c r="D5627" s="510" t="s">
        <v>11273</v>
      </c>
    </row>
    <row r="5628" spans="1:4" ht="13.5">
      <c r="A5628" s="509">
        <v>83730</v>
      </c>
      <c r="B5628" s="508" t="s">
        <v>11274</v>
      </c>
      <c r="C5628" s="508" t="s">
        <v>37</v>
      </c>
      <c r="D5628" s="510" t="s">
        <v>11275</v>
      </c>
    </row>
    <row r="5629" spans="1:4" ht="13.5">
      <c r="A5629" s="509">
        <v>83736</v>
      </c>
      <c r="B5629" s="508" t="s">
        <v>11276</v>
      </c>
      <c r="C5629" s="508" t="s">
        <v>37</v>
      </c>
      <c r="D5629" s="510" t="s">
        <v>11277</v>
      </c>
    </row>
    <row r="5630" spans="1:4" ht="13.5">
      <c r="A5630" s="509">
        <v>91514</v>
      </c>
      <c r="B5630" s="508" t="s">
        <v>11278</v>
      </c>
      <c r="C5630" s="508" t="s">
        <v>37</v>
      </c>
      <c r="D5630" s="510" t="s">
        <v>11279</v>
      </c>
    </row>
    <row r="5631" spans="1:4" ht="13.5">
      <c r="A5631" s="509">
        <v>91515</v>
      </c>
      <c r="B5631" s="508" t="s">
        <v>11280</v>
      </c>
      <c r="C5631" s="508" t="s">
        <v>37</v>
      </c>
      <c r="D5631" s="510" t="s">
        <v>3411</v>
      </c>
    </row>
    <row r="5632" spans="1:4" ht="13.5">
      <c r="A5632" s="509">
        <v>91516</v>
      </c>
      <c r="B5632" s="508" t="s">
        <v>11281</v>
      </c>
      <c r="C5632" s="508" t="s">
        <v>37</v>
      </c>
      <c r="D5632" s="510" t="s">
        <v>11282</v>
      </c>
    </row>
    <row r="5633" spans="1:4" ht="13.5">
      <c r="A5633" s="509">
        <v>91517</v>
      </c>
      <c r="B5633" s="508" t="s">
        <v>11283</v>
      </c>
      <c r="C5633" s="508" t="s">
        <v>37</v>
      </c>
      <c r="D5633" s="510" t="s">
        <v>2645</v>
      </c>
    </row>
    <row r="5634" spans="1:4" ht="13.5">
      <c r="A5634" s="509">
        <v>91519</v>
      </c>
      <c r="B5634" s="508" t="s">
        <v>11284</v>
      </c>
      <c r="C5634" s="508" t="s">
        <v>37</v>
      </c>
      <c r="D5634" s="510" t="s">
        <v>11285</v>
      </c>
    </row>
    <row r="5635" spans="1:4" ht="13.5">
      <c r="A5635" s="509">
        <v>91520</v>
      </c>
      <c r="B5635" s="508" t="s">
        <v>11286</v>
      </c>
      <c r="C5635" s="508" t="s">
        <v>37</v>
      </c>
      <c r="D5635" s="510" t="s">
        <v>3128</v>
      </c>
    </row>
    <row r="5636" spans="1:4" ht="13.5">
      <c r="A5636" s="509">
        <v>91522</v>
      </c>
      <c r="B5636" s="508" t="s">
        <v>11287</v>
      </c>
      <c r="C5636" s="508" t="s">
        <v>37</v>
      </c>
      <c r="D5636" s="510" t="s">
        <v>11288</v>
      </c>
    </row>
    <row r="5637" spans="1:4" ht="13.5">
      <c r="A5637" s="509">
        <v>91525</v>
      </c>
      <c r="B5637" s="508" t="s">
        <v>11289</v>
      </c>
      <c r="C5637" s="508" t="s">
        <v>37</v>
      </c>
      <c r="D5637" s="510" t="s">
        <v>2269</v>
      </c>
    </row>
    <row r="5638" spans="1:4" ht="13.5">
      <c r="A5638" s="509">
        <v>73548</v>
      </c>
      <c r="B5638" s="508" t="s">
        <v>11290</v>
      </c>
      <c r="C5638" s="508" t="s">
        <v>39</v>
      </c>
      <c r="D5638" s="510" t="s">
        <v>11291</v>
      </c>
    </row>
    <row r="5639" spans="1:4" ht="13.5">
      <c r="A5639" s="509">
        <v>73549</v>
      </c>
      <c r="B5639" s="508" t="s">
        <v>11292</v>
      </c>
      <c r="C5639" s="508" t="s">
        <v>39</v>
      </c>
      <c r="D5639" s="510" t="s">
        <v>11293</v>
      </c>
    </row>
    <row r="5640" spans="1:4" ht="13.5">
      <c r="A5640" s="509">
        <v>87280</v>
      </c>
      <c r="B5640" s="508" t="s">
        <v>11294</v>
      </c>
      <c r="C5640" s="508" t="s">
        <v>39</v>
      </c>
      <c r="D5640" s="510" t="s">
        <v>11295</v>
      </c>
    </row>
    <row r="5641" spans="1:4" ht="13.5">
      <c r="A5641" s="509">
        <v>87281</v>
      </c>
      <c r="B5641" s="508" t="s">
        <v>11296</v>
      </c>
      <c r="C5641" s="508" t="s">
        <v>39</v>
      </c>
      <c r="D5641" s="510" t="s">
        <v>11297</v>
      </c>
    </row>
    <row r="5642" spans="1:4" ht="13.5">
      <c r="A5642" s="509">
        <v>87283</v>
      </c>
      <c r="B5642" s="508" t="s">
        <v>11298</v>
      </c>
      <c r="C5642" s="508" t="s">
        <v>39</v>
      </c>
      <c r="D5642" s="510" t="s">
        <v>11299</v>
      </c>
    </row>
    <row r="5643" spans="1:4" ht="13.5">
      <c r="A5643" s="509">
        <v>87284</v>
      </c>
      <c r="B5643" s="508" t="s">
        <v>11300</v>
      </c>
      <c r="C5643" s="508" t="s">
        <v>39</v>
      </c>
      <c r="D5643" s="510" t="s">
        <v>11301</v>
      </c>
    </row>
    <row r="5644" spans="1:4" ht="13.5">
      <c r="A5644" s="509">
        <v>87286</v>
      </c>
      <c r="B5644" s="508" t="s">
        <v>11302</v>
      </c>
      <c r="C5644" s="508" t="s">
        <v>39</v>
      </c>
      <c r="D5644" s="510" t="s">
        <v>11303</v>
      </c>
    </row>
    <row r="5645" spans="1:4" ht="13.5">
      <c r="A5645" s="509">
        <v>87287</v>
      </c>
      <c r="B5645" s="508" t="s">
        <v>11304</v>
      </c>
      <c r="C5645" s="508" t="s">
        <v>39</v>
      </c>
      <c r="D5645" s="510" t="s">
        <v>11305</v>
      </c>
    </row>
    <row r="5646" spans="1:4" ht="13.5">
      <c r="A5646" s="509">
        <v>87289</v>
      </c>
      <c r="B5646" s="508" t="s">
        <v>11306</v>
      </c>
      <c r="C5646" s="508" t="s">
        <v>39</v>
      </c>
      <c r="D5646" s="510" t="s">
        <v>11307</v>
      </c>
    </row>
    <row r="5647" spans="1:4" ht="13.5">
      <c r="A5647" s="509">
        <v>87290</v>
      </c>
      <c r="B5647" s="508" t="s">
        <v>11308</v>
      </c>
      <c r="C5647" s="508" t="s">
        <v>39</v>
      </c>
      <c r="D5647" s="510" t="s">
        <v>11309</v>
      </c>
    </row>
    <row r="5648" spans="1:4" ht="13.5">
      <c r="A5648" s="509">
        <v>87292</v>
      </c>
      <c r="B5648" s="508" t="s">
        <v>11310</v>
      </c>
      <c r="C5648" s="508" t="s">
        <v>39</v>
      </c>
      <c r="D5648" s="510" t="s">
        <v>11311</v>
      </c>
    </row>
    <row r="5649" spans="1:4" ht="13.5">
      <c r="A5649" s="509">
        <v>87294</v>
      </c>
      <c r="B5649" s="508" t="s">
        <v>11312</v>
      </c>
      <c r="C5649" s="508" t="s">
        <v>39</v>
      </c>
      <c r="D5649" s="510" t="s">
        <v>11313</v>
      </c>
    </row>
    <row r="5650" spans="1:4" ht="13.5">
      <c r="A5650" s="509">
        <v>87295</v>
      </c>
      <c r="B5650" s="508" t="s">
        <v>11314</v>
      </c>
      <c r="C5650" s="508" t="s">
        <v>39</v>
      </c>
      <c r="D5650" s="510" t="s">
        <v>11315</v>
      </c>
    </row>
    <row r="5651" spans="1:4" ht="13.5">
      <c r="A5651" s="509">
        <v>87296</v>
      </c>
      <c r="B5651" s="508" t="s">
        <v>11316</v>
      </c>
      <c r="C5651" s="508" t="s">
        <v>39</v>
      </c>
      <c r="D5651" s="510" t="s">
        <v>11317</v>
      </c>
    </row>
    <row r="5652" spans="1:4" ht="13.5">
      <c r="A5652" s="509">
        <v>87298</v>
      </c>
      <c r="B5652" s="508" t="s">
        <v>11318</v>
      </c>
      <c r="C5652" s="508" t="s">
        <v>39</v>
      </c>
      <c r="D5652" s="510" t="s">
        <v>11319</v>
      </c>
    </row>
    <row r="5653" spans="1:4" ht="13.5">
      <c r="A5653" s="509">
        <v>87299</v>
      </c>
      <c r="B5653" s="508" t="s">
        <v>11320</v>
      </c>
      <c r="C5653" s="508" t="s">
        <v>39</v>
      </c>
      <c r="D5653" s="510" t="s">
        <v>11321</v>
      </c>
    </row>
    <row r="5654" spans="1:4" ht="13.5">
      <c r="A5654" s="509">
        <v>87301</v>
      </c>
      <c r="B5654" s="508" t="s">
        <v>11322</v>
      </c>
      <c r="C5654" s="508" t="s">
        <v>39</v>
      </c>
      <c r="D5654" s="510" t="s">
        <v>11323</v>
      </c>
    </row>
    <row r="5655" spans="1:4" ht="13.5">
      <c r="A5655" s="509">
        <v>87302</v>
      </c>
      <c r="B5655" s="508" t="s">
        <v>11324</v>
      </c>
      <c r="C5655" s="508" t="s">
        <v>39</v>
      </c>
      <c r="D5655" s="510" t="s">
        <v>11325</v>
      </c>
    </row>
    <row r="5656" spans="1:4" ht="13.5">
      <c r="A5656" s="509">
        <v>87304</v>
      </c>
      <c r="B5656" s="508" t="s">
        <v>11326</v>
      </c>
      <c r="C5656" s="508" t="s">
        <v>39</v>
      </c>
      <c r="D5656" s="510" t="s">
        <v>11327</v>
      </c>
    </row>
    <row r="5657" spans="1:4" ht="13.5">
      <c r="A5657" s="509">
        <v>87305</v>
      </c>
      <c r="B5657" s="508" t="s">
        <v>11328</v>
      </c>
      <c r="C5657" s="508" t="s">
        <v>39</v>
      </c>
      <c r="D5657" s="510" t="s">
        <v>11329</v>
      </c>
    </row>
    <row r="5658" spans="1:4" ht="13.5">
      <c r="A5658" s="509">
        <v>87307</v>
      </c>
      <c r="B5658" s="508" t="s">
        <v>11330</v>
      </c>
      <c r="C5658" s="508" t="s">
        <v>39</v>
      </c>
      <c r="D5658" s="510" t="s">
        <v>11331</v>
      </c>
    </row>
    <row r="5659" spans="1:4" ht="13.5">
      <c r="A5659" s="509">
        <v>87308</v>
      </c>
      <c r="B5659" s="508" t="s">
        <v>11332</v>
      </c>
      <c r="C5659" s="508" t="s">
        <v>39</v>
      </c>
      <c r="D5659" s="510" t="s">
        <v>11333</v>
      </c>
    </row>
    <row r="5660" spans="1:4" ht="13.5">
      <c r="A5660" s="509">
        <v>87310</v>
      </c>
      <c r="B5660" s="508" t="s">
        <v>11334</v>
      </c>
      <c r="C5660" s="508" t="s">
        <v>39</v>
      </c>
      <c r="D5660" s="510" t="s">
        <v>11335</v>
      </c>
    </row>
    <row r="5661" spans="1:4" ht="13.5">
      <c r="A5661" s="509">
        <v>87311</v>
      </c>
      <c r="B5661" s="508" t="s">
        <v>11336</v>
      </c>
      <c r="C5661" s="508" t="s">
        <v>39</v>
      </c>
      <c r="D5661" s="510" t="s">
        <v>11337</v>
      </c>
    </row>
    <row r="5662" spans="1:4" ht="13.5">
      <c r="A5662" s="509">
        <v>87313</v>
      </c>
      <c r="B5662" s="508" t="s">
        <v>11338</v>
      </c>
      <c r="C5662" s="508" t="s">
        <v>39</v>
      </c>
      <c r="D5662" s="510" t="s">
        <v>11339</v>
      </c>
    </row>
    <row r="5663" spans="1:4" ht="13.5">
      <c r="A5663" s="509">
        <v>87314</v>
      </c>
      <c r="B5663" s="508" t="s">
        <v>11340</v>
      </c>
      <c r="C5663" s="508" t="s">
        <v>39</v>
      </c>
      <c r="D5663" s="510" t="s">
        <v>11341</v>
      </c>
    </row>
    <row r="5664" spans="1:4" ht="13.5">
      <c r="A5664" s="509">
        <v>87316</v>
      </c>
      <c r="B5664" s="508" t="s">
        <v>11342</v>
      </c>
      <c r="C5664" s="508" t="s">
        <v>39</v>
      </c>
      <c r="D5664" s="510" t="s">
        <v>11343</v>
      </c>
    </row>
    <row r="5665" spans="1:4" ht="13.5">
      <c r="A5665" s="509">
        <v>87317</v>
      </c>
      <c r="B5665" s="508" t="s">
        <v>11344</v>
      </c>
      <c r="C5665" s="508" t="s">
        <v>39</v>
      </c>
      <c r="D5665" s="510" t="s">
        <v>11345</v>
      </c>
    </row>
    <row r="5666" spans="1:4" ht="13.5">
      <c r="A5666" s="509">
        <v>87319</v>
      </c>
      <c r="B5666" s="508" t="s">
        <v>11346</v>
      </c>
      <c r="C5666" s="508" t="s">
        <v>39</v>
      </c>
      <c r="D5666" s="510" t="s">
        <v>11347</v>
      </c>
    </row>
    <row r="5667" spans="1:4" ht="13.5">
      <c r="A5667" s="509">
        <v>87320</v>
      </c>
      <c r="B5667" s="508" t="s">
        <v>11348</v>
      </c>
      <c r="C5667" s="508" t="s">
        <v>39</v>
      </c>
      <c r="D5667" s="510" t="s">
        <v>11349</v>
      </c>
    </row>
    <row r="5668" spans="1:4" ht="13.5">
      <c r="A5668" s="509">
        <v>87322</v>
      </c>
      <c r="B5668" s="508" t="s">
        <v>11350</v>
      </c>
      <c r="C5668" s="508" t="s">
        <v>39</v>
      </c>
      <c r="D5668" s="510" t="s">
        <v>11351</v>
      </c>
    </row>
    <row r="5669" spans="1:4" ht="13.5">
      <c r="A5669" s="509">
        <v>87323</v>
      </c>
      <c r="B5669" s="508" t="s">
        <v>11352</v>
      </c>
      <c r="C5669" s="508" t="s">
        <v>39</v>
      </c>
      <c r="D5669" s="510" t="s">
        <v>11353</v>
      </c>
    </row>
    <row r="5670" spans="1:4" ht="13.5">
      <c r="A5670" s="509">
        <v>87325</v>
      </c>
      <c r="B5670" s="508" t="s">
        <v>11354</v>
      </c>
      <c r="C5670" s="508" t="s">
        <v>39</v>
      </c>
      <c r="D5670" s="510" t="s">
        <v>11355</v>
      </c>
    </row>
    <row r="5671" spans="1:4" ht="13.5">
      <c r="A5671" s="509">
        <v>87326</v>
      </c>
      <c r="B5671" s="508" t="s">
        <v>11356</v>
      </c>
      <c r="C5671" s="508" t="s">
        <v>39</v>
      </c>
      <c r="D5671" s="510" t="s">
        <v>11357</v>
      </c>
    </row>
    <row r="5672" spans="1:4" ht="13.5">
      <c r="A5672" s="509">
        <v>87327</v>
      </c>
      <c r="B5672" s="508" t="s">
        <v>11358</v>
      </c>
      <c r="C5672" s="508" t="s">
        <v>39</v>
      </c>
      <c r="D5672" s="510" t="s">
        <v>11359</v>
      </c>
    </row>
    <row r="5673" spans="1:4" ht="13.5">
      <c r="A5673" s="509">
        <v>87328</v>
      </c>
      <c r="B5673" s="508" t="s">
        <v>11360</v>
      </c>
      <c r="C5673" s="508" t="s">
        <v>39</v>
      </c>
      <c r="D5673" s="510" t="s">
        <v>11361</v>
      </c>
    </row>
    <row r="5674" spans="1:4" ht="13.5">
      <c r="A5674" s="509">
        <v>87329</v>
      </c>
      <c r="B5674" s="508" t="s">
        <v>11362</v>
      </c>
      <c r="C5674" s="508" t="s">
        <v>39</v>
      </c>
      <c r="D5674" s="510" t="s">
        <v>11363</v>
      </c>
    </row>
    <row r="5675" spans="1:4" ht="13.5">
      <c r="A5675" s="509">
        <v>87330</v>
      </c>
      <c r="B5675" s="508" t="s">
        <v>11364</v>
      </c>
      <c r="C5675" s="508" t="s">
        <v>39</v>
      </c>
      <c r="D5675" s="510" t="s">
        <v>11365</v>
      </c>
    </row>
    <row r="5676" spans="1:4" ht="13.5">
      <c r="A5676" s="509">
        <v>87331</v>
      </c>
      <c r="B5676" s="508" t="s">
        <v>11366</v>
      </c>
      <c r="C5676" s="508" t="s">
        <v>39</v>
      </c>
      <c r="D5676" s="510" t="s">
        <v>11367</v>
      </c>
    </row>
    <row r="5677" spans="1:4" ht="13.5">
      <c r="A5677" s="509">
        <v>87332</v>
      </c>
      <c r="B5677" s="508" t="s">
        <v>11368</v>
      </c>
      <c r="C5677" s="508" t="s">
        <v>39</v>
      </c>
      <c r="D5677" s="510" t="s">
        <v>11369</v>
      </c>
    </row>
    <row r="5678" spans="1:4" ht="13.5">
      <c r="A5678" s="509">
        <v>87333</v>
      </c>
      <c r="B5678" s="508" t="s">
        <v>11370</v>
      </c>
      <c r="C5678" s="508" t="s">
        <v>39</v>
      </c>
      <c r="D5678" s="510" t="s">
        <v>11371</v>
      </c>
    </row>
    <row r="5679" spans="1:4" ht="13.5">
      <c r="A5679" s="509">
        <v>87334</v>
      </c>
      <c r="B5679" s="508" t="s">
        <v>11372</v>
      </c>
      <c r="C5679" s="508" t="s">
        <v>39</v>
      </c>
      <c r="D5679" s="510" t="s">
        <v>11373</v>
      </c>
    </row>
    <row r="5680" spans="1:4" ht="13.5">
      <c r="A5680" s="509">
        <v>87335</v>
      </c>
      <c r="B5680" s="508" t="s">
        <v>11374</v>
      </c>
      <c r="C5680" s="508" t="s">
        <v>39</v>
      </c>
      <c r="D5680" s="510" t="s">
        <v>11375</v>
      </c>
    </row>
    <row r="5681" spans="1:4" ht="13.5">
      <c r="A5681" s="509">
        <v>87336</v>
      </c>
      <c r="B5681" s="508" t="s">
        <v>11376</v>
      </c>
      <c r="C5681" s="508" t="s">
        <v>39</v>
      </c>
      <c r="D5681" s="510" t="s">
        <v>11377</v>
      </c>
    </row>
    <row r="5682" spans="1:4" ht="13.5">
      <c r="A5682" s="509">
        <v>87337</v>
      </c>
      <c r="B5682" s="508" t="s">
        <v>11378</v>
      </c>
      <c r="C5682" s="508" t="s">
        <v>39</v>
      </c>
      <c r="D5682" s="510" t="s">
        <v>11379</v>
      </c>
    </row>
    <row r="5683" spans="1:4" ht="13.5">
      <c r="A5683" s="509">
        <v>87338</v>
      </c>
      <c r="B5683" s="508" t="s">
        <v>11380</v>
      </c>
      <c r="C5683" s="508" t="s">
        <v>39</v>
      </c>
      <c r="D5683" s="510" t="s">
        <v>11381</v>
      </c>
    </row>
    <row r="5684" spans="1:4" ht="13.5">
      <c r="A5684" s="509">
        <v>87339</v>
      </c>
      <c r="B5684" s="508" t="s">
        <v>11382</v>
      </c>
      <c r="C5684" s="508" t="s">
        <v>39</v>
      </c>
      <c r="D5684" s="510" t="s">
        <v>11383</v>
      </c>
    </row>
    <row r="5685" spans="1:4" ht="13.5">
      <c r="A5685" s="509">
        <v>87340</v>
      </c>
      <c r="B5685" s="508" t="s">
        <v>11384</v>
      </c>
      <c r="C5685" s="508" t="s">
        <v>39</v>
      </c>
      <c r="D5685" s="510" t="s">
        <v>11385</v>
      </c>
    </row>
    <row r="5686" spans="1:4" ht="13.5">
      <c r="A5686" s="509">
        <v>87341</v>
      </c>
      <c r="B5686" s="508" t="s">
        <v>11386</v>
      </c>
      <c r="C5686" s="508" t="s">
        <v>39</v>
      </c>
      <c r="D5686" s="510" t="s">
        <v>11387</v>
      </c>
    </row>
    <row r="5687" spans="1:4" ht="13.5">
      <c r="A5687" s="509">
        <v>87342</v>
      </c>
      <c r="B5687" s="508" t="s">
        <v>11388</v>
      </c>
      <c r="C5687" s="508" t="s">
        <v>39</v>
      </c>
      <c r="D5687" s="510" t="s">
        <v>11389</v>
      </c>
    </row>
    <row r="5688" spans="1:4" ht="13.5">
      <c r="A5688" s="509">
        <v>87343</v>
      </c>
      <c r="B5688" s="508" t="s">
        <v>11390</v>
      </c>
      <c r="C5688" s="508" t="s">
        <v>39</v>
      </c>
      <c r="D5688" s="510" t="s">
        <v>11391</v>
      </c>
    </row>
    <row r="5689" spans="1:4" ht="13.5">
      <c r="A5689" s="509">
        <v>87344</v>
      </c>
      <c r="B5689" s="508" t="s">
        <v>11392</v>
      </c>
      <c r="C5689" s="508" t="s">
        <v>39</v>
      </c>
      <c r="D5689" s="510" t="s">
        <v>11393</v>
      </c>
    </row>
    <row r="5690" spans="1:4" ht="13.5">
      <c r="A5690" s="509">
        <v>87345</v>
      </c>
      <c r="B5690" s="508" t="s">
        <v>11394</v>
      </c>
      <c r="C5690" s="508" t="s">
        <v>39</v>
      </c>
      <c r="D5690" s="510" t="s">
        <v>11395</v>
      </c>
    </row>
    <row r="5691" spans="1:4" ht="13.5">
      <c r="A5691" s="509">
        <v>87346</v>
      </c>
      <c r="B5691" s="508" t="s">
        <v>11396</v>
      </c>
      <c r="C5691" s="508" t="s">
        <v>39</v>
      </c>
      <c r="D5691" s="510" t="s">
        <v>11311</v>
      </c>
    </row>
    <row r="5692" spans="1:4" ht="13.5">
      <c r="A5692" s="509">
        <v>87347</v>
      </c>
      <c r="B5692" s="508" t="s">
        <v>11397</v>
      </c>
      <c r="C5692" s="508" t="s">
        <v>39</v>
      </c>
      <c r="D5692" s="510" t="s">
        <v>11398</v>
      </c>
    </row>
    <row r="5693" spans="1:4" ht="13.5">
      <c r="A5693" s="509">
        <v>87348</v>
      </c>
      <c r="B5693" s="508" t="s">
        <v>11399</v>
      </c>
      <c r="C5693" s="508" t="s">
        <v>39</v>
      </c>
      <c r="D5693" s="510" t="s">
        <v>11400</v>
      </c>
    </row>
    <row r="5694" spans="1:4" ht="13.5">
      <c r="A5694" s="509">
        <v>87349</v>
      </c>
      <c r="B5694" s="508" t="s">
        <v>11401</v>
      </c>
      <c r="C5694" s="508" t="s">
        <v>39</v>
      </c>
      <c r="D5694" s="510" t="s">
        <v>11402</v>
      </c>
    </row>
    <row r="5695" spans="1:4" ht="13.5">
      <c r="A5695" s="509">
        <v>87350</v>
      </c>
      <c r="B5695" s="508" t="s">
        <v>11403</v>
      </c>
      <c r="C5695" s="508" t="s">
        <v>39</v>
      </c>
      <c r="D5695" s="510" t="s">
        <v>11404</v>
      </c>
    </row>
    <row r="5696" spans="1:4" ht="13.5">
      <c r="A5696" s="509">
        <v>87351</v>
      </c>
      <c r="B5696" s="508" t="s">
        <v>11405</v>
      </c>
      <c r="C5696" s="508" t="s">
        <v>39</v>
      </c>
      <c r="D5696" s="510" t="s">
        <v>11406</v>
      </c>
    </row>
    <row r="5697" spans="1:4" ht="13.5">
      <c r="A5697" s="509">
        <v>87352</v>
      </c>
      <c r="B5697" s="508" t="s">
        <v>11407</v>
      </c>
      <c r="C5697" s="508" t="s">
        <v>39</v>
      </c>
      <c r="D5697" s="510" t="s">
        <v>11408</v>
      </c>
    </row>
    <row r="5698" spans="1:4" ht="13.5">
      <c r="A5698" s="509">
        <v>87353</v>
      </c>
      <c r="B5698" s="508" t="s">
        <v>11409</v>
      </c>
      <c r="C5698" s="508" t="s">
        <v>39</v>
      </c>
      <c r="D5698" s="510" t="s">
        <v>11410</v>
      </c>
    </row>
    <row r="5699" spans="1:4" ht="13.5">
      <c r="A5699" s="509">
        <v>87354</v>
      </c>
      <c r="B5699" s="508" t="s">
        <v>11411</v>
      </c>
      <c r="C5699" s="508" t="s">
        <v>39</v>
      </c>
      <c r="D5699" s="510" t="s">
        <v>11412</v>
      </c>
    </row>
    <row r="5700" spans="1:4" ht="13.5">
      <c r="A5700" s="509">
        <v>87355</v>
      </c>
      <c r="B5700" s="508" t="s">
        <v>11413</v>
      </c>
      <c r="C5700" s="508" t="s">
        <v>39</v>
      </c>
      <c r="D5700" s="510" t="s">
        <v>11414</v>
      </c>
    </row>
    <row r="5701" spans="1:4" ht="13.5">
      <c r="A5701" s="509">
        <v>87356</v>
      </c>
      <c r="B5701" s="508" t="s">
        <v>11415</v>
      </c>
      <c r="C5701" s="508" t="s">
        <v>39</v>
      </c>
      <c r="D5701" s="510" t="s">
        <v>11416</v>
      </c>
    </row>
    <row r="5702" spans="1:4" ht="13.5">
      <c r="A5702" s="509">
        <v>87357</v>
      </c>
      <c r="B5702" s="508" t="s">
        <v>11417</v>
      </c>
      <c r="C5702" s="508" t="s">
        <v>39</v>
      </c>
      <c r="D5702" s="510" t="s">
        <v>11418</v>
      </c>
    </row>
    <row r="5703" spans="1:4" ht="13.5">
      <c r="A5703" s="509">
        <v>87358</v>
      </c>
      <c r="B5703" s="508" t="s">
        <v>11419</v>
      </c>
      <c r="C5703" s="508" t="s">
        <v>39</v>
      </c>
      <c r="D5703" s="510" t="s">
        <v>11420</v>
      </c>
    </row>
    <row r="5704" spans="1:4" ht="13.5">
      <c r="A5704" s="509">
        <v>87359</v>
      </c>
      <c r="B5704" s="508" t="s">
        <v>11421</v>
      </c>
      <c r="C5704" s="508" t="s">
        <v>39</v>
      </c>
      <c r="D5704" s="510" t="s">
        <v>11422</v>
      </c>
    </row>
    <row r="5705" spans="1:4" ht="13.5">
      <c r="A5705" s="509">
        <v>87360</v>
      </c>
      <c r="B5705" s="508" t="s">
        <v>11423</v>
      </c>
      <c r="C5705" s="508" t="s">
        <v>39</v>
      </c>
      <c r="D5705" s="510" t="s">
        <v>11424</v>
      </c>
    </row>
    <row r="5706" spans="1:4" ht="13.5">
      <c r="A5706" s="509">
        <v>87361</v>
      </c>
      <c r="B5706" s="508" t="s">
        <v>11425</v>
      </c>
      <c r="C5706" s="508" t="s">
        <v>39</v>
      </c>
      <c r="D5706" s="510" t="s">
        <v>11426</v>
      </c>
    </row>
    <row r="5707" spans="1:4" ht="13.5">
      <c r="A5707" s="509">
        <v>87362</v>
      </c>
      <c r="B5707" s="508" t="s">
        <v>11427</v>
      </c>
      <c r="C5707" s="508" t="s">
        <v>39</v>
      </c>
      <c r="D5707" s="510" t="s">
        <v>11428</v>
      </c>
    </row>
    <row r="5708" spans="1:4" ht="13.5">
      <c r="A5708" s="509">
        <v>87363</v>
      </c>
      <c r="B5708" s="508" t="s">
        <v>11429</v>
      </c>
      <c r="C5708" s="508" t="s">
        <v>39</v>
      </c>
      <c r="D5708" s="510" t="s">
        <v>11430</v>
      </c>
    </row>
    <row r="5709" spans="1:4" ht="13.5">
      <c r="A5709" s="509">
        <v>87364</v>
      </c>
      <c r="B5709" s="508" t="s">
        <v>11431</v>
      </c>
      <c r="C5709" s="508" t="s">
        <v>39</v>
      </c>
      <c r="D5709" s="510" t="s">
        <v>11432</v>
      </c>
    </row>
    <row r="5710" spans="1:4" ht="13.5">
      <c r="A5710" s="509">
        <v>87365</v>
      </c>
      <c r="B5710" s="508" t="s">
        <v>11433</v>
      </c>
      <c r="C5710" s="508" t="s">
        <v>39</v>
      </c>
      <c r="D5710" s="510" t="s">
        <v>11434</v>
      </c>
    </row>
    <row r="5711" spans="1:4" ht="13.5">
      <c r="A5711" s="509">
        <v>87366</v>
      </c>
      <c r="B5711" s="508" t="s">
        <v>11435</v>
      </c>
      <c r="C5711" s="508" t="s">
        <v>39</v>
      </c>
      <c r="D5711" s="510" t="s">
        <v>11436</v>
      </c>
    </row>
    <row r="5712" spans="1:4" ht="13.5">
      <c r="A5712" s="509">
        <v>87367</v>
      </c>
      <c r="B5712" s="508" t="s">
        <v>11437</v>
      </c>
      <c r="C5712" s="508" t="s">
        <v>39</v>
      </c>
      <c r="D5712" s="510" t="s">
        <v>11438</v>
      </c>
    </row>
    <row r="5713" spans="1:4" ht="13.5">
      <c r="A5713" s="509">
        <v>87368</v>
      </c>
      <c r="B5713" s="508" t="s">
        <v>11439</v>
      </c>
      <c r="C5713" s="508" t="s">
        <v>39</v>
      </c>
      <c r="D5713" s="510" t="s">
        <v>11440</v>
      </c>
    </row>
    <row r="5714" spans="1:4" ht="13.5">
      <c r="A5714" s="509">
        <v>87369</v>
      </c>
      <c r="B5714" s="508" t="s">
        <v>11441</v>
      </c>
      <c r="C5714" s="508" t="s">
        <v>39</v>
      </c>
      <c r="D5714" s="510" t="s">
        <v>11442</v>
      </c>
    </row>
    <row r="5715" spans="1:4" ht="13.5">
      <c r="A5715" s="509">
        <v>87370</v>
      </c>
      <c r="B5715" s="508" t="s">
        <v>11443</v>
      </c>
      <c r="C5715" s="508" t="s">
        <v>39</v>
      </c>
      <c r="D5715" s="510" t="s">
        <v>11444</v>
      </c>
    </row>
    <row r="5716" spans="1:4" ht="13.5">
      <c r="A5716" s="509">
        <v>87371</v>
      </c>
      <c r="B5716" s="508" t="s">
        <v>11445</v>
      </c>
      <c r="C5716" s="508" t="s">
        <v>39</v>
      </c>
      <c r="D5716" s="510" t="s">
        <v>11446</v>
      </c>
    </row>
    <row r="5717" spans="1:4" ht="13.5">
      <c r="A5717" s="509">
        <v>87372</v>
      </c>
      <c r="B5717" s="508" t="s">
        <v>11447</v>
      </c>
      <c r="C5717" s="508" t="s">
        <v>39</v>
      </c>
      <c r="D5717" s="510" t="s">
        <v>11448</v>
      </c>
    </row>
    <row r="5718" spans="1:4" ht="13.5">
      <c r="A5718" s="509">
        <v>87373</v>
      </c>
      <c r="B5718" s="508" t="s">
        <v>11449</v>
      </c>
      <c r="C5718" s="508" t="s">
        <v>39</v>
      </c>
      <c r="D5718" s="510" t="s">
        <v>11450</v>
      </c>
    </row>
    <row r="5719" spans="1:4" ht="13.5">
      <c r="A5719" s="509">
        <v>87374</v>
      </c>
      <c r="B5719" s="508" t="s">
        <v>11451</v>
      </c>
      <c r="C5719" s="508" t="s">
        <v>39</v>
      </c>
      <c r="D5719" s="510" t="s">
        <v>11452</v>
      </c>
    </row>
    <row r="5720" spans="1:4" ht="13.5">
      <c r="A5720" s="509">
        <v>87375</v>
      </c>
      <c r="B5720" s="508" t="s">
        <v>11453</v>
      </c>
      <c r="C5720" s="508" t="s">
        <v>39</v>
      </c>
      <c r="D5720" s="510" t="s">
        <v>11454</v>
      </c>
    </row>
    <row r="5721" spans="1:4" ht="13.5">
      <c r="A5721" s="509">
        <v>87376</v>
      </c>
      <c r="B5721" s="508" t="s">
        <v>11455</v>
      </c>
      <c r="C5721" s="508" t="s">
        <v>39</v>
      </c>
      <c r="D5721" s="510" t="s">
        <v>11456</v>
      </c>
    </row>
    <row r="5722" spans="1:4" ht="13.5">
      <c r="A5722" s="509">
        <v>87377</v>
      </c>
      <c r="B5722" s="508" t="s">
        <v>11457</v>
      </c>
      <c r="C5722" s="508" t="s">
        <v>39</v>
      </c>
      <c r="D5722" s="510" t="s">
        <v>11458</v>
      </c>
    </row>
    <row r="5723" spans="1:4" ht="13.5">
      <c r="A5723" s="509">
        <v>87378</v>
      </c>
      <c r="B5723" s="508" t="s">
        <v>11459</v>
      </c>
      <c r="C5723" s="508" t="s">
        <v>39</v>
      </c>
      <c r="D5723" s="510" t="s">
        <v>11460</v>
      </c>
    </row>
    <row r="5724" spans="1:4" ht="13.5">
      <c r="A5724" s="509">
        <v>87379</v>
      </c>
      <c r="B5724" s="508" t="s">
        <v>11461</v>
      </c>
      <c r="C5724" s="508" t="s">
        <v>39</v>
      </c>
      <c r="D5724" s="510" t="s">
        <v>11462</v>
      </c>
    </row>
    <row r="5725" spans="1:4" ht="13.5">
      <c r="A5725" s="509">
        <v>87380</v>
      </c>
      <c r="B5725" s="508" t="s">
        <v>11463</v>
      </c>
      <c r="C5725" s="508" t="s">
        <v>39</v>
      </c>
      <c r="D5725" s="510" t="s">
        <v>11464</v>
      </c>
    </row>
    <row r="5726" spans="1:4" ht="13.5">
      <c r="A5726" s="509">
        <v>87381</v>
      </c>
      <c r="B5726" s="508" t="s">
        <v>11465</v>
      </c>
      <c r="C5726" s="508" t="s">
        <v>39</v>
      </c>
      <c r="D5726" s="510" t="s">
        <v>11466</v>
      </c>
    </row>
    <row r="5727" spans="1:4" ht="13.5">
      <c r="A5727" s="509">
        <v>87382</v>
      </c>
      <c r="B5727" s="508" t="s">
        <v>11467</v>
      </c>
      <c r="C5727" s="508" t="s">
        <v>39</v>
      </c>
      <c r="D5727" s="510" t="s">
        <v>11468</v>
      </c>
    </row>
    <row r="5728" spans="1:4" ht="13.5">
      <c r="A5728" s="509">
        <v>87383</v>
      </c>
      <c r="B5728" s="508" t="s">
        <v>11469</v>
      </c>
      <c r="C5728" s="508" t="s">
        <v>39</v>
      </c>
      <c r="D5728" s="510" t="s">
        <v>11470</v>
      </c>
    </row>
    <row r="5729" spans="1:4" ht="13.5">
      <c r="A5729" s="509">
        <v>87384</v>
      </c>
      <c r="B5729" s="508" t="s">
        <v>11471</v>
      </c>
      <c r="C5729" s="508" t="s">
        <v>39</v>
      </c>
      <c r="D5729" s="510" t="s">
        <v>11472</v>
      </c>
    </row>
    <row r="5730" spans="1:4" ht="13.5">
      <c r="A5730" s="509">
        <v>87385</v>
      </c>
      <c r="B5730" s="508" t="s">
        <v>11473</v>
      </c>
      <c r="C5730" s="508" t="s">
        <v>39</v>
      </c>
      <c r="D5730" s="510" t="s">
        <v>11474</v>
      </c>
    </row>
    <row r="5731" spans="1:4" ht="13.5">
      <c r="A5731" s="509">
        <v>87386</v>
      </c>
      <c r="B5731" s="508" t="s">
        <v>11475</v>
      </c>
      <c r="C5731" s="508" t="s">
        <v>39</v>
      </c>
      <c r="D5731" s="510" t="s">
        <v>11476</v>
      </c>
    </row>
    <row r="5732" spans="1:4" ht="13.5">
      <c r="A5732" s="509">
        <v>87387</v>
      </c>
      <c r="B5732" s="508" t="s">
        <v>11477</v>
      </c>
      <c r="C5732" s="508" t="s">
        <v>39</v>
      </c>
      <c r="D5732" s="510" t="s">
        <v>11478</v>
      </c>
    </row>
    <row r="5733" spans="1:4" ht="13.5">
      <c r="A5733" s="509">
        <v>87388</v>
      </c>
      <c r="B5733" s="508" t="s">
        <v>11479</v>
      </c>
      <c r="C5733" s="508" t="s">
        <v>39</v>
      </c>
      <c r="D5733" s="510" t="s">
        <v>11480</v>
      </c>
    </row>
    <row r="5734" spans="1:4" ht="13.5">
      <c r="A5734" s="509">
        <v>87389</v>
      </c>
      <c r="B5734" s="508" t="s">
        <v>11481</v>
      </c>
      <c r="C5734" s="508" t="s">
        <v>39</v>
      </c>
      <c r="D5734" s="510" t="s">
        <v>11482</v>
      </c>
    </row>
    <row r="5735" spans="1:4" ht="13.5">
      <c r="A5735" s="509">
        <v>87390</v>
      </c>
      <c r="B5735" s="508" t="s">
        <v>11483</v>
      </c>
      <c r="C5735" s="508" t="s">
        <v>39</v>
      </c>
      <c r="D5735" s="510" t="s">
        <v>11484</v>
      </c>
    </row>
    <row r="5736" spans="1:4" ht="13.5">
      <c r="A5736" s="509">
        <v>87391</v>
      </c>
      <c r="B5736" s="508" t="s">
        <v>11485</v>
      </c>
      <c r="C5736" s="508" t="s">
        <v>39</v>
      </c>
      <c r="D5736" s="510" t="s">
        <v>11486</v>
      </c>
    </row>
    <row r="5737" spans="1:4" ht="13.5">
      <c r="A5737" s="509">
        <v>87393</v>
      </c>
      <c r="B5737" s="508" t="s">
        <v>11487</v>
      </c>
      <c r="C5737" s="508" t="s">
        <v>39</v>
      </c>
      <c r="D5737" s="510" t="s">
        <v>11488</v>
      </c>
    </row>
    <row r="5738" spans="1:4" ht="13.5">
      <c r="A5738" s="509">
        <v>87394</v>
      </c>
      <c r="B5738" s="508" t="s">
        <v>11489</v>
      </c>
      <c r="C5738" s="508" t="s">
        <v>39</v>
      </c>
      <c r="D5738" s="510" t="s">
        <v>11490</v>
      </c>
    </row>
    <row r="5739" spans="1:4" ht="13.5">
      <c r="A5739" s="509">
        <v>87395</v>
      </c>
      <c r="B5739" s="508" t="s">
        <v>11491</v>
      </c>
      <c r="C5739" s="508" t="s">
        <v>39</v>
      </c>
      <c r="D5739" s="510" t="s">
        <v>11492</v>
      </c>
    </row>
    <row r="5740" spans="1:4" ht="13.5">
      <c r="A5740" s="509">
        <v>87396</v>
      </c>
      <c r="B5740" s="508" t="s">
        <v>11493</v>
      </c>
      <c r="C5740" s="508" t="s">
        <v>39</v>
      </c>
      <c r="D5740" s="510" t="s">
        <v>11494</v>
      </c>
    </row>
    <row r="5741" spans="1:4" ht="13.5">
      <c r="A5741" s="509">
        <v>87397</v>
      </c>
      <c r="B5741" s="508" t="s">
        <v>11495</v>
      </c>
      <c r="C5741" s="508" t="s">
        <v>39</v>
      </c>
      <c r="D5741" s="510" t="s">
        <v>11496</v>
      </c>
    </row>
    <row r="5742" spans="1:4" ht="13.5">
      <c r="A5742" s="509">
        <v>87398</v>
      </c>
      <c r="B5742" s="508" t="s">
        <v>11497</v>
      </c>
      <c r="C5742" s="508" t="s">
        <v>39</v>
      </c>
      <c r="D5742" s="510" t="s">
        <v>11498</v>
      </c>
    </row>
    <row r="5743" spans="1:4" ht="13.5">
      <c r="A5743" s="509">
        <v>87399</v>
      </c>
      <c r="B5743" s="508" t="s">
        <v>11499</v>
      </c>
      <c r="C5743" s="508" t="s">
        <v>39</v>
      </c>
      <c r="D5743" s="510" t="s">
        <v>11500</v>
      </c>
    </row>
    <row r="5744" spans="1:4" ht="13.5">
      <c r="A5744" s="509">
        <v>87401</v>
      </c>
      <c r="B5744" s="508" t="s">
        <v>11501</v>
      </c>
      <c r="C5744" s="508" t="s">
        <v>39</v>
      </c>
      <c r="D5744" s="510" t="s">
        <v>11502</v>
      </c>
    </row>
    <row r="5745" spans="1:4" ht="13.5">
      <c r="A5745" s="509">
        <v>87402</v>
      </c>
      <c r="B5745" s="508" t="s">
        <v>11503</v>
      </c>
      <c r="C5745" s="508" t="s">
        <v>39</v>
      </c>
      <c r="D5745" s="510" t="s">
        <v>11504</v>
      </c>
    </row>
    <row r="5746" spans="1:4" ht="13.5">
      <c r="A5746" s="509">
        <v>87404</v>
      </c>
      <c r="B5746" s="508" t="s">
        <v>11505</v>
      </c>
      <c r="C5746" s="508" t="s">
        <v>39</v>
      </c>
      <c r="D5746" s="510" t="s">
        <v>11506</v>
      </c>
    </row>
    <row r="5747" spans="1:4" ht="13.5">
      <c r="A5747" s="509">
        <v>87405</v>
      </c>
      <c r="B5747" s="508" t="s">
        <v>11507</v>
      </c>
      <c r="C5747" s="508" t="s">
        <v>39</v>
      </c>
      <c r="D5747" s="510" t="s">
        <v>11508</v>
      </c>
    </row>
    <row r="5748" spans="1:4" ht="13.5">
      <c r="A5748" s="509">
        <v>87407</v>
      </c>
      <c r="B5748" s="508" t="s">
        <v>11509</v>
      </c>
      <c r="C5748" s="508" t="s">
        <v>39</v>
      </c>
      <c r="D5748" s="510" t="s">
        <v>11510</v>
      </c>
    </row>
    <row r="5749" spans="1:4" ht="13.5">
      <c r="A5749" s="509">
        <v>87408</v>
      </c>
      <c r="B5749" s="508" t="s">
        <v>11511</v>
      </c>
      <c r="C5749" s="508" t="s">
        <v>39</v>
      </c>
      <c r="D5749" s="510" t="s">
        <v>11512</v>
      </c>
    </row>
    <row r="5750" spans="1:4" ht="13.5">
      <c r="A5750" s="509">
        <v>87410</v>
      </c>
      <c r="B5750" s="508" t="s">
        <v>11513</v>
      </c>
      <c r="C5750" s="508" t="s">
        <v>39</v>
      </c>
      <c r="D5750" s="510" t="s">
        <v>11514</v>
      </c>
    </row>
    <row r="5751" spans="1:4" ht="13.5">
      <c r="A5751" s="509">
        <v>88626</v>
      </c>
      <c r="B5751" s="508" t="s">
        <v>11515</v>
      </c>
      <c r="C5751" s="508" t="s">
        <v>39</v>
      </c>
      <c r="D5751" s="510" t="s">
        <v>11516</v>
      </c>
    </row>
    <row r="5752" spans="1:4" ht="13.5">
      <c r="A5752" s="509">
        <v>88627</v>
      </c>
      <c r="B5752" s="508" t="s">
        <v>11517</v>
      </c>
      <c r="C5752" s="508" t="s">
        <v>39</v>
      </c>
      <c r="D5752" s="510" t="s">
        <v>11518</v>
      </c>
    </row>
    <row r="5753" spans="1:4" ht="13.5">
      <c r="A5753" s="509">
        <v>88628</v>
      </c>
      <c r="B5753" s="508" t="s">
        <v>11519</v>
      </c>
      <c r="C5753" s="508" t="s">
        <v>39</v>
      </c>
      <c r="D5753" s="510" t="s">
        <v>11520</v>
      </c>
    </row>
    <row r="5754" spans="1:4" ht="13.5">
      <c r="A5754" s="509">
        <v>88629</v>
      </c>
      <c r="B5754" s="508" t="s">
        <v>11521</v>
      </c>
      <c r="C5754" s="508" t="s">
        <v>39</v>
      </c>
      <c r="D5754" s="510" t="s">
        <v>11522</v>
      </c>
    </row>
    <row r="5755" spans="1:4" ht="13.5">
      <c r="A5755" s="509">
        <v>88630</v>
      </c>
      <c r="B5755" s="508" t="s">
        <v>11523</v>
      </c>
      <c r="C5755" s="508" t="s">
        <v>39</v>
      </c>
      <c r="D5755" s="510" t="s">
        <v>11524</v>
      </c>
    </row>
    <row r="5756" spans="1:4" ht="13.5">
      <c r="A5756" s="509">
        <v>88631</v>
      </c>
      <c r="B5756" s="508" t="s">
        <v>11525</v>
      </c>
      <c r="C5756" s="508" t="s">
        <v>39</v>
      </c>
      <c r="D5756" s="510" t="s">
        <v>11526</v>
      </c>
    </row>
    <row r="5757" spans="1:4" ht="13.5">
      <c r="A5757" s="509">
        <v>88715</v>
      </c>
      <c r="B5757" s="508" t="s">
        <v>11527</v>
      </c>
      <c r="C5757" s="508" t="s">
        <v>39</v>
      </c>
      <c r="D5757" s="510" t="s">
        <v>11528</v>
      </c>
    </row>
    <row r="5758" spans="1:4" ht="13.5">
      <c r="A5758" s="509">
        <v>95563</v>
      </c>
      <c r="B5758" s="508" t="s">
        <v>11529</v>
      </c>
      <c r="C5758" s="508" t="s">
        <v>39</v>
      </c>
      <c r="D5758" s="510" t="s">
        <v>11530</v>
      </c>
    </row>
    <row r="5759" spans="1:4" ht="13.5">
      <c r="A5759" s="509">
        <v>96920</v>
      </c>
      <c r="B5759" s="508" t="s">
        <v>11531</v>
      </c>
      <c r="C5759" s="508" t="s">
        <v>39</v>
      </c>
      <c r="D5759" s="510" t="s">
        <v>11532</v>
      </c>
    </row>
    <row r="5760" spans="1:4" ht="13.5">
      <c r="A5760" s="509">
        <v>88036</v>
      </c>
      <c r="B5760" s="508" t="s">
        <v>11533</v>
      </c>
      <c r="C5760" s="508" t="s">
        <v>39</v>
      </c>
      <c r="D5760" s="510" t="s">
        <v>2598</v>
      </c>
    </row>
    <row r="5761" spans="1:4" ht="13.5">
      <c r="A5761" s="509">
        <v>88037</v>
      </c>
      <c r="B5761" s="508" t="s">
        <v>11534</v>
      </c>
      <c r="C5761" s="508" t="s">
        <v>39</v>
      </c>
      <c r="D5761" s="510" t="s">
        <v>11535</v>
      </c>
    </row>
    <row r="5762" spans="1:4" ht="13.5">
      <c r="A5762" s="509">
        <v>88038</v>
      </c>
      <c r="B5762" s="508" t="s">
        <v>11536</v>
      </c>
      <c r="C5762" s="508" t="s">
        <v>39</v>
      </c>
      <c r="D5762" s="510" t="s">
        <v>5011</v>
      </c>
    </row>
    <row r="5763" spans="1:4" ht="13.5">
      <c r="A5763" s="509">
        <v>88039</v>
      </c>
      <c r="B5763" s="508" t="s">
        <v>11537</v>
      </c>
      <c r="C5763" s="508" t="s">
        <v>39</v>
      </c>
      <c r="D5763" s="510" t="s">
        <v>11538</v>
      </c>
    </row>
    <row r="5764" spans="1:4" ht="13.5">
      <c r="A5764" s="509">
        <v>88040</v>
      </c>
      <c r="B5764" s="508" t="s">
        <v>11539</v>
      </c>
      <c r="C5764" s="508" t="s">
        <v>39</v>
      </c>
      <c r="D5764" s="510" t="s">
        <v>5119</v>
      </c>
    </row>
    <row r="5765" spans="1:4" ht="13.5">
      <c r="A5765" s="509">
        <v>88041</v>
      </c>
      <c r="B5765" s="508" t="s">
        <v>11540</v>
      </c>
      <c r="C5765" s="508" t="s">
        <v>39</v>
      </c>
      <c r="D5765" s="510" t="s">
        <v>7552</v>
      </c>
    </row>
    <row r="5766" spans="1:4" ht="13.5">
      <c r="A5766" s="509">
        <v>88042</v>
      </c>
      <c r="B5766" s="508" t="s">
        <v>11541</v>
      </c>
      <c r="C5766" s="508" t="s">
        <v>39</v>
      </c>
      <c r="D5766" s="510" t="s">
        <v>11542</v>
      </c>
    </row>
    <row r="5767" spans="1:4" ht="13.5">
      <c r="A5767" s="509">
        <v>88043</v>
      </c>
      <c r="B5767" s="508" t="s">
        <v>11543</v>
      </c>
      <c r="C5767" s="508" t="s">
        <v>39</v>
      </c>
      <c r="D5767" s="510" t="s">
        <v>11544</v>
      </c>
    </row>
    <row r="5768" spans="1:4" ht="13.5">
      <c r="A5768" s="509">
        <v>88044</v>
      </c>
      <c r="B5768" s="508" t="s">
        <v>11545</v>
      </c>
      <c r="C5768" s="508" t="s">
        <v>38</v>
      </c>
      <c r="D5768" s="510" t="s">
        <v>2994</v>
      </c>
    </row>
    <row r="5769" spans="1:4" ht="13.5">
      <c r="A5769" s="509">
        <v>88045</v>
      </c>
      <c r="B5769" s="508" t="s">
        <v>11546</v>
      </c>
      <c r="C5769" s="508" t="s">
        <v>38</v>
      </c>
      <c r="D5769" s="510" t="s">
        <v>2585</v>
      </c>
    </row>
    <row r="5770" spans="1:4" ht="13.5">
      <c r="A5770" s="509">
        <v>88046</v>
      </c>
      <c r="B5770" s="508" t="s">
        <v>11547</v>
      </c>
      <c r="C5770" s="508" t="s">
        <v>38</v>
      </c>
      <c r="D5770" s="510" t="s">
        <v>2459</v>
      </c>
    </row>
    <row r="5771" spans="1:4" ht="13.5">
      <c r="A5771" s="509">
        <v>88047</v>
      </c>
      <c r="B5771" s="508" t="s">
        <v>11548</v>
      </c>
      <c r="C5771" s="508" t="s">
        <v>38</v>
      </c>
      <c r="D5771" s="510" t="s">
        <v>2067</v>
      </c>
    </row>
    <row r="5772" spans="1:4" ht="13.5">
      <c r="A5772" s="509">
        <v>88048</v>
      </c>
      <c r="B5772" s="508" t="s">
        <v>11549</v>
      </c>
      <c r="C5772" s="508" t="s">
        <v>38</v>
      </c>
      <c r="D5772" s="510" t="s">
        <v>2353</v>
      </c>
    </row>
    <row r="5773" spans="1:4" ht="13.5">
      <c r="A5773" s="509">
        <v>88049</v>
      </c>
      <c r="B5773" s="508" t="s">
        <v>11550</v>
      </c>
      <c r="C5773" s="508" t="s">
        <v>38</v>
      </c>
      <c r="D5773" s="510" t="s">
        <v>2621</v>
      </c>
    </row>
    <row r="5774" spans="1:4" ht="13.5">
      <c r="A5774" s="509">
        <v>88050</v>
      </c>
      <c r="B5774" s="508" t="s">
        <v>11551</v>
      </c>
      <c r="C5774" s="508" t="s">
        <v>38</v>
      </c>
      <c r="D5774" s="510" t="s">
        <v>1964</v>
      </c>
    </row>
    <row r="5775" spans="1:4" ht="13.5">
      <c r="A5775" s="509">
        <v>88051</v>
      </c>
      <c r="B5775" s="508" t="s">
        <v>11552</v>
      </c>
      <c r="C5775" s="508" t="s">
        <v>38</v>
      </c>
      <c r="D5775" s="510" t="s">
        <v>11553</v>
      </c>
    </row>
    <row r="5776" spans="1:4" ht="13.5">
      <c r="A5776" s="509">
        <v>88052</v>
      </c>
      <c r="B5776" s="508" t="s">
        <v>11554</v>
      </c>
      <c r="C5776" s="508" t="s">
        <v>38</v>
      </c>
      <c r="D5776" s="510" t="s">
        <v>11555</v>
      </c>
    </row>
    <row r="5777" spans="1:4" ht="13.5">
      <c r="A5777" s="509">
        <v>88053</v>
      </c>
      <c r="B5777" s="508" t="s">
        <v>11556</v>
      </c>
      <c r="C5777" s="508" t="s">
        <v>38</v>
      </c>
      <c r="D5777" s="510" t="s">
        <v>11557</v>
      </c>
    </row>
    <row r="5778" spans="1:4" ht="13.5">
      <c r="A5778" s="509">
        <v>88054</v>
      </c>
      <c r="B5778" s="508" t="s">
        <v>11558</v>
      </c>
      <c r="C5778" s="508" t="s">
        <v>38</v>
      </c>
      <c r="D5778" s="510" t="s">
        <v>2819</v>
      </c>
    </row>
    <row r="5779" spans="1:4" ht="13.5">
      <c r="A5779" s="509">
        <v>88055</v>
      </c>
      <c r="B5779" s="508" t="s">
        <v>11559</v>
      </c>
      <c r="C5779" s="508" t="s">
        <v>38</v>
      </c>
      <c r="D5779" s="510" t="s">
        <v>2976</v>
      </c>
    </row>
    <row r="5780" spans="1:4" ht="13.5">
      <c r="A5780" s="509">
        <v>88056</v>
      </c>
      <c r="B5780" s="508" t="s">
        <v>11560</v>
      </c>
      <c r="C5780" s="508" t="s">
        <v>38</v>
      </c>
      <c r="D5780" s="510" t="s">
        <v>11557</v>
      </c>
    </row>
    <row r="5781" spans="1:4" ht="13.5">
      <c r="A5781" s="509">
        <v>88057</v>
      </c>
      <c r="B5781" s="508" t="s">
        <v>11561</v>
      </c>
      <c r="C5781" s="508" t="s">
        <v>38</v>
      </c>
      <c r="D5781" s="510" t="s">
        <v>2253</v>
      </c>
    </row>
    <row r="5782" spans="1:4" ht="13.5">
      <c r="A5782" s="509">
        <v>88058</v>
      </c>
      <c r="B5782" s="508" t="s">
        <v>11562</v>
      </c>
      <c r="C5782" s="508" t="s">
        <v>38</v>
      </c>
      <c r="D5782" s="510" t="s">
        <v>2459</v>
      </c>
    </row>
    <row r="5783" spans="1:4" ht="13.5">
      <c r="A5783" s="509">
        <v>88059</v>
      </c>
      <c r="B5783" s="508" t="s">
        <v>11563</v>
      </c>
      <c r="C5783" s="508" t="s">
        <v>38</v>
      </c>
      <c r="D5783" s="510" t="s">
        <v>2395</v>
      </c>
    </row>
    <row r="5784" spans="1:4" ht="13.5">
      <c r="A5784" s="509">
        <v>88060</v>
      </c>
      <c r="B5784" s="508" t="s">
        <v>11564</v>
      </c>
      <c r="C5784" s="508" t="s">
        <v>38</v>
      </c>
      <c r="D5784" s="510" t="s">
        <v>2353</v>
      </c>
    </row>
    <row r="5785" spans="1:4" ht="13.5">
      <c r="A5785" s="509">
        <v>88061</v>
      </c>
      <c r="B5785" s="508" t="s">
        <v>11565</v>
      </c>
      <c r="C5785" s="508" t="s">
        <v>38</v>
      </c>
      <c r="D5785" s="510" t="s">
        <v>2351</v>
      </c>
    </row>
    <row r="5786" spans="1:4" ht="13.5">
      <c r="A5786" s="509">
        <v>88074</v>
      </c>
      <c r="B5786" s="508" t="s">
        <v>11566</v>
      </c>
      <c r="C5786" s="508" t="s">
        <v>37</v>
      </c>
      <c r="D5786" s="510" t="s">
        <v>2365</v>
      </c>
    </row>
    <row r="5787" spans="1:4" ht="13.5">
      <c r="A5787" s="509">
        <v>88075</v>
      </c>
      <c r="B5787" s="508" t="s">
        <v>11567</v>
      </c>
      <c r="C5787" s="508" t="s">
        <v>37</v>
      </c>
      <c r="D5787" s="510" t="s">
        <v>2116</v>
      </c>
    </row>
    <row r="5788" spans="1:4" ht="13.5">
      <c r="A5788" s="509">
        <v>88076</v>
      </c>
      <c r="B5788" s="508" t="s">
        <v>11568</v>
      </c>
      <c r="C5788" s="508" t="s">
        <v>37</v>
      </c>
      <c r="D5788" s="510" t="s">
        <v>2543</v>
      </c>
    </row>
    <row r="5789" spans="1:4" ht="13.5">
      <c r="A5789" s="509">
        <v>88077</v>
      </c>
      <c r="B5789" s="508" t="s">
        <v>11569</v>
      </c>
      <c r="C5789" s="508" t="s">
        <v>37</v>
      </c>
      <c r="D5789" s="510" t="s">
        <v>2755</v>
      </c>
    </row>
    <row r="5790" spans="1:4" ht="13.5">
      <c r="A5790" s="509">
        <v>88078</v>
      </c>
      <c r="B5790" s="508" t="s">
        <v>11570</v>
      </c>
      <c r="C5790" s="508" t="s">
        <v>37</v>
      </c>
      <c r="D5790" s="510" t="s">
        <v>10335</v>
      </c>
    </row>
    <row r="5791" spans="1:4" ht="13.5">
      <c r="A5791" s="509">
        <v>88079</v>
      </c>
      <c r="B5791" s="508" t="s">
        <v>11571</v>
      </c>
      <c r="C5791" s="508" t="s">
        <v>37</v>
      </c>
      <c r="D5791" s="510" t="s">
        <v>2359</v>
      </c>
    </row>
    <row r="5792" spans="1:4" ht="13.5">
      <c r="A5792" s="509">
        <v>88080</v>
      </c>
      <c r="B5792" s="508" t="s">
        <v>11572</v>
      </c>
      <c r="C5792" s="508" t="s">
        <v>37</v>
      </c>
      <c r="D5792" s="510" t="s">
        <v>2397</v>
      </c>
    </row>
    <row r="5793" spans="1:4" ht="13.5">
      <c r="A5793" s="509">
        <v>88081</v>
      </c>
      <c r="B5793" s="508" t="s">
        <v>11573</v>
      </c>
      <c r="C5793" s="508" t="s">
        <v>37</v>
      </c>
      <c r="D5793" s="510" t="s">
        <v>2348</v>
      </c>
    </row>
    <row r="5794" spans="1:4" ht="13.5">
      <c r="A5794" s="509">
        <v>88082</v>
      </c>
      <c r="B5794" s="508" t="s">
        <v>11574</v>
      </c>
      <c r="C5794" s="508" t="s">
        <v>37</v>
      </c>
      <c r="D5794" s="510" t="s">
        <v>11575</v>
      </c>
    </row>
    <row r="5795" spans="1:4" ht="13.5">
      <c r="A5795" s="509">
        <v>88083</v>
      </c>
      <c r="B5795" s="508" t="s">
        <v>11576</v>
      </c>
      <c r="C5795" s="508" t="s">
        <v>37</v>
      </c>
      <c r="D5795" s="510" t="s">
        <v>1839</v>
      </c>
    </row>
    <row r="5796" spans="1:4" ht="13.5">
      <c r="A5796" s="509">
        <v>88084</v>
      </c>
      <c r="B5796" s="508" t="s">
        <v>11577</v>
      </c>
      <c r="C5796" s="508" t="s">
        <v>37</v>
      </c>
      <c r="D5796" s="510" t="s">
        <v>2819</v>
      </c>
    </row>
    <row r="5797" spans="1:4" ht="13.5">
      <c r="A5797" s="509">
        <v>88085</v>
      </c>
      <c r="B5797" s="508" t="s">
        <v>11578</v>
      </c>
      <c r="C5797" s="508" t="s">
        <v>37</v>
      </c>
      <c r="D5797" s="510" t="s">
        <v>2359</v>
      </c>
    </row>
    <row r="5798" spans="1:4" ht="13.5">
      <c r="A5798" s="509">
        <v>88086</v>
      </c>
      <c r="B5798" s="508" t="s">
        <v>11579</v>
      </c>
      <c r="C5798" s="508" t="s">
        <v>37</v>
      </c>
      <c r="D5798" s="510" t="s">
        <v>2588</v>
      </c>
    </row>
    <row r="5799" spans="1:4" ht="13.5">
      <c r="A5799" s="509">
        <v>88087</v>
      </c>
      <c r="B5799" s="508" t="s">
        <v>11580</v>
      </c>
      <c r="C5799" s="508" t="s">
        <v>252</v>
      </c>
      <c r="D5799" s="510" t="s">
        <v>2395</v>
      </c>
    </row>
    <row r="5800" spans="1:4" ht="13.5">
      <c r="A5800" s="509">
        <v>88099</v>
      </c>
      <c r="B5800" s="508" t="s">
        <v>11581</v>
      </c>
      <c r="C5800" s="508" t="s">
        <v>38</v>
      </c>
      <c r="D5800" s="510" t="s">
        <v>1952</v>
      </c>
    </row>
    <row r="5801" spans="1:4" ht="13.5">
      <c r="A5801" s="509">
        <v>88100</v>
      </c>
      <c r="B5801" s="508" t="s">
        <v>11582</v>
      </c>
      <c r="C5801" s="508" t="s">
        <v>38</v>
      </c>
      <c r="D5801" s="510" t="s">
        <v>2621</v>
      </c>
    </row>
    <row r="5802" spans="1:4" ht="13.5">
      <c r="A5802" s="509">
        <v>88101</v>
      </c>
      <c r="B5802" s="508" t="s">
        <v>11583</v>
      </c>
      <c r="C5802" s="508" t="s">
        <v>37</v>
      </c>
      <c r="D5802" s="510" t="s">
        <v>2988</v>
      </c>
    </row>
    <row r="5803" spans="1:4" ht="13.5">
      <c r="A5803" s="509">
        <v>88102</v>
      </c>
      <c r="B5803" s="508" t="s">
        <v>11584</v>
      </c>
      <c r="C5803" s="508" t="s">
        <v>252</v>
      </c>
      <c r="D5803" s="510" t="s">
        <v>2976</v>
      </c>
    </row>
    <row r="5804" spans="1:4" ht="13.5">
      <c r="A5804" s="509">
        <v>88103</v>
      </c>
      <c r="B5804" s="508" t="s">
        <v>11585</v>
      </c>
      <c r="C5804" s="508" t="s">
        <v>252</v>
      </c>
      <c r="D5804" s="510" t="s">
        <v>2107</v>
      </c>
    </row>
    <row r="5805" spans="1:4" ht="13.5">
      <c r="A5805" s="509">
        <v>89176</v>
      </c>
      <c r="B5805" s="508" t="s">
        <v>11586</v>
      </c>
      <c r="C5805" s="508" t="s">
        <v>9832</v>
      </c>
      <c r="D5805" s="510" t="s">
        <v>11587</v>
      </c>
    </row>
    <row r="5806" spans="1:4" ht="13.5">
      <c r="A5806" s="509">
        <v>89177</v>
      </c>
      <c r="B5806" s="508" t="s">
        <v>11588</v>
      </c>
      <c r="C5806" s="508" t="s">
        <v>9832</v>
      </c>
      <c r="D5806" s="510" t="s">
        <v>11589</v>
      </c>
    </row>
    <row r="5807" spans="1:4" ht="13.5">
      <c r="A5807" s="509">
        <v>89178</v>
      </c>
      <c r="B5807" s="508" t="s">
        <v>11590</v>
      </c>
      <c r="C5807" s="508" t="s">
        <v>9832</v>
      </c>
      <c r="D5807" s="510" t="s">
        <v>11591</v>
      </c>
    </row>
    <row r="5808" spans="1:4" ht="13.5">
      <c r="A5808" s="509">
        <v>89179</v>
      </c>
      <c r="B5808" s="508" t="s">
        <v>11592</v>
      </c>
      <c r="C5808" s="508" t="s">
        <v>9832</v>
      </c>
      <c r="D5808" s="510" t="s">
        <v>11591</v>
      </c>
    </row>
    <row r="5809" spans="1:4" ht="13.5">
      <c r="A5809" s="509">
        <v>89180</v>
      </c>
      <c r="B5809" s="508" t="s">
        <v>11593</v>
      </c>
      <c r="C5809" s="508" t="s">
        <v>9832</v>
      </c>
      <c r="D5809" s="510" t="s">
        <v>1425</v>
      </c>
    </row>
    <row r="5810" spans="1:4" ht="13.5">
      <c r="A5810" s="509">
        <v>89181</v>
      </c>
      <c r="B5810" s="508" t="s">
        <v>11594</v>
      </c>
      <c r="C5810" s="508" t="s">
        <v>9832</v>
      </c>
      <c r="D5810" s="510" t="s">
        <v>11595</v>
      </c>
    </row>
    <row r="5811" spans="1:4" ht="13.5">
      <c r="A5811" s="509">
        <v>89182</v>
      </c>
      <c r="B5811" s="508" t="s">
        <v>11596</v>
      </c>
      <c r="C5811" s="508" t="s">
        <v>9832</v>
      </c>
      <c r="D5811" s="510" t="s">
        <v>11595</v>
      </c>
    </row>
    <row r="5812" spans="1:4" ht="13.5">
      <c r="A5812" s="509">
        <v>89183</v>
      </c>
      <c r="B5812" s="508" t="s">
        <v>11597</v>
      </c>
      <c r="C5812" s="508" t="s">
        <v>9832</v>
      </c>
      <c r="D5812" s="510" t="s">
        <v>10966</v>
      </c>
    </row>
    <row r="5813" spans="1:4" ht="13.5">
      <c r="A5813" s="509">
        <v>89184</v>
      </c>
      <c r="B5813" s="508" t="s">
        <v>11598</v>
      </c>
      <c r="C5813" s="508" t="s">
        <v>9832</v>
      </c>
      <c r="D5813" s="510" t="s">
        <v>11599</v>
      </c>
    </row>
    <row r="5814" spans="1:4" ht="13.5">
      <c r="A5814" s="509">
        <v>89185</v>
      </c>
      <c r="B5814" s="508" t="s">
        <v>11600</v>
      </c>
      <c r="C5814" s="508" t="s">
        <v>9832</v>
      </c>
      <c r="D5814" s="510" t="s">
        <v>11599</v>
      </c>
    </row>
    <row r="5815" spans="1:4" ht="13.5">
      <c r="A5815" s="509">
        <v>89186</v>
      </c>
      <c r="B5815" s="508" t="s">
        <v>11601</v>
      </c>
      <c r="C5815" s="508" t="s">
        <v>9832</v>
      </c>
      <c r="D5815" s="510" t="s">
        <v>11602</v>
      </c>
    </row>
    <row r="5816" spans="1:4" ht="13.5">
      <c r="A5816" s="509">
        <v>89187</v>
      </c>
      <c r="B5816" s="508" t="s">
        <v>11603</v>
      </c>
      <c r="C5816" s="508" t="s">
        <v>9832</v>
      </c>
      <c r="D5816" s="510" t="s">
        <v>9277</v>
      </c>
    </row>
    <row r="5817" spans="1:4" ht="13.5">
      <c r="A5817" s="509">
        <v>89188</v>
      </c>
      <c r="B5817" s="508" t="s">
        <v>11604</v>
      </c>
      <c r="C5817" s="508" t="s">
        <v>11605</v>
      </c>
      <c r="D5817" s="510" t="s">
        <v>2082</v>
      </c>
    </row>
    <row r="5818" spans="1:4" ht="13.5">
      <c r="A5818" s="509">
        <v>89189</v>
      </c>
      <c r="B5818" s="508" t="s">
        <v>11606</v>
      </c>
      <c r="C5818" s="508" t="s">
        <v>11605</v>
      </c>
      <c r="D5818" s="510" t="s">
        <v>2824</v>
      </c>
    </row>
    <row r="5819" spans="1:4" ht="13.5">
      <c r="A5819" s="509">
        <v>89190</v>
      </c>
      <c r="B5819" s="508" t="s">
        <v>11607</v>
      </c>
      <c r="C5819" s="508" t="s">
        <v>11605</v>
      </c>
      <c r="D5819" s="510" t="s">
        <v>2357</v>
      </c>
    </row>
    <row r="5820" spans="1:4" ht="13.5">
      <c r="A5820" s="509">
        <v>89191</v>
      </c>
      <c r="B5820" s="508" t="s">
        <v>11608</v>
      </c>
      <c r="C5820" s="508" t="s">
        <v>11605</v>
      </c>
      <c r="D5820" s="510" t="s">
        <v>2365</v>
      </c>
    </row>
    <row r="5821" spans="1:4" ht="13.5">
      <c r="A5821" s="509">
        <v>89192</v>
      </c>
      <c r="B5821" s="508" t="s">
        <v>11609</v>
      </c>
      <c r="C5821" s="508" t="s">
        <v>9832</v>
      </c>
      <c r="D5821" s="510" t="s">
        <v>11602</v>
      </c>
    </row>
    <row r="5822" spans="1:4" ht="13.5">
      <c r="A5822" s="509">
        <v>89193</v>
      </c>
      <c r="B5822" s="508" t="s">
        <v>11610</v>
      </c>
      <c r="C5822" s="508" t="s">
        <v>9832</v>
      </c>
      <c r="D5822" s="510" t="s">
        <v>6294</v>
      </c>
    </row>
    <row r="5823" spans="1:4" ht="13.5">
      <c r="A5823" s="509">
        <v>89194</v>
      </c>
      <c r="B5823" s="508" t="s">
        <v>11611</v>
      </c>
      <c r="C5823" s="508" t="s">
        <v>9832</v>
      </c>
      <c r="D5823" s="510" t="s">
        <v>11612</v>
      </c>
    </row>
    <row r="5824" spans="1:4" ht="13.5">
      <c r="A5824" s="509">
        <v>89195</v>
      </c>
      <c r="B5824" s="508" t="s">
        <v>11613</v>
      </c>
      <c r="C5824" s="508" t="s">
        <v>9832</v>
      </c>
      <c r="D5824" s="510" t="s">
        <v>998</v>
      </c>
    </row>
    <row r="5825" spans="1:4" ht="13.5">
      <c r="A5825" s="509">
        <v>89196</v>
      </c>
      <c r="B5825" s="508" t="s">
        <v>11614</v>
      </c>
      <c r="C5825" s="508" t="s">
        <v>9832</v>
      </c>
      <c r="D5825" s="510" t="s">
        <v>11615</v>
      </c>
    </row>
    <row r="5826" spans="1:4" ht="13.5">
      <c r="A5826" s="509">
        <v>89197</v>
      </c>
      <c r="B5826" s="508" t="s">
        <v>11616</v>
      </c>
      <c r="C5826" s="508" t="s">
        <v>9832</v>
      </c>
      <c r="D5826" s="510" t="s">
        <v>11602</v>
      </c>
    </row>
    <row r="5827" spans="1:4" ht="13.5">
      <c r="A5827" s="509">
        <v>91104</v>
      </c>
      <c r="B5827" s="508" t="s">
        <v>11617</v>
      </c>
      <c r="C5827" s="508" t="s">
        <v>40</v>
      </c>
      <c r="D5827" s="510" t="s">
        <v>2395</v>
      </c>
    </row>
    <row r="5828" spans="1:4" ht="13.5">
      <c r="A5828" s="509">
        <v>91105</v>
      </c>
      <c r="B5828" s="508" t="s">
        <v>11618</v>
      </c>
      <c r="C5828" s="508" t="s">
        <v>40</v>
      </c>
      <c r="D5828" s="510" t="s">
        <v>2359</v>
      </c>
    </row>
    <row r="5829" spans="1:4" ht="13.5">
      <c r="A5829" s="509">
        <v>91106</v>
      </c>
      <c r="B5829" s="508" t="s">
        <v>11619</v>
      </c>
      <c r="C5829" s="508" t="s">
        <v>40</v>
      </c>
      <c r="D5829" s="510" t="s">
        <v>2395</v>
      </c>
    </row>
    <row r="5830" spans="1:4" ht="13.5">
      <c r="A5830" s="509">
        <v>91107</v>
      </c>
      <c r="B5830" s="508" t="s">
        <v>11620</v>
      </c>
      <c r="C5830" s="508" t="s">
        <v>40</v>
      </c>
      <c r="D5830" s="510" t="s">
        <v>1839</v>
      </c>
    </row>
    <row r="5831" spans="1:4" ht="13.5">
      <c r="A5831" s="509">
        <v>91108</v>
      </c>
      <c r="B5831" s="508" t="s">
        <v>11621</v>
      </c>
      <c r="C5831" s="508" t="s">
        <v>40</v>
      </c>
      <c r="D5831" s="510" t="s">
        <v>2359</v>
      </c>
    </row>
    <row r="5832" spans="1:4" ht="13.5">
      <c r="A5832" s="509">
        <v>91109</v>
      </c>
      <c r="B5832" s="508" t="s">
        <v>11622</v>
      </c>
      <c r="C5832" s="508" t="s">
        <v>40</v>
      </c>
      <c r="D5832" s="510" t="s">
        <v>2153</v>
      </c>
    </row>
    <row r="5833" spans="1:4" ht="13.5">
      <c r="A5833" s="509">
        <v>91110</v>
      </c>
      <c r="B5833" s="508" t="s">
        <v>11623</v>
      </c>
      <c r="C5833" s="508" t="s">
        <v>40</v>
      </c>
      <c r="D5833" s="510" t="s">
        <v>2359</v>
      </c>
    </row>
    <row r="5834" spans="1:4" ht="13.5">
      <c r="A5834" s="509">
        <v>91111</v>
      </c>
      <c r="B5834" s="508" t="s">
        <v>11624</v>
      </c>
      <c r="C5834" s="508" t="s">
        <v>40</v>
      </c>
      <c r="D5834" s="510" t="s">
        <v>2255</v>
      </c>
    </row>
    <row r="5835" spans="1:4" ht="13.5">
      <c r="A5835" s="509">
        <v>91112</v>
      </c>
      <c r="B5835" s="508" t="s">
        <v>11625</v>
      </c>
      <c r="C5835" s="508" t="s">
        <v>40</v>
      </c>
      <c r="D5835" s="510" t="s">
        <v>2621</v>
      </c>
    </row>
    <row r="5836" spans="1:4" ht="13.5">
      <c r="A5836" s="509">
        <v>91113</v>
      </c>
      <c r="B5836" s="508" t="s">
        <v>11626</v>
      </c>
      <c r="C5836" s="508" t="s">
        <v>40</v>
      </c>
      <c r="D5836" s="510" t="s">
        <v>1952</v>
      </c>
    </row>
    <row r="5837" spans="1:4" ht="13.5">
      <c r="A5837" s="509">
        <v>91114</v>
      </c>
      <c r="B5837" s="508" t="s">
        <v>11627</v>
      </c>
      <c r="C5837" s="508" t="s">
        <v>40</v>
      </c>
      <c r="D5837" s="510" t="s">
        <v>2422</v>
      </c>
    </row>
    <row r="5838" spans="1:4" ht="13.5">
      <c r="A5838" s="509">
        <v>91115</v>
      </c>
      <c r="B5838" s="508" t="s">
        <v>11628</v>
      </c>
      <c r="C5838" s="508" t="s">
        <v>40</v>
      </c>
      <c r="D5838" s="510" t="s">
        <v>1839</v>
      </c>
    </row>
    <row r="5839" spans="1:4" ht="13.5">
      <c r="A5839" s="509">
        <v>91116</v>
      </c>
      <c r="B5839" s="508" t="s">
        <v>11629</v>
      </c>
      <c r="C5839" s="508" t="s">
        <v>40</v>
      </c>
      <c r="D5839" s="510" t="s">
        <v>2153</v>
      </c>
    </row>
    <row r="5840" spans="1:4" ht="13.5">
      <c r="A5840" s="509">
        <v>91117</v>
      </c>
      <c r="B5840" s="508" t="s">
        <v>11630</v>
      </c>
      <c r="C5840" s="508" t="s">
        <v>40</v>
      </c>
      <c r="D5840" s="510" t="s">
        <v>1898</v>
      </c>
    </row>
    <row r="5841" spans="1:4" ht="13.5">
      <c r="A5841" s="509">
        <v>91118</v>
      </c>
      <c r="B5841" s="508" t="s">
        <v>11631</v>
      </c>
      <c r="C5841" s="508" t="s">
        <v>40</v>
      </c>
      <c r="D5841" s="510" t="s">
        <v>2359</v>
      </c>
    </row>
    <row r="5842" spans="1:4" ht="13.5">
      <c r="A5842" s="509">
        <v>91119</v>
      </c>
      <c r="B5842" s="508" t="s">
        <v>11632</v>
      </c>
      <c r="C5842" s="508" t="s">
        <v>40</v>
      </c>
      <c r="D5842" s="510" t="s">
        <v>2585</v>
      </c>
    </row>
    <row r="5843" spans="1:4" ht="13.5">
      <c r="A5843" s="509">
        <v>91120</v>
      </c>
      <c r="B5843" s="508" t="s">
        <v>11633</v>
      </c>
      <c r="C5843" s="508" t="s">
        <v>40</v>
      </c>
      <c r="D5843" s="510" t="s">
        <v>2422</v>
      </c>
    </row>
    <row r="5844" spans="1:4" ht="13.5">
      <c r="A5844" s="509">
        <v>91121</v>
      </c>
      <c r="B5844" s="508" t="s">
        <v>11634</v>
      </c>
      <c r="C5844" s="508" t="s">
        <v>40</v>
      </c>
      <c r="D5844" s="510" t="s">
        <v>2608</v>
      </c>
    </row>
    <row r="5845" spans="1:4" ht="13.5">
      <c r="A5845" s="509">
        <v>91122</v>
      </c>
      <c r="B5845" s="508" t="s">
        <v>11635</v>
      </c>
      <c r="C5845" s="508" t="s">
        <v>40</v>
      </c>
      <c r="D5845" s="510" t="s">
        <v>2240</v>
      </c>
    </row>
    <row r="5846" spans="1:4" ht="13.5">
      <c r="A5846" s="509">
        <v>91123</v>
      </c>
      <c r="B5846" s="508" t="s">
        <v>11636</v>
      </c>
      <c r="C5846" s="508" t="s">
        <v>40</v>
      </c>
      <c r="D5846" s="510" t="s">
        <v>11637</v>
      </c>
    </row>
    <row r="5847" spans="1:4" ht="13.5">
      <c r="A5847" s="509">
        <v>91124</v>
      </c>
      <c r="B5847" s="508" t="s">
        <v>11638</v>
      </c>
      <c r="C5847" s="508" t="s">
        <v>39</v>
      </c>
      <c r="D5847" s="510" t="s">
        <v>9985</v>
      </c>
    </row>
    <row r="5848" spans="1:4" ht="13.5">
      <c r="A5848" s="509">
        <v>91125</v>
      </c>
      <c r="B5848" s="508" t="s">
        <v>11639</v>
      </c>
      <c r="C5848" s="508" t="s">
        <v>41</v>
      </c>
      <c r="D5848" s="510" t="s">
        <v>2351</v>
      </c>
    </row>
    <row r="5849" spans="1:4" ht="13.5">
      <c r="A5849" s="509">
        <v>91128</v>
      </c>
      <c r="B5849" s="508" t="s">
        <v>11640</v>
      </c>
      <c r="C5849" s="508" t="s">
        <v>11605</v>
      </c>
      <c r="D5849" s="510" t="s">
        <v>11553</v>
      </c>
    </row>
    <row r="5850" spans="1:4" ht="13.5">
      <c r="A5850" s="509">
        <v>91129</v>
      </c>
      <c r="B5850" s="508" t="s">
        <v>11641</v>
      </c>
      <c r="C5850" s="508" t="s">
        <v>11605</v>
      </c>
      <c r="D5850" s="510" t="s">
        <v>2588</v>
      </c>
    </row>
    <row r="5851" spans="1:4" ht="13.5">
      <c r="A5851" s="509">
        <v>91130</v>
      </c>
      <c r="B5851" s="508" t="s">
        <v>11642</v>
      </c>
      <c r="C5851" s="508" t="s">
        <v>11605</v>
      </c>
      <c r="D5851" s="510" t="s">
        <v>2556</v>
      </c>
    </row>
    <row r="5852" spans="1:4" ht="13.5">
      <c r="A5852" s="509">
        <v>91132</v>
      </c>
      <c r="B5852" s="508" t="s">
        <v>11643</v>
      </c>
      <c r="C5852" s="508" t="s">
        <v>11605</v>
      </c>
      <c r="D5852" s="510" t="s">
        <v>2082</v>
      </c>
    </row>
    <row r="5853" spans="1:4" ht="13.5">
      <c r="A5853" s="509">
        <v>91134</v>
      </c>
      <c r="B5853" s="508" t="s">
        <v>11644</v>
      </c>
      <c r="C5853" s="508" t="s">
        <v>9832</v>
      </c>
      <c r="D5853" s="510" t="s">
        <v>11645</v>
      </c>
    </row>
    <row r="5854" spans="1:4" ht="13.5">
      <c r="A5854" s="509">
        <v>91135</v>
      </c>
      <c r="B5854" s="508" t="s">
        <v>11646</v>
      </c>
      <c r="C5854" s="508" t="s">
        <v>9832</v>
      </c>
      <c r="D5854" s="510" t="s">
        <v>9835</v>
      </c>
    </row>
    <row r="5855" spans="1:4" ht="13.5">
      <c r="A5855" s="509">
        <v>91136</v>
      </c>
      <c r="B5855" s="508" t="s">
        <v>11647</v>
      </c>
      <c r="C5855" s="508" t="s">
        <v>9832</v>
      </c>
      <c r="D5855" s="510" t="s">
        <v>3396</v>
      </c>
    </row>
    <row r="5856" spans="1:4" ht="13.5">
      <c r="A5856" s="509">
        <v>91137</v>
      </c>
      <c r="B5856" s="508" t="s">
        <v>11648</v>
      </c>
      <c r="C5856" s="508" t="s">
        <v>9832</v>
      </c>
      <c r="D5856" s="510" t="s">
        <v>7549</v>
      </c>
    </row>
    <row r="5857" spans="1:4" ht="13.5">
      <c r="A5857" s="509">
        <v>91138</v>
      </c>
      <c r="B5857" s="508" t="s">
        <v>11649</v>
      </c>
      <c r="C5857" s="508" t="s">
        <v>11650</v>
      </c>
      <c r="D5857" s="510" t="s">
        <v>2659</v>
      </c>
    </row>
    <row r="5858" spans="1:4" ht="13.5">
      <c r="A5858" s="509">
        <v>91139</v>
      </c>
      <c r="B5858" s="508" t="s">
        <v>11651</v>
      </c>
      <c r="C5858" s="508" t="s">
        <v>11650</v>
      </c>
      <c r="D5858" s="510" t="s">
        <v>11652</v>
      </c>
    </row>
    <row r="5859" spans="1:4" ht="13.5">
      <c r="A5859" s="509">
        <v>91140</v>
      </c>
      <c r="B5859" s="508" t="s">
        <v>11653</v>
      </c>
      <c r="C5859" s="508" t="s">
        <v>11650</v>
      </c>
      <c r="D5859" s="510" t="s">
        <v>7682</v>
      </c>
    </row>
    <row r="5860" spans="1:4" ht="13.5">
      <c r="A5860" s="509">
        <v>91141</v>
      </c>
      <c r="B5860" s="508" t="s">
        <v>11654</v>
      </c>
      <c r="C5860" s="508" t="s">
        <v>11650</v>
      </c>
      <c r="D5860" s="510" t="s">
        <v>11655</v>
      </c>
    </row>
    <row r="5861" spans="1:4" ht="13.5">
      <c r="A5861" s="509">
        <v>91142</v>
      </c>
      <c r="B5861" s="508" t="s">
        <v>11656</v>
      </c>
      <c r="C5861" s="508" t="s">
        <v>11650</v>
      </c>
      <c r="D5861" s="510" t="s">
        <v>2659</v>
      </c>
    </row>
    <row r="5862" spans="1:4" ht="13.5">
      <c r="A5862" s="509">
        <v>91143</v>
      </c>
      <c r="B5862" s="508" t="s">
        <v>11657</v>
      </c>
      <c r="C5862" s="508" t="s">
        <v>11650</v>
      </c>
      <c r="D5862" s="510" t="s">
        <v>7682</v>
      </c>
    </row>
    <row r="5863" spans="1:4" ht="13.5">
      <c r="A5863" s="509">
        <v>91144</v>
      </c>
      <c r="B5863" s="508" t="s">
        <v>11658</v>
      </c>
      <c r="C5863" s="508" t="s">
        <v>11650</v>
      </c>
      <c r="D5863" s="510" t="s">
        <v>11659</v>
      </c>
    </row>
    <row r="5864" spans="1:4" ht="13.5">
      <c r="A5864" s="509">
        <v>91145</v>
      </c>
      <c r="B5864" s="508" t="s">
        <v>11660</v>
      </c>
      <c r="C5864" s="508" t="s">
        <v>11650</v>
      </c>
      <c r="D5864" s="510" t="s">
        <v>11655</v>
      </c>
    </row>
    <row r="5865" spans="1:4" ht="13.5">
      <c r="A5865" s="509">
        <v>91146</v>
      </c>
      <c r="B5865" s="508" t="s">
        <v>11661</v>
      </c>
      <c r="C5865" s="508" t="s">
        <v>11650</v>
      </c>
      <c r="D5865" s="510" t="s">
        <v>11662</v>
      </c>
    </row>
    <row r="5866" spans="1:4" ht="13.5">
      <c r="A5866" s="509">
        <v>91147</v>
      </c>
      <c r="B5866" s="508" t="s">
        <v>11663</v>
      </c>
      <c r="C5866" s="508" t="s">
        <v>11650</v>
      </c>
      <c r="D5866" s="510" t="s">
        <v>11664</v>
      </c>
    </row>
    <row r="5867" spans="1:4" ht="13.5">
      <c r="A5867" s="509">
        <v>91148</v>
      </c>
      <c r="B5867" s="508" t="s">
        <v>11665</v>
      </c>
      <c r="C5867" s="508" t="s">
        <v>11650</v>
      </c>
      <c r="D5867" s="510" t="s">
        <v>8519</v>
      </c>
    </row>
    <row r="5868" spans="1:4" ht="13.5">
      <c r="A5868" s="509">
        <v>91149</v>
      </c>
      <c r="B5868" s="508" t="s">
        <v>11666</v>
      </c>
      <c r="C5868" s="508" t="s">
        <v>11650</v>
      </c>
      <c r="D5868" s="510" t="s">
        <v>11667</v>
      </c>
    </row>
    <row r="5869" spans="1:4" ht="13.5">
      <c r="A5869" s="509">
        <v>92121</v>
      </c>
      <c r="B5869" s="508" t="s">
        <v>11668</v>
      </c>
      <c r="C5869" s="508" t="s">
        <v>39</v>
      </c>
      <c r="D5869" s="510" t="s">
        <v>11669</v>
      </c>
    </row>
    <row r="5870" spans="1:4" ht="13.5">
      <c r="A5870" s="509">
        <v>92122</v>
      </c>
      <c r="B5870" s="508" t="s">
        <v>11670</v>
      </c>
      <c r="C5870" s="508" t="s">
        <v>39</v>
      </c>
      <c r="D5870" s="510" t="s">
        <v>11671</v>
      </c>
    </row>
    <row r="5871" spans="1:4" ht="13.5">
      <c r="A5871" s="509">
        <v>92123</v>
      </c>
      <c r="B5871" s="508" t="s">
        <v>11672</v>
      </c>
      <c r="C5871" s="508" t="s">
        <v>39</v>
      </c>
      <c r="D5871" s="510" t="s">
        <v>11673</v>
      </c>
    </row>
    <row r="5872" spans="1:4" ht="13.5">
      <c r="A5872" s="509">
        <v>94926</v>
      </c>
      <c r="B5872" s="508" t="s">
        <v>11674</v>
      </c>
      <c r="C5872" s="508" t="s">
        <v>37</v>
      </c>
      <c r="D5872" s="510" t="s">
        <v>9440</v>
      </c>
    </row>
    <row r="5873" spans="1:4" ht="13.5">
      <c r="A5873" s="509">
        <v>94927</v>
      </c>
      <c r="B5873" s="508" t="s">
        <v>11675</v>
      </c>
      <c r="C5873" s="508" t="s">
        <v>37</v>
      </c>
      <c r="D5873" s="510" t="s">
        <v>2119</v>
      </c>
    </row>
    <row r="5874" spans="1:4" ht="13.5">
      <c r="A5874" s="509">
        <v>94928</v>
      </c>
      <c r="B5874" s="508" t="s">
        <v>11676</v>
      </c>
      <c r="C5874" s="508" t="s">
        <v>38</v>
      </c>
      <c r="D5874" s="510" t="s">
        <v>2799</v>
      </c>
    </row>
    <row r="5875" spans="1:4" ht="13.5">
      <c r="A5875" s="509">
        <v>94929</v>
      </c>
      <c r="B5875" s="508" t="s">
        <v>11677</v>
      </c>
      <c r="C5875" s="508" t="s">
        <v>38</v>
      </c>
      <c r="D5875" s="510" t="s">
        <v>11678</v>
      </c>
    </row>
    <row r="5876" spans="1:4" ht="13.5">
      <c r="A5876" s="509">
        <v>94930</v>
      </c>
      <c r="B5876" s="508" t="s">
        <v>11679</v>
      </c>
      <c r="C5876" s="508" t="s">
        <v>38</v>
      </c>
      <c r="D5876" s="510" t="s">
        <v>1246</v>
      </c>
    </row>
    <row r="5877" spans="1:4" ht="13.5">
      <c r="A5877" s="509">
        <v>94931</v>
      </c>
      <c r="B5877" s="508" t="s">
        <v>11680</v>
      </c>
      <c r="C5877" s="508" t="s">
        <v>38</v>
      </c>
      <c r="D5877" s="510" t="s">
        <v>1932</v>
      </c>
    </row>
    <row r="5878" spans="1:4" ht="13.5">
      <c r="A5878" s="509">
        <v>94932</v>
      </c>
      <c r="B5878" s="508" t="s">
        <v>11681</v>
      </c>
      <c r="C5878" s="508" t="s">
        <v>38</v>
      </c>
      <c r="D5878" s="510" t="s">
        <v>11682</v>
      </c>
    </row>
    <row r="5879" spans="1:4" ht="13.5">
      <c r="A5879" s="509">
        <v>94934</v>
      </c>
      <c r="B5879" s="508" t="s">
        <v>11683</v>
      </c>
      <c r="C5879" s="508" t="s">
        <v>38</v>
      </c>
      <c r="D5879" s="510" t="s">
        <v>9842</v>
      </c>
    </row>
    <row r="5880" spans="1:4" ht="13.5">
      <c r="A5880" s="509">
        <v>94935</v>
      </c>
      <c r="B5880" s="508" t="s">
        <v>11684</v>
      </c>
      <c r="C5880" s="508" t="s">
        <v>38</v>
      </c>
      <c r="D5880" s="510" t="s">
        <v>11685</v>
      </c>
    </row>
    <row r="5881" spans="1:4" ht="13.5">
      <c r="A5881" s="509">
        <v>94936</v>
      </c>
      <c r="B5881" s="508" t="s">
        <v>11686</v>
      </c>
      <c r="C5881" s="508" t="s">
        <v>38</v>
      </c>
      <c r="D5881" s="510" t="s">
        <v>3093</v>
      </c>
    </row>
    <row r="5882" spans="1:4" ht="13.5">
      <c r="A5882" s="509">
        <v>94937</v>
      </c>
      <c r="B5882" s="508" t="s">
        <v>11687</v>
      </c>
      <c r="C5882" s="508" t="s">
        <v>38</v>
      </c>
      <c r="D5882" s="510" t="s">
        <v>2040</v>
      </c>
    </row>
    <row r="5883" spans="1:4" ht="13.5">
      <c r="A5883" s="509">
        <v>94938</v>
      </c>
      <c r="B5883" s="508" t="s">
        <v>11688</v>
      </c>
      <c r="C5883" s="508" t="s">
        <v>38</v>
      </c>
      <c r="D5883" s="510" t="s">
        <v>6658</v>
      </c>
    </row>
    <row r="5884" spans="1:4" ht="13.5">
      <c r="A5884" s="509">
        <v>94939</v>
      </c>
      <c r="B5884" s="508" t="s">
        <v>11689</v>
      </c>
      <c r="C5884" s="508" t="s">
        <v>37</v>
      </c>
      <c r="D5884" s="510" t="s">
        <v>2363</v>
      </c>
    </row>
    <row r="5885" spans="1:4" ht="13.5">
      <c r="A5885" s="509">
        <v>94940</v>
      </c>
      <c r="B5885" s="508" t="s">
        <v>11690</v>
      </c>
      <c r="C5885" s="508" t="s">
        <v>37</v>
      </c>
      <c r="D5885" s="510" t="s">
        <v>11691</v>
      </c>
    </row>
    <row r="5886" spans="1:4" ht="13.5">
      <c r="A5886" s="509">
        <v>94941</v>
      </c>
      <c r="B5886" s="508" t="s">
        <v>11692</v>
      </c>
      <c r="C5886" s="508" t="s">
        <v>41</v>
      </c>
      <c r="D5886" s="510" t="s">
        <v>2395</v>
      </c>
    </row>
    <row r="5887" spans="1:4" ht="13.5">
      <c r="A5887" s="509">
        <v>94942</v>
      </c>
      <c r="B5887" s="508" t="s">
        <v>11693</v>
      </c>
      <c r="C5887" s="508" t="s">
        <v>37</v>
      </c>
      <c r="D5887" s="510" t="s">
        <v>2628</v>
      </c>
    </row>
    <row r="5888" spans="1:4" ht="13.5">
      <c r="A5888" s="509">
        <v>94943</v>
      </c>
      <c r="B5888" s="508" t="s">
        <v>11694</v>
      </c>
      <c r="C5888" s="508" t="s">
        <v>37</v>
      </c>
      <c r="D5888" s="510" t="s">
        <v>3013</v>
      </c>
    </row>
    <row r="5889" spans="1:4" ht="13.5">
      <c r="A5889" s="509">
        <v>94944</v>
      </c>
      <c r="B5889" s="508" t="s">
        <v>11695</v>
      </c>
      <c r="C5889" s="508" t="s">
        <v>37</v>
      </c>
      <c r="D5889" s="510" t="s">
        <v>3016</v>
      </c>
    </row>
    <row r="5890" spans="1:4" ht="13.5">
      <c r="A5890" s="509">
        <v>94945</v>
      </c>
      <c r="B5890" s="508" t="s">
        <v>11696</v>
      </c>
      <c r="C5890" s="508" t="s">
        <v>37</v>
      </c>
      <c r="D5890" s="510" t="s">
        <v>2588</v>
      </c>
    </row>
    <row r="5891" spans="1:4" ht="13.5">
      <c r="A5891" s="509">
        <v>94946</v>
      </c>
      <c r="B5891" s="508" t="s">
        <v>11697</v>
      </c>
      <c r="C5891" s="508" t="s">
        <v>38</v>
      </c>
      <c r="D5891" s="510" t="s">
        <v>11698</v>
      </c>
    </row>
    <row r="5892" spans="1:4" ht="13.5">
      <c r="A5892" s="509">
        <v>94947</v>
      </c>
      <c r="B5892" s="508" t="s">
        <v>11699</v>
      </c>
      <c r="C5892" s="508" t="s">
        <v>38</v>
      </c>
      <c r="D5892" s="510" t="s">
        <v>2682</v>
      </c>
    </row>
    <row r="5893" spans="1:4" ht="13.5">
      <c r="A5893" s="509">
        <v>94948</v>
      </c>
      <c r="B5893" s="508" t="s">
        <v>11700</v>
      </c>
      <c r="C5893" s="508" t="s">
        <v>38</v>
      </c>
      <c r="D5893" s="510" t="s">
        <v>2619</v>
      </c>
    </row>
    <row r="5894" spans="1:4" ht="13.5">
      <c r="A5894" s="509">
        <v>94949</v>
      </c>
      <c r="B5894" s="508" t="s">
        <v>11701</v>
      </c>
      <c r="C5894" s="508" t="s">
        <v>38</v>
      </c>
      <c r="D5894" s="510" t="s">
        <v>2365</v>
      </c>
    </row>
    <row r="5895" spans="1:4" ht="13.5">
      <c r="A5895" s="509">
        <v>94950</v>
      </c>
      <c r="B5895" s="508" t="s">
        <v>11702</v>
      </c>
      <c r="C5895" s="508" t="s">
        <v>38</v>
      </c>
      <c r="D5895" s="510" t="s">
        <v>1196</v>
      </c>
    </row>
    <row r="5896" spans="1:4" ht="13.5">
      <c r="A5896" s="509">
        <v>94951</v>
      </c>
      <c r="B5896" s="508" t="s">
        <v>11703</v>
      </c>
      <c r="C5896" s="508" t="s">
        <v>38</v>
      </c>
      <c r="D5896" s="510" t="s">
        <v>11704</v>
      </c>
    </row>
    <row r="5897" spans="1:4" ht="13.5">
      <c r="A5897" s="509">
        <v>94952</v>
      </c>
      <c r="B5897" s="508" t="s">
        <v>11705</v>
      </c>
      <c r="C5897" s="508" t="s">
        <v>38</v>
      </c>
      <c r="D5897" s="510" t="s">
        <v>2236</v>
      </c>
    </row>
    <row r="5898" spans="1:4" ht="13.5">
      <c r="A5898" s="509">
        <v>94953</v>
      </c>
      <c r="B5898" s="508" t="s">
        <v>11706</v>
      </c>
      <c r="C5898" s="508" t="s">
        <v>37</v>
      </c>
      <c r="D5898" s="510" t="s">
        <v>7314</v>
      </c>
    </row>
    <row r="5899" spans="1:4" ht="13.5">
      <c r="A5899" s="509">
        <v>94954</v>
      </c>
      <c r="B5899" s="508" t="s">
        <v>11707</v>
      </c>
      <c r="C5899" s="508" t="s">
        <v>37</v>
      </c>
      <c r="D5899" s="510" t="s">
        <v>2755</v>
      </c>
    </row>
    <row r="5900" spans="1:4" ht="13.5">
      <c r="A5900" s="509">
        <v>94955</v>
      </c>
      <c r="B5900" s="508" t="s">
        <v>11708</v>
      </c>
      <c r="C5900" s="508" t="s">
        <v>37</v>
      </c>
      <c r="D5900" s="510" t="s">
        <v>9865</v>
      </c>
    </row>
    <row r="5901" spans="1:4" ht="13.5">
      <c r="A5901" s="509">
        <v>94956</v>
      </c>
      <c r="B5901" s="508" t="s">
        <v>11709</v>
      </c>
      <c r="C5901" s="508" t="s">
        <v>37</v>
      </c>
      <c r="D5901" s="510" t="s">
        <v>9871</v>
      </c>
    </row>
    <row r="5902" spans="1:4" ht="13.5">
      <c r="A5902" s="509">
        <v>94957</v>
      </c>
      <c r="B5902" s="508" t="s">
        <v>11710</v>
      </c>
      <c r="C5902" s="508" t="s">
        <v>37</v>
      </c>
      <c r="D5902" s="510" t="s">
        <v>11711</v>
      </c>
    </row>
    <row r="5903" spans="1:4" ht="13.5">
      <c r="A5903" s="509">
        <v>94958</v>
      </c>
      <c r="B5903" s="508" t="s">
        <v>11712</v>
      </c>
      <c r="C5903" s="508" t="s">
        <v>37</v>
      </c>
      <c r="D5903" s="510" t="s">
        <v>2824</v>
      </c>
    </row>
    <row r="5904" spans="1:4" ht="13.5">
      <c r="A5904" s="509">
        <v>94959</v>
      </c>
      <c r="B5904" s="508" t="s">
        <v>11713</v>
      </c>
      <c r="C5904" s="508" t="s">
        <v>40</v>
      </c>
      <c r="D5904" s="510" t="s">
        <v>2385</v>
      </c>
    </row>
    <row r="5905" spans="1:4" ht="13.5">
      <c r="A5905" s="509">
        <v>94960</v>
      </c>
      <c r="B5905" s="508" t="s">
        <v>11714</v>
      </c>
      <c r="C5905" s="508" t="s">
        <v>40</v>
      </c>
      <c r="D5905" s="510" t="s">
        <v>2368</v>
      </c>
    </row>
    <row r="5906" spans="1:4" ht="13.5">
      <c r="A5906" s="509">
        <v>94961</v>
      </c>
      <c r="B5906" s="508" t="s">
        <v>11715</v>
      </c>
      <c r="C5906" s="508" t="s">
        <v>40</v>
      </c>
      <c r="D5906" s="510" t="s">
        <v>11575</v>
      </c>
    </row>
    <row r="5907" spans="1:4" ht="13.5">
      <c r="A5907" s="509">
        <v>9537</v>
      </c>
      <c r="B5907" s="508" t="s">
        <v>153</v>
      </c>
      <c r="C5907" s="508" t="s">
        <v>37</v>
      </c>
      <c r="D5907" s="510" t="s">
        <v>7183</v>
      </c>
    </row>
    <row r="5908" spans="1:4" ht="13.5">
      <c r="A5908" s="508" t="s">
        <v>11716</v>
      </c>
      <c r="B5908" s="508" t="s">
        <v>11717</v>
      </c>
      <c r="C5908" s="508" t="s">
        <v>37</v>
      </c>
      <c r="D5908" s="510" t="s">
        <v>2346</v>
      </c>
    </row>
    <row r="5909" spans="1:4" ht="13.5">
      <c r="A5909" s="508" t="s">
        <v>11718</v>
      </c>
      <c r="B5909" s="508" t="s">
        <v>11719</v>
      </c>
      <c r="C5909" s="508" t="s">
        <v>37</v>
      </c>
      <c r="D5909" s="510" t="s">
        <v>5707</v>
      </c>
    </row>
    <row r="5910" spans="1:4" ht="13.5">
      <c r="A5910" s="508" t="s">
        <v>11720</v>
      </c>
      <c r="B5910" s="508" t="s">
        <v>11721</v>
      </c>
      <c r="C5910" s="508" t="s">
        <v>37</v>
      </c>
      <c r="D5910" s="510" t="s">
        <v>5210</v>
      </c>
    </row>
    <row r="5911" spans="1:4" ht="13.5">
      <c r="A5911" s="508" t="s">
        <v>11722</v>
      </c>
      <c r="B5911" s="508" t="s">
        <v>11723</v>
      </c>
      <c r="C5911" s="508" t="s">
        <v>37</v>
      </c>
      <c r="D5911" s="510" t="s">
        <v>11724</v>
      </c>
    </row>
    <row r="5912" spans="1:4" ht="13.5">
      <c r="A5912" s="508" t="s">
        <v>11725</v>
      </c>
      <c r="B5912" s="508" t="s">
        <v>11726</v>
      </c>
      <c r="C5912" s="508" t="s">
        <v>37</v>
      </c>
      <c r="D5912" s="510" t="s">
        <v>8645</v>
      </c>
    </row>
    <row r="5913" spans="1:4" ht="13.5">
      <c r="A5913" s="508" t="s">
        <v>11727</v>
      </c>
      <c r="B5913" s="508" t="s">
        <v>11728</v>
      </c>
      <c r="C5913" s="508" t="s">
        <v>37</v>
      </c>
      <c r="D5913" s="510" t="s">
        <v>11729</v>
      </c>
    </row>
    <row r="5914" spans="1:4" ht="13.5">
      <c r="A5914" s="508" t="s">
        <v>11730</v>
      </c>
      <c r="B5914" s="508" t="s">
        <v>11731</v>
      </c>
      <c r="C5914" s="508" t="s">
        <v>37</v>
      </c>
      <c r="D5914" s="510" t="s">
        <v>11732</v>
      </c>
    </row>
    <row r="5915" spans="1:4" ht="13.5">
      <c r="A5915" s="508" t="s">
        <v>11733</v>
      </c>
      <c r="B5915" s="508" t="s">
        <v>11734</v>
      </c>
      <c r="C5915" s="508" t="s">
        <v>37</v>
      </c>
      <c r="D5915" s="510" t="s">
        <v>11735</v>
      </c>
    </row>
    <row r="5916" spans="1:4" ht="13.5">
      <c r="A5916" s="508" t="s">
        <v>11736</v>
      </c>
      <c r="B5916" s="508" t="s">
        <v>11737</v>
      </c>
      <c r="C5916" s="508" t="s">
        <v>38</v>
      </c>
      <c r="D5916" s="510" t="s">
        <v>5881</v>
      </c>
    </row>
    <row r="5917" spans="1:4" ht="13.5">
      <c r="A5917" s="509">
        <v>84117</v>
      </c>
      <c r="B5917" s="508" t="s">
        <v>11738</v>
      </c>
      <c r="C5917" s="508" t="s">
        <v>37</v>
      </c>
      <c r="D5917" s="510" t="s">
        <v>6259</v>
      </c>
    </row>
    <row r="5918" spans="1:4" ht="13.5">
      <c r="A5918" s="509">
        <v>84120</v>
      </c>
      <c r="B5918" s="508" t="s">
        <v>11739</v>
      </c>
      <c r="C5918" s="508" t="s">
        <v>37</v>
      </c>
      <c r="D5918" s="510" t="s">
        <v>11740</v>
      </c>
    </row>
    <row r="5919" spans="1:4" ht="13.5">
      <c r="A5919" s="509">
        <v>84123</v>
      </c>
      <c r="B5919" s="508" t="s">
        <v>11741</v>
      </c>
      <c r="C5919" s="508" t="s">
        <v>37</v>
      </c>
      <c r="D5919" s="510" t="s">
        <v>2201</v>
      </c>
    </row>
    <row r="5920" spans="1:4" ht="13.5">
      <c r="A5920" s="509">
        <v>84125</v>
      </c>
      <c r="B5920" s="508" t="s">
        <v>11742</v>
      </c>
      <c r="C5920" s="508" t="s">
        <v>37</v>
      </c>
      <c r="D5920" s="510" t="s">
        <v>10543</v>
      </c>
    </row>
    <row r="5921" spans="1:4" ht="13.5">
      <c r="A5921" s="508" t="s">
        <v>11743</v>
      </c>
      <c r="B5921" s="508" t="s">
        <v>11744</v>
      </c>
      <c r="C5921" s="508" t="s">
        <v>40</v>
      </c>
      <c r="D5921" s="510" t="s">
        <v>11745</v>
      </c>
    </row>
    <row r="5922" spans="1:4" ht="13.5">
      <c r="A5922" s="508" t="s">
        <v>11746</v>
      </c>
      <c r="B5922" s="508" t="s">
        <v>11747</v>
      </c>
      <c r="C5922" s="508" t="s">
        <v>40</v>
      </c>
      <c r="D5922" s="510" t="s">
        <v>11748</v>
      </c>
    </row>
    <row r="5923" spans="1:4" ht="13.5">
      <c r="A5923" s="509">
        <v>84127</v>
      </c>
      <c r="B5923" s="508" t="s">
        <v>11749</v>
      </c>
      <c r="C5923" s="508" t="s">
        <v>40</v>
      </c>
      <c r="D5923" s="510" t="s">
        <v>11750</v>
      </c>
    </row>
    <row r="5924" spans="1:4" ht="13.5">
      <c r="A5924" s="509">
        <v>40841</v>
      </c>
      <c r="B5924" s="508" t="s">
        <v>11751</v>
      </c>
      <c r="C5924" s="508" t="s">
        <v>38</v>
      </c>
      <c r="D5924" s="510" t="s">
        <v>11752</v>
      </c>
    </row>
    <row r="5925" spans="1:4" ht="13.5">
      <c r="A5925" s="509">
        <v>6391</v>
      </c>
      <c r="B5925" s="508" t="s">
        <v>11753</v>
      </c>
      <c r="C5925" s="508" t="s">
        <v>40</v>
      </c>
      <c r="D5925" s="510" t="s">
        <v>11754</v>
      </c>
    </row>
    <row r="5926" spans="1:4" ht="13.5">
      <c r="A5926" s="509">
        <v>84132</v>
      </c>
      <c r="B5926" s="508" t="s">
        <v>11755</v>
      </c>
      <c r="C5926" s="508" t="s">
        <v>40</v>
      </c>
      <c r="D5926" s="510" t="s">
        <v>11756</v>
      </c>
    </row>
    <row r="5927" spans="1:4" ht="13.5">
      <c r="A5927" s="509">
        <v>84133</v>
      </c>
      <c r="B5927" s="508" t="s">
        <v>11757</v>
      </c>
      <c r="C5927" s="508" t="s">
        <v>40</v>
      </c>
      <c r="D5927" s="510" t="s">
        <v>11758</v>
      </c>
    </row>
    <row r="5928" spans="1:4" ht="13.5">
      <c r="A5928" s="509">
        <v>71516</v>
      </c>
      <c r="B5928" s="508" t="s">
        <v>11759</v>
      </c>
      <c r="C5928" s="508" t="s">
        <v>38</v>
      </c>
      <c r="D5928" s="510" t="s">
        <v>11760</v>
      </c>
    </row>
    <row r="5929" spans="1:4" ht="13.5">
      <c r="A5929" s="509">
        <v>73361</v>
      </c>
      <c r="B5929" s="508" t="s">
        <v>11761</v>
      </c>
      <c r="C5929" s="508" t="s">
        <v>39</v>
      </c>
      <c r="D5929" s="510" t="s">
        <v>11762</v>
      </c>
    </row>
    <row r="5930" spans="1:4" ht="13.5">
      <c r="A5930" s="509">
        <v>73714</v>
      </c>
      <c r="B5930" s="508" t="s">
        <v>11763</v>
      </c>
      <c r="C5930" s="508" t="s">
        <v>38</v>
      </c>
      <c r="D5930" s="510" t="s">
        <v>11764</v>
      </c>
    </row>
    <row r="5931" spans="1:4" ht="13.5">
      <c r="A5931" s="509">
        <v>86957</v>
      </c>
      <c r="B5931" s="508" t="s">
        <v>11765</v>
      </c>
      <c r="C5931" s="508" t="s">
        <v>38</v>
      </c>
      <c r="D5931" s="510" t="s">
        <v>11766</v>
      </c>
    </row>
    <row r="5932" spans="1:4" ht="13.5">
      <c r="A5932" s="509">
        <v>86958</v>
      </c>
      <c r="B5932" s="508" t="s">
        <v>11767</v>
      </c>
      <c r="C5932" s="508" t="s">
        <v>38</v>
      </c>
      <c r="D5932" s="510" t="s">
        <v>11768</v>
      </c>
    </row>
    <row r="5933" spans="1:4" ht="13.5">
      <c r="A5933" s="509">
        <v>97010</v>
      </c>
      <c r="B5933" s="508" t="s">
        <v>11769</v>
      </c>
      <c r="C5933" s="508" t="s">
        <v>40</v>
      </c>
      <c r="D5933" s="510" t="s">
        <v>7055</v>
      </c>
    </row>
    <row r="5934" spans="1:4" ht="13.5">
      <c r="A5934" s="509">
        <v>97011</v>
      </c>
      <c r="B5934" s="508" t="s">
        <v>11770</v>
      </c>
      <c r="C5934" s="508" t="s">
        <v>40</v>
      </c>
      <c r="D5934" s="510" t="s">
        <v>6665</v>
      </c>
    </row>
    <row r="5935" spans="1:4" ht="13.5">
      <c r="A5935" s="509">
        <v>97012</v>
      </c>
      <c r="B5935" s="508" t="s">
        <v>11771</v>
      </c>
      <c r="C5935" s="508" t="s">
        <v>40</v>
      </c>
      <c r="D5935" s="510" t="s">
        <v>2711</v>
      </c>
    </row>
    <row r="5936" spans="1:4" ht="13.5">
      <c r="A5936" s="509">
        <v>97013</v>
      </c>
      <c r="B5936" s="508" t="s">
        <v>11772</v>
      </c>
      <c r="C5936" s="508" t="s">
        <v>40</v>
      </c>
      <c r="D5936" s="510" t="s">
        <v>11773</v>
      </c>
    </row>
    <row r="5937" spans="1:4" ht="13.5">
      <c r="A5937" s="509">
        <v>97014</v>
      </c>
      <c r="B5937" s="508" t="s">
        <v>11774</v>
      </c>
      <c r="C5937" s="508" t="s">
        <v>40</v>
      </c>
      <c r="D5937" s="510" t="s">
        <v>11775</v>
      </c>
    </row>
    <row r="5938" spans="1:4" ht="13.5">
      <c r="A5938" s="509">
        <v>97015</v>
      </c>
      <c r="B5938" s="508" t="s">
        <v>11776</v>
      </c>
      <c r="C5938" s="508" t="s">
        <v>40</v>
      </c>
      <c r="D5938" s="510" t="s">
        <v>11777</v>
      </c>
    </row>
    <row r="5939" spans="1:4" ht="13.5">
      <c r="A5939" s="509">
        <v>97016</v>
      </c>
      <c r="B5939" s="508" t="s">
        <v>11778</v>
      </c>
      <c r="C5939" s="508" t="s">
        <v>40</v>
      </c>
      <c r="D5939" s="510" t="s">
        <v>7355</v>
      </c>
    </row>
    <row r="5940" spans="1:4" ht="13.5">
      <c r="A5940" s="509">
        <v>97017</v>
      </c>
      <c r="B5940" s="508" t="s">
        <v>11779</v>
      </c>
      <c r="C5940" s="508" t="s">
        <v>40</v>
      </c>
      <c r="D5940" s="510" t="s">
        <v>11780</v>
      </c>
    </row>
    <row r="5941" spans="1:4" ht="13.5">
      <c r="A5941" s="509">
        <v>97018</v>
      </c>
      <c r="B5941" s="508" t="s">
        <v>11781</v>
      </c>
      <c r="C5941" s="508" t="s">
        <v>40</v>
      </c>
      <c r="D5941" s="510" t="s">
        <v>11782</v>
      </c>
    </row>
    <row r="5942" spans="1:4" ht="13.5">
      <c r="A5942" s="509">
        <v>97031</v>
      </c>
      <c r="B5942" s="508" t="s">
        <v>11783</v>
      </c>
      <c r="C5942" s="508" t="s">
        <v>40</v>
      </c>
      <c r="D5942" s="510" t="s">
        <v>11784</v>
      </c>
    </row>
    <row r="5943" spans="1:4" ht="13.5">
      <c r="A5943" s="509">
        <v>97032</v>
      </c>
      <c r="B5943" s="508" t="s">
        <v>11785</v>
      </c>
      <c r="C5943" s="508" t="s">
        <v>40</v>
      </c>
      <c r="D5943" s="510" t="s">
        <v>1333</v>
      </c>
    </row>
    <row r="5944" spans="1:4" ht="13.5">
      <c r="A5944" s="509">
        <v>97033</v>
      </c>
      <c r="B5944" s="508" t="s">
        <v>11786</v>
      </c>
      <c r="C5944" s="508" t="s">
        <v>40</v>
      </c>
      <c r="D5944" s="510" t="s">
        <v>11787</v>
      </c>
    </row>
    <row r="5945" spans="1:4" ht="13.5">
      <c r="A5945" s="509">
        <v>97034</v>
      </c>
      <c r="B5945" s="508" t="s">
        <v>11788</v>
      </c>
      <c r="C5945" s="508" t="s">
        <v>40</v>
      </c>
      <c r="D5945" s="510" t="s">
        <v>2449</v>
      </c>
    </row>
    <row r="5946" spans="1:4" ht="13.5">
      <c r="A5946" s="509">
        <v>97039</v>
      </c>
      <c r="B5946" s="508" t="s">
        <v>11789</v>
      </c>
      <c r="C5946" s="508" t="s">
        <v>37</v>
      </c>
      <c r="D5946" s="510" t="s">
        <v>2843</v>
      </c>
    </row>
    <row r="5947" spans="1:4" ht="13.5">
      <c r="A5947" s="509">
        <v>97040</v>
      </c>
      <c r="B5947" s="508" t="s">
        <v>11790</v>
      </c>
      <c r="C5947" s="508" t="s">
        <v>37</v>
      </c>
      <c r="D5947" s="510" t="s">
        <v>11791</v>
      </c>
    </row>
    <row r="5948" spans="1:4" ht="13.5">
      <c r="A5948" s="509">
        <v>97041</v>
      </c>
      <c r="B5948" s="508" t="s">
        <v>11792</v>
      </c>
      <c r="C5948" s="508" t="s">
        <v>37</v>
      </c>
      <c r="D5948" s="510" t="s">
        <v>11793</v>
      </c>
    </row>
    <row r="5949" spans="1:4" ht="13.5">
      <c r="A5949" s="509">
        <v>97046</v>
      </c>
      <c r="B5949" s="508" t="s">
        <v>11794</v>
      </c>
      <c r="C5949" s="508" t="s">
        <v>37</v>
      </c>
      <c r="D5949" s="510" t="s">
        <v>2459</v>
      </c>
    </row>
    <row r="5950" spans="1:4" ht="13.5">
      <c r="A5950" s="509">
        <v>97047</v>
      </c>
      <c r="B5950" s="508" t="s">
        <v>11795</v>
      </c>
      <c r="C5950" s="508" t="s">
        <v>37</v>
      </c>
      <c r="D5950" s="510" t="s">
        <v>2067</v>
      </c>
    </row>
    <row r="5951" spans="1:4" ht="13.5">
      <c r="A5951" s="509">
        <v>97048</v>
      </c>
      <c r="B5951" s="508" t="s">
        <v>11796</v>
      </c>
      <c r="C5951" s="508" t="s">
        <v>37</v>
      </c>
      <c r="D5951" s="510" t="s">
        <v>2395</v>
      </c>
    </row>
    <row r="5952" spans="1:4" ht="13.5">
      <c r="A5952" s="509">
        <v>97051</v>
      </c>
      <c r="B5952" s="508" t="s">
        <v>11797</v>
      </c>
      <c r="C5952" s="508" t="s">
        <v>40</v>
      </c>
      <c r="D5952" s="510" t="s">
        <v>11555</v>
      </c>
    </row>
    <row r="5953" spans="1:4" ht="13.5">
      <c r="A5953" s="509">
        <v>97053</v>
      </c>
      <c r="B5953" s="508" t="s">
        <v>11798</v>
      </c>
      <c r="C5953" s="508" t="s">
        <v>40</v>
      </c>
      <c r="D5953" s="510" t="s">
        <v>8264</v>
      </c>
    </row>
    <row r="5954" spans="1:4" ht="13.5">
      <c r="A5954" s="509">
        <v>97062</v>
      </c>
      <c r="B5954" s="508" t="s">
        <v>11799</v>
      </c>
      <c r="C5954" s="508" t="s">
        <v>37</v>
      </c>
      <c r="D5954" s="510" t="s">
        <v>8258</v>
      </c>
    </row>
    <row r="5955" spans="1:4" ht="13.5">
      <c r="A5955" s="509">
        <v>97063</v>
      </c>
      <c r="B5955" s="508" t="s">
        <v>11800</v>
      </c>
      <c r="C5955" s="508" t="s">
        <v>37</v>
      </c>
      <c r="D5955" s="510" t="s">
        <v>9722</v>
      </c>
    </row>
    <row r="5956" spans="1:4" ht="13.5">
      <c r="A5956" s="509">
        <v>97064</v>
      </c>
      <c r="B5956" s="508" t="s">
        <v>11801</v>
      </c>
      <c r="C5956" s="508" t="s">
        <v>40</v>
      </c>
      <c r="D5956" s="510" t="s">
        <v>11802</v>
      </c>
    </row>
    <row r="5957" spans="1:4" ht="13.5">
      <c r="A5957" s="509">
        <v>97065</v>
      </c>
      <c r="B5957" s="508" t="s">
        <v>11803</v>
      </c>
      <c r="C5957" s="508" t="s">
        <v>39</v>
      </c>
      <c r="D5957" s="510" t="s">
        <v>5777</v>
      </c>
    </row>
    <row r="5958" spans="1:4" ht="13.5">
      <c r="A5958" s="509">
        <v>97066</v>
      </c>
      <c r="B5958" s="508" t="s">
        <v>11804</v>
      </c>
      <c r="C5958" s="508" t="s">
        <v>37</v>
      </c>
      <c r="D5958" s="510" t="s">
        <v>11805</v>
      </c>
    </row>
    <row r="5959" spans="1:4" ht="13.5">
      <c r="A5959" s="509">
        <v>97067</v>
      </c>
      <c r="B5959" s="508" t="s">
        <v>11806</v>
      </c>
      <c r="C5959" s="508" t="s">
        <v>40</v>
      </c>
      <c r="D5959" s="510" t="s">
        <v>11807</v>
      </c>
    </row>
    <row r="5960" spans="1:4" ht="13.5">
      <c r="A5960" s="508" t="s">
        <v>11808</v>
      </c>
      <c r="B5960" s="508" t="s">
        <v>11809</v>
      </c>
      <c r="C5960" s="508" t="s">
        <v>38</v>
      </c>
      <c r="D5960" s="510" t="s">
        <v>11810</v>
      </c>
    </row>
    <row r="5961" spans="1:4" ht="13.5">
      <c r="A5961" s="509">
        <v>73672</v>
      </c>
      <c r="B5961" s="508" t="s">
        <v>11811</v>
      </c>
      <c r="C5961" s="508" t="s">
        <v>37</v>
      </c>
      <c r="D5961" s="510" t="s">
        <v>11812</v>
      </c>
    </row>
    <row r="5962" spans="1:4" ht="13.5">
      <c r="A5962" s="508" t="s">
        <v>11813</v>
      </c>
      <c r="B5962" s="508" t="s">
        <v>11814</v>
      </c>
      <c r="C5962" s="508" t="s">
        <v>37</v>
      </c>
      <c r="D5962" s="510" t="s">
        <v>11555</v>
      </c>
    </row>
    <row r="5963" spans="1:4" ht="13.5">
      <c r="A5963" s="508" t="s">
        <v>11815</v>
      </c>
      <c r="B5963" s="508" t="s">
        <v>11816</v>
      </c>
      <c r="C5963" s="508" t="s">
        <v>37</v>
      </c>
      <c r="D5963" s="510" t="s">
        <v>11553</v>
      </c>
    </row>
    <row r="5964" spans="1:4" ht="13.5">
      <c r="A5964" s="508" t="s">
        <v>11817</v>
      </c>
      <c r="B5964" s="508" t="s">
        <v>11818</v>
      </c>
      <c r="C5964" s="508" t="s">
        <v>37</v>
      </c>
      <c r="D5964" s="510" t="s">
        <v>2385</v>
      </c>
    </row>
    <row r="5965" spans="1:4" ht="13.5">
      <c r="A5965" s="509">
        <v>85331</v>
      </c>
      <c r="B5965" s="508" t="s">
        <v>11819</v>
      </c>
      <c r="C5965" s="508" t="s">
        <v>37</v>
      </c>
      <c r="D5965" s="510" t="s">
        <v>11820</v>
      </c>
    </row>
    <row r="5966" spans="1:4" ht="13.5">
      <c r="A5966" s="509">
        <v>85422</v>
      </c>
      <c r="B5966" s="508" t="s">
        <v>11821</v>
      </c>
      <c r="C5966" s="508" t="s">
        <v>37</v>
      </c>
      <c r="D5966" s="510" t="s">
        <v>10929</v>
      </c>
    </row>
    <row r="5967" spans="1:4" ht="13.5">
      <c r="A5967" s="508" t="s">
        <v>11822</v>
      </c>
      <c r="B5967" s="508" t="s">
        <v>11823</v>
      </c>
      <c r="C5967" s="508" t="s">
        <v>37</v>
      </c>
      <c r="D5967" s="510" t="s">
        <v>11824</v>
      </c>
    </row>
    <row r="5968" spans="1:4" ht="13.5">
      <c r="A5968" s="508" t="s">
        <v>11825</v>
      </c>
      <c r="B5968" s="508" t="s">
        <v>11826</v>
      </c>
      <c r="C5968" s="508" t="s">
        <v>40</v>
      </c>
      <c r="D5968" s="510" t="s">
        <v>11827</v>
      </c>
    </row>
    <row r="5969" spans="1:4" ht="13.5">
      <c r="A5969" s="508" t="s">
        <v>11828</v>
      </c>
      <c r="B5969" s="508" t="s">
        <v>11829</v>
      </c>
      <c r="C5969" s="508" t="s">
        <v>37</v>
      </c>
      <c r="D5969" s="510" t="s">
        <v>11830</v>
      </c>
    </row>
    <row r="5970" spans="1:4" ht="13.5">
      <c r="A5970" s="508" t="s">
        <v>11831</v>
      </c>
      <c r="B5970" s="508" t="s">
        <v>11832</v>
      </c>
      <c r="C5970" s="508" t="s">
        <v>37</v>
      </c>
      <c r="D5970" s="510" t="s">
        <v>11833</v>
      </c>
    </row>
    <row r="5971" spans="1:4" ht="13.5">
      <c r="A5971" s="509">
        <v>84126</v>
      </c>
      <c r="B5971" s="508" t="s">
        <v>11834</v>
      </c>
      <c r="C5971" s="508" t="s">
        <v>37</v>
      </c>
      <c r="D5971" s="510" t="s">
        <v>11835</v>
      </c>
    </row>
    <row r="5972" spans="1:4" ht="13.5">
      <c r="A5972" s="509">
        <v>85421</v>
      </c>
      <c r="B5972" s="508" t="s">
        <v>11836</v>
      </c>
      <c r="C5972" s="508" t="s">
        <v>37</v>
      </c>
      <c r="D5972" s="510" t="s">
        <v>11837</v>
      </c>
    </row>
    <row r="5973" spans="1:4" ht="13.5">
      <c r="A5973" s="509">
        <v>97621</v>
      </c>
      <c r="B5973" s="508" t="s">
        <v>11838</v>
      </c>
      <c r="C5973" s="508" t="s">
        <v>39</v>
      </c>
      <c r="D5973" s="510" t="s">
        <v>11839</v>
      </c>
    </row>
    <row r="5974" spans="1:4" ht="13.5">
      <c r="A5974" s="509">
        <v>97622</v>
      </c>
      <c r="B5974" s="508" t="s">
        <v>11840</v>
      </c>
      <c r="C5974" s="508" t="s">
        <v>39</v>
      </c>
      <c r="D5974" s="510" t="s">
        <v>11841</v>
      </c>
    </row>
    <row r="5975" spans="1:4" ht="13.5">
      <c r="A5975" s="509">
        <v>97623</v>
      </c>
      <c r="B5975" s="508" t="s">
        <v>11842</v>
      </c>
      <c r="C5975" s="508" t="s">
        <v>39</v>
      </c>
      <c r="D5975" s="510" t="s">
        <v>11843</v>
      </c>
    </row>
    <row r="5976" spans="1:4" ht="13.5">
      <c r="A5976" s="509">
        <v>97624</v>
      </c>
      <c r="B5976" s="508" t="s">
        <v>11844</v>
      </c>
      <c r="C5976" s="508" t="s">
        <v>39</v>
      </c>
      <c r="D5976" s="510" t="s">
        <v>11845</v>
      </c>
    </row>
    <row r="5977" spans="1:4" ht="13.5">
      <c r="A5977" s="509">
        <v>97625</v>
      </c>
      <c r="B5977" s="508" t="s">
        <v>11846</v>
      </c>
      <c r="C5977" s="508" t="s">
        <v>39</v>
      </c>
      <c r="D5977" s="510" t="s">
        <v>11847</v>
      </c>
    </row>
    <row r="5978" spans="1:4" ht="13.5">
      <c r="A5978" s="509">
        <v>97626</v>
      </c>
      <c r="B5978" s="508" t="s">
        <v>11848</v>
      </c>
      <c r="C5978" s="508" t="s">
        <v>39</v>
      </c>
      <c r="D5978" s="510" t="s">
        <v>11849</v>
      </c>
    </row>
    <row r="5979" spans="1:4" ht="13.5">
      <c r="A5979" s="509">
        <v>97627</v>
      </c>
      <c r="B5979" s="508" t="s">
        <v>11850</v>
      </c>
      <c r="C5979" s="508" t="s">
        <v>39</v>
      </c>
      <c r="D5979" s="510" t="s">
        <v>11851</v>
      </c>
    </row>
    <row r="5980" spans="1:4" ht="13.5">
      <c r="A5980" s="509">
        <v>97628</v>
      </c>
      <c r="B5980" s="508" t="s">
        <v>11852</v>
      </c>
      <c r="C5980" s="508" t="s">
        <v>39</v>
      </c>
      <c r="D5980" s="510" t="s">
        <v>11853</v>
      </c>
    </row>
    <row r="5981" spans="1:4" ht="13.5">
      <c r="A5981" s="509">
        <v>97629</v>
      </c>
      <c r="B5981" s="508" t="s">
        <v>11854</v>
      </c>
      <c r="C5981" s="508" t="s">
        <v>39</v>
      </c>
      <c r="D5981" s="510" t="s">
        <v>8721</v>
      </c>
    </row>
    <row r="5982" spans="1:4" ht="13.5">
      <c r="A5982" s="509">
        <v>97631</v>
      </c>
      <c r="B5982" s="508" t="s">
        <v>11855</v>
      </c>
      <c r="C5982" s="508" t="s">
        <v>37</v>
      </c>
      <c r="D5982" s="510" t="s">
        <v>11856</v>
      </c>
    </row>
    <row r="5983" spans="1:4" ht="13.5">
      <c r="A5983" s="509">
        <v>97632</v>
      </c>
      <c r="B5983" s="508" t="s">
        <v>11857</v>
      </c>
      <c r="C5983" s="508" t="s">
        <v>40</v>
      </c>
      <c r="D5983" s="510" t="s">
        <v>2548</v>
      </c>
    </row>
    <row r="5984" spans="1:4" ht="13.5">
      <c r="A5984" s="509">
        <v>97633</v>
      </c>
      <c r="B5984" s="508" t="s">
        <v>11858</v>
      </c>
      <c r="C5984" s="508" t="s">
        <v>37</v>
      </c>
      <c r="D5984" s="510" t="s">
        <v>11859</v>
      </c>
    </row>
    <row r="5985" spans="1:4" ht="13.5">
      <c r="A5985" s="509">
        <v>97634</v>
      </c>
      <c r="B5985" s="508" t="s">
        <v>11860</v>
      </c>
      <c r="C5985" s="508" t="s">
        <v>37</v>
      </c>
      <c r="D5985" s="510" t="s">
        <v>7533</v>
      </c>
    </row>
    <row r="5986" spans="1:4" ht="13.5">
      <c r="A5986" s="509">
        <v>97635</v>
      </c>
      <c r="B5986" s="508" t="s">
        <v>11861</v>
      </c>
      <c r="C5986" s="508" t="s">
        <v>37</v>
      </c>
      <c r="D5986" s="510" t="s">
        <v>11862</v>
      </c>
    </row>
    <row r="5987" spans="1:4" ht="13.5">
      <c r="A5987" s="509">
        <v>97636</v>
      </c>
      <c r="B5987" s="508" t="s">
        <v>11863</v>
      </c>
      <c r="C5987" s="508" t="s">
        <v>37</v>
      </c>
      <c r="D5987" s="510" t="s">
        <v>7130</v>
      </c>
    </row>
    <row r="5988" spans="1:4" ht="13.5">
      <c r="A5988" s="509">
        <v>97637</v>
      </c>
      <c r="B5988" s="508" t="s">
        <v>11864</v>
      </c>
      <c r="C5988" s="508" t="s">
        <v>37</v>
      </c>
      <c r="D5988" s="510" t="s">
        <v>3128</v>
      </c>
    </row>
    <row r="5989" spans="1:4" ht="13.5">
      <c r="A5989" s="509">
        <v>97638</v>
      </c>
      <c r="B5989" s="508" t="s">
        <v>11865</v>
      </c>
      <c r="C5989" s="508" t="s">
        <v>37</v>
      </c>
      <c r="D5989" s="510" t="s">
        <v>5085</v>
      </c>
    </row>
    <row r="5990" spans="1:4" ht="13.5">
      <c r="A5990" s="509">
        <v>97639</v>
      </c>
      <c r="B5990" s="508" t="s">
        <v>11866</v>
      </c>
      <c r="C5990" s="508" t="s">
        <v>37</v>
      </c>
      <c r="D5990" s="510" t="s">
        <v>2121</v>
      </c>
    </row>
    <row r="5991" spans="1:4" ht="13.5">
      <c r="A5991" s="509">
        <v>97640</v>
      </c>
      <c r="B5991" s="508" t="s">
        <v>11867</v>
      </c>
      <c r="C5991" s="508" t="s">
        <v>37</v>
      </c>
      <c r="D5991" s="510" t="s">
        <v>2875</v>
      </c>
    </row>
    <row r="5992" spans="1:4" ht="13.5">
      <c r="A5992" s="509">
        <v>97641</v>
      </c>
      <c r="B5992" s="508" t="s">
        <v>11868</v>
      </c>
      <c r="C5992" s="508" t="s">
        <v>37</v>
      </c>
      <c r="D5992" s="510" t="s">
        <v>2610</v>
      </c>
    </row>
    <row r="5993" spans="1:4" ht="13.5">
      <c r="A5993" s="509">
        <v>97642</v>
      </c>
      <c r="B5993" s="508" t="s">
        <v>11869</v>
      </c>
      <c r="C5993" s="508" t="s">
        <v>37</v>
      </c>
      <c r="D5993" s="510" t="s">
        <v>11870</v>
      </c>
    </row>
    <row r="5994" spans="1:4" ht="13.5">
      <c r="A5994" s="509">
        <v>97643</v>
      </c>
      <c r="B5994" s="508" t="s">
        <v>11871</v>
      </c>
      <c r="C5994" s="508" t="s">
        <v>37</v>
      </c>
      <c r="D5994" s="510" t="s">
        <v>10516</v>
      </c>
    </row>
    <row r="5995" spans="1:4" ht="13.5">
      <c r="A5995" s="509">
        <v>97644</v>
      </c>
      <c r="B5995" s="508" t="s">
        <v>11872</v>
      </c>
      <c r="C5995" s="508" t="s">
        <v>37</v>
      </c>
      <c r="D5995" s="510" t="s">
        <v>5005</v>
      </c>
    </row>
    <row r="5996" spans="1:4" ht="13.5">
      <c r="A5996" s="509">
        <v>97645</v>
      </c>
      <c r="B5996" s="508" t="s">
        <v>11873</v>
      </c>
      <c r="C5996" s="508" t="s">
        <v>37</v>
      </c>
      <c r="D5996" s="510" t="s">
        <v>11874</v>
      </c>
    </row>
    <row r="5997" spans="1:4" ht="13.5">
      <c r="A5997" s="509">
        <v>97647</v>
      </c>
      <c r="B5997" s="508" t="s">
        <v>11875</v>
      </c>
      <c r="C5997" s="508" t="s">
        <v>37</v>
      </c>
      <c r="D5997" s="510" t="s">
        <v>2390</v>
      </c>
    </row>
    <row r="5998" spans="1:4" ht="13.5">
      <c r="A5998" s="509">
        <v>97648</v>
      </c>
      <c r="B5998" s="508" t="s">
        <v>11876</v>
      </c>
      <c r="C5998" s="508" t="s">
        <v>37</v>
      </c>
      <c r="D5998" s="510" t="s">
        <v>9841</v>
      </c>
    </row>
    <row r="5999" spans="1:4" ht="13.5">
      <c r="A5999" s="509">
        <v>97649</v>
      </c>
      <c r="B5999" s="508" t="s">
        <v>11877</v>
      </c>
      <c r="C5999" s="508" t="s">
        <v>37</v>
      </c>
      <c r="D5999" s="510" t="s">
        <v>6653</v>
      </c>
    </row>
    <row r="6000" spans="1:4" ht="13.5">
      <c r="A6000" s="509">
        <v>97650</v>
      </c>
      <c r="B6000" s="508" t="s">
        <v>11878</v>
      </c>
      <c r="C6000" s="508" t="s">
        <v>37</v>
      </c>
      <c r="D6000" s="510" t="s">
        <v>5085</v>
      </c>
    </row>
    <row r="6001" spans="1:4" ht="13.5">
      <c r="A6001" s="509">
        <v>97651</v>
      </c>
      <c r="B6001" s="508" t="s">
        <v>11879</v>
      </c>
      <c r="C6001" s="508" t="s">
        <v>38</v>
      </c>
      <c r="D6001" s="510" t="s">
        <v>11880</v>
      </c>
    </row>
    <row r="6002" spans="1:4" ht="13.5">
      <c r="A6002" s="509">
        <v>97652</v>
      </c>
      <c r="B6002" s="508" t="s">
        <v>11881</v>
      </c>
      <c r="C6002" s="508" t="s">
        <v>38</v>
      </c>
      <c r="D6002" s="510" t="s">
        <v>11882</v>
      </c>
    </row>
    <row r="6003" spans="1:4" ht="13.5">
      <c r="A6003" s="509">
        <v>97653</v>
      </c>
      <c r="B6003" s="508" t="s">
        <v>11883</v>
      </c>
      <c r="C6003" s="508" t="s">
        <v>38</v>
      </c>
      <c r="D6003" s="510" t="s">
        <v>11884</v>
      </c>
    </row>
    <row r="6004" spans="1:4" ht="13.5">
      <c r="A6004" s="509">
        <v>97654</v>
      </c>
      <c r="B6004" s="508" t="s">
        <v>11885</v>
      </c>
      <c r="C6004" s="508" t="s">
        <v>38</v>
      </c>
      <c r="D6004" s="510" t="s">
        <v>11886</v>
      </c>
    </row>
    <row r="6005" spans="1:4" ht="13.5">
      <c r="A6005" s="509">
        <v>97655</v>
      </c>
      <c r="B6005" s="508" t="s">
        <v>11887</v>
      </c>
      <c r="C6005" s="508" t="s">
        <v>37</v>
      </c>
      <c r="D6005" s="510" t="s">
        <v>11888</v>
      </c>
    </row>
    <row r="6006" spans="1:4" ht="13.5">
      <c r="A6006" s="509">
        <v>97656</v>
      </c>
      <c r="B6006" s="508" t="s">
        <v>11889</v>
      </c>
      <c r="C6006" s="508" t="s">
        <v>38</v>
      </c>
      <c r="D6006" s="510" t="s">
        <v>11890</v>
      </c>
    </row>
    <row r="6007" spans="1:4" ht="13.5">
      <c r="A6007" s="509">
        <v>97657</v>
      </c>
      <c r="B6007" s="508" t="s">
        <v>11891</v>
      </c>
      <c r="C6007" s="508" t="s">
        <v>38</v>
      </c>
      <c r="D6007" s="510" t="s">
        <v>11892</v>
      </c>
    </row>
    <row r="6008" spans="1:4" ht="13.5">
      <c r="A6008" s="509">
        <v>97658</v>
      </c>
      <c r="B6008" s="508" t="s">
        <v>11893</v>
      </c>
      <c r="C6008" s="508" t="s">
        <v>38</v>
      </c>
      <c r="D6008" s="510" t="s">
        <v>11894</v>
      </c>
    </row>
    <row r="6009" spans="1:4" ht="13.5">
      <c r="A6009" s="509">
        <v>97659</v>
      </c>
      <c r="B6009" s="508" t="s">
        <v>11895</v>
      </c>
      <c r="C6009" s="508" t="s">
        <v>38</v>
      </c>
      <c r="D6009" s="510" t="s">
        <v>11896</v>
      </c>
    </row>
    <row r="6010" spans="1:4" ht="13.5">
      <c r="A6010" s="509">
        <v>97660</v>
      </c>
      <c r="B6010" s="508" t="s">
        <v>11897</v>
      </c>
      <c r="C6010" s="508" t="s">
        <v>38</v>
      </c>
      <c r="D6010" s="510" t="s">
        <v>2715</v>
      </c>
    </row>
    <row r="6011" spans="1:4" ht="13.5">
      <c r="A6011" s="509">
        <v>97661</v>
      </c>
      <c r="B6011" s="508" t="s">
        <v>11898</v>
      </c>
      <c r="C6011" s="508" t="s">
        <v>40</v>
      </c>
      <c r="D6011" s="510" t="s">
        <v>2715</v>
      </c>
    </row>
    <row r="6012" spans="1:4" ht="13.5">
      <c r="A6012" s="509">
        <v>97662</v>
      </c>
      <c r="B6012" s="508" t="s">
        <v>11899</v>
      </c>
      <c r="C6012" s="508" t="s">
        <v>40</v>
      </c>
      <c r="D6012" s="510" t="s">
        <v>2348</v>
      </c>
    </row>
    <row r="6013" spans="1:4" ht="13.5">
      <c r="A6013" s="509">
        <v>97663</v>
      </c>
      <c r="B6013" s="508" t="s">
        <v>11900</v>
      </c>
      <c r="C6013" s="508" t="s">
        <v>38</v>
      </c>
      <c r="D6013" s="510" t="s">
        <v>531</v>
      </c>
    </row>
    <row r="6014" spans="1:4" ht="13.5">
      <c r="A6014" s="509">
        <v>97664</v>
      </c>
      <c r="B6014" s="508" t="s">
        <v>11901</v>
      </c>
      <c r="C6014" s="508" t="s">
        <v>38</v>
      </c>
      <c r="D6014" s="510" t="s">
        <v>9865</v>
      </c>
    </row>
    <row r="6015" spans="1:4" ht="13.5">
      <c r="A6015" s="509">
        <v>97665</v>
      </c>
      <c r="B6015" s="508" t="s">
        <v>11902</v>
      </c>
      <c r="C6015" s="508" t="s">
        <v>38</v>
      </c>
      <c r="D6015" s="510" t="s">
        <v>2065</v>
      </c>
    </row>
    <row r="6016" spans="1:4" ht="13.5">
      <c r="A6016" s="509">
        <v>97666</v>
      </c>
      <c r="B6016" s="508" t="s">
        <v>11903</v>
      </c>
      <c r="C6016" s="508" t="s">
        <v>38</v>
      </c>
      <c r="D6016" s="510" t="s">
        <v>5071</v>
      </c>
    </row>
    <row r="6017" spans="1:4" ht="13.5">
      <c r="A6017" s="509">
        <v>85423</v>
      </c>
      <c r="B6017" s="508" t="s">
        <v>11904</v>
      </c>
      <c r="C6017" s="508" t="s">
        <v>37</v>
      </c>
      <c r="D6017" s="510" t="s">
        <v>9817</v>
      </c>
    </row>
    <row r="6018" spans="1:4" ht="13.5">
      <c r="A6018" s="509">
        <v>85424</v>
      </c>
      <c r="B6018" s="508" t="s">
        <v>11905</v>
      </c>
      <c r="C6018" s="508" t="s">
        <v>37</v>
      </c>
      <c r="D6018" s="510" t="s">
        <v>11906</v>
      </c>
    </row>
    <row r="6019" spans="1:4" ht="13.5">
      <c r="A6019" s="509">
        <v>72742</v>
      </c>
      <c r="B6019" s="508" t="s">
        <v>11907</v>
      </c>
      <c r="C6019" s="508" t="s">
        <v>38</v>
      </c>
      <c r="D6019" s="510" t="s">
        <v>11908</v>
      </c>
    </row>
    <row r="6020" spans="1:4" ht="13.5">
      <c r="A6020" s="509">
        <v>72743</v>
      </c>
      <c r="B6020" s="508" t="s">
        <v>11909</v>
      </c>
      <c r="C6020" s="508" t="s">
        <v>38</v>
      </c>
      <c r="D6020" s="510" t="s">
        <v>11910</v>
      </c>
    </row>
    <row r="6021" spans="1:4" ht="13.5">
      <c r="A6021" s="508" t="s">
        <v>11911</v>
      </c>
      <c r="B6021" s="508" t="s">
        <v>11912</v>
      </c>
      <c r="C6021" s="508" t="s">
        <v>9832</v>
      </c>
      <c r="D6021" s="510" t="s">
        <v>11913</v>
      </c>
    </row>
    <row r="6022" spans="1:4" ht="13.5">
      <c r="A6022" s="508" t="s">
        <v>11914</v>
      </c>
      <c r="B6022" s="508" t="s">
        <v>11915</v>
      </c>
      <c r="C6022" s="508" t="s">
        <v>9832</v>
      </c>
      <c r="D6022" s="510" t="s">
        <v>11916</v>
      </c>
    </row>
    <row r="6023" spans="1:4" ht="13.5">
      <c r="A6023" s="508" t="s">
        <v>11917</v>
      </c>
      <c r="B6023" s="508" t="s">
        <v>11918</v>
      </c>
      <c r="C6023" s="508" t="s">
        <v>39</v>
      </c>
      <c r="D6023" s="510" t="s">
        <v>11919</v>
      </c>
    </row>
    <row r="6024" spans="1:4" ht="13.5">
      <c r="A6024" s="508" t="s">
        <v>11920</v>
      </c>
      <c r="B6024" s="508" t="s">
        <v>11921</v>
      </c>
      <c r="C6024" s="508" t="s">
        <v>39</v>
      </c>
      <c r="D6024" s="510" t="s">
        <v>6752</v>
      </c>
    </row>
    <row r="6025" spans="1:4" ht="13.5">
      <c r="A6025" s="508" t="s">
        <v>11922</v>
      </c>
      <c r="B6025" s="508" t="s">
        <v>11923</v>
      </c>
      <c r="C6025" s="508" t="s">
        <v>39</v>
      </c>
      <c r="D6025" s="510" t="s">
        <v>11924</v>
      </c>
    </row>
    <row r="6026" spans="1:4" ht="13.5">
      <c r="A6026" s="508" t="s">
        <v>11925</v>
      </c>
      <c r="B6026" s="508" t="s">
        <v>11926</v>
      </c>
      <c r="C6026" s="508" t="s">
        <v>37</v>
      </c>
      <c r="D6026" s="510" t="s">
        <v>9875</v>
      </c>
    </row>
    <row r="6027" spans="1:4" ht="13.5">
      <c r="A6027" s="508" t="s">
        <v>11927</v>
      </c>
      <c r="B6027" s="508" t="s">
        <v>11928</v>
      </c>
      <c r="C6027" s="508" t="s">
        <v>39</v>
      </c>
      <c r="D6027" s="510" t="s">
        <v>2570</v>
      </c>
    </row>
    <row r="6028" spans="1:4" ht="13.5">
      <c r="A6028" s="508" t="s">
        <v>11929</v>
      </c>
      <c r="B6028" s="508" t="s">
        <v>11930</v>
      </c>
      <c r="C6028" s="508" t="s">
        <v>39</v>
      </c>
      <c r="D6028" s="510" t="s">
        <v>2570</v>
      </c>
    </row>
    <row r="6029" spans="1:4" ht="13.5">
      <c r="A6029" s="508" t="s">
        <v>11931</v>
      </c>
      <c r="B6029" s="508" t="s">
        <v>11932</v>
      </c>
      <c r="C6029" s="508" t="s">
        <v>39</v>
      </c>
      <c r="D6029" s="510" t="s">
        <v>11933</v>
      </c>
    </row>
    <row r="6030" spans="1:4" ht="13.5">
      <c r="A6030" s="508" t="s">
        <v>11934</v>
      </c>
      <c r="B6030" s="508" t="s">
        <v>11935</v>
      </c>
      <c r="C6030" s="508" t="s">
        <v>39</v>
      </c>
      <c r="D6030" s="510" t="s">
        <v>2570</v>
      </c>
    </row>
    <row r="6031" spans="1:4" ht="13.5">
      <c r="A6031" s="508" t="s">
        <v>11936</v>
      </c>
      <c r="B6031" s="508" t="s">
        <v>11937</v>
      </c>
      <c r="C6031" s="508" t="s">
        <v>39</v>
      </c>
      <c r="D6031" s="510" t="s">
        <v>11938</v>
      </c>
    </row>
    <row r="6032" spans="1:4" ht="13.5">
      <c r="A6032" s="508" t="s">
        <v>11939</v>
      </c>
      <c r="B6032" s="508" t="s">
        <v>11940</v>
      </c>
      <c r="C6032" s="508" t="s">
        <v>38</v>
      </c>
      <c r="D6032" s="510" t="s">
        <v>11941</v>
      </c>
    </row>
    <row r="6033" spans="1:4" ht="13.5">
      <c r="A6033" s="508" t="s">
        <v>11942</v>
      </c>
      <c r="B6033" s="508" t="s">
        <v>11943</v>
      </c>
      <c r="C6033" s="508" t="s">
        <v>38</v>
      </c>
      <c r="D6033" s="510" t="s">
        <v>11944</v>
      </c>
    </row>
    <row r="6034" spans="1:4" ht="13.5">
      <c r="A6034" s="508" t="s">
        <v>11945</v>
      </c>
      <c r="B6034" s="508" t="s">
        <v>11946</v>
      </c>
      <c r="C6034" s="508" t="s">
        <v>38</v>
      </c>
      <c r="D6034" s="510" t="s">
        <v>11947</v>
      </c>
    </row>
    <row r="6035" spans="1:4" ht="13.5">
      <c r="A6035" s="508" t="s">
        <v>11948</v>
      </c>
      <c r="B6035" s="508" t="s">
        <v>11949</v>
      </c>
      <c r="C6035" s="508" t="s">
        <v>38</v>
      </c>
      <c r="D6035" s="510" t="s">
        <v>11944</v>
      </c>
    </row>
    <row r="6036" spans="1:4" ht="13.5">
      <c r="A6036" s="508" t="s">
        <v>11950</v>
      </c>
      <c r="B6036" s="508" t="s">
        <v>11951</v>
      </c>
      <c r="C6036" s="508" t="s">
        <v>38</v>
      </c>
      <c r="D6036" s="510" t="s">
        <v>3593</v>
      </c>
    </row>
    <row r="6037" spans="1:4" ht="13.5">
      <c r="A6037" s="508" t="s">
        <v>11952</v>
      </c>
      <c r="B6037" s="508" t="s">
        <v>11953</v>
      </c>
      <c r="C6037" s="508" t="s">
        <v>38</v>
      </c>
      <c r="D6037" s="510" t="s">
        <v>10259</v>
      </c>
    </row>
    <row r="6038" spans="1:4" ht="13.5">
      <c r="A6038" s="508" t="s">
        <v>11954</v>
      </c>
      <c r="B6038" s="508" t="s">
        <v>11955</v>
      </c>
      <c r="C6038" s="508" t="s">
        <v>38</v>
      </c>
      <c r="D6038" s="510" t="s">
        <v>11956</v>
      </c>
    </row>
    <row r="6039" spans="1:4" ht="13.5">
      <c r="A6039" s="508" t="s">
        <v>11957</v>
      </c>
      <c r="B6039" s="508" t="s">
        <v>11958</v>
      </c>
      <c r="C6039" s="508" t="s">
        <v>38</v>
      </c>
      <c r="D6039" s="510" t="s">
        <v>11959</v>
      </c>
    </row>
    <row r="6040" spans="1:4" ht="13.5">
      <c r="A6040" s="508" t="s">
        <v>11960</v>
      </c>
      <c r="B6040" s="508" t="s">
        <v>11961</v>
      </c>
      <c r="C6040" s="508" t="s">
        <v>38</v>
      </c>
      <c r="D6040" s="510" t="s">
        <v>11962</v>
      </c>
    </row>
    <row r="6041" spans="1:4" ht="13.5">
      <c r="A6041" s="508" t="s">
        <v>11963</v>
      </c>
      <c r="B6041" s="508" t="s">
        <v>11964</v>
      </c>
      <c r="C6041" s="508" t="s">
        <v>38</v>
      </c>
      <c r="D6041" s="510" t="s">
        <v>11956</v>
      </c>
    </row>
    <row r="6042" spans="1:4" ht="13.5">
      <c r="A6042" s="508" t="s">
        <v>11965</v>
      </c>
      <c r="B6042" s="508" t="s">
        <v>11966</v>
      </c>
      <c r="C6042" s="508" t="s">
        <v>38</v>
      </c>
      <c r="D6042" s="510" t="s">
        <v>11967</v>
      </c>
    </row>
    <row r="6043" spans="1:4" ht="13.5">
      <c r="A6043" s="508" t="s">
        <v>11968</v>
      </c>
      <c r="B6043" s="508" t="s">
        <v>11969</v>
      </c>
      <c r="C6043" s="508" t="s">
        <v>38</v>
      </c>
      <c r="D6043" s="510" t="s">
        <v>11970</v>
      </c>
    </row>
    <row r="6044" spans="1:4" ht="13.5">
      <c r="A6044" s="508" t="s">
        <v>11971</v>
      </c>
      <c r="B6044" s="508" t="s">
        <v>11972</v>
      </c>
      <c r="C6044" s="508" t="s">
        <v>38</v>
      </c>
      <c r="D6044" s="510" t="s">
        <v>11947</v>
      </c>
    </row>
    <row r="6045" spans="1:4" ht="13.5">
      <c r="A6045" s="508" t="s">
        <v>11973</v>
      </c>
      <c r="B6045" s="508" t="s">
        <v>11974</v>
      </c>
      <c r="C6045" s="508" t="s">
        <v>38</v>
      </c>
      <c r="D6045" s="510" t="s">
        <v>4920</v>
      </c>
    </row>
    <row r="6046" spans="1:4" ht="13.5">
      <c r="A6046" s="508" t="s">
        <v>11975</v>
      </c>
      <c r="B6046" s="508" t="s">
        <v>11976</v>
      </c>
      <c r="C6046" s="508" t="s">
        <v>38</v>
      </c>
      <c r="D6046" s="510" t="s">
        <v>11977</v>
      </c>
    </row>
    <row r="6047" spans="1:4" ht="13.5">
      <c r="A6047" s="508" t="s">
        <v>11978</v>
      </c>
      <c r="B6047" s="508" t="s">
        <v>11979</v>
      </c>
      <c r="C6047" s="508" t="s">
        <v>38</v>
      </c>
      <c r="D6047" s="510" t="s">
        <v>11962</v>
      </c>
    </row>
    <row r="6048" spans="1:4" ht="13.5">
      <c r="A6048" s="508" t="s">
        <v>11980</v>
      </c>
      <c r="B6048" s="508" t="s">
        <v>11981</v>
      </c>
      <c r="C6048" s="508" t="s">
        <v>38</v>
      </c>
      <c r="D6048" s="510" t="s">
        <v>11982</v>
      </c>
    </row>
    <row r="6049" spans="1:4" ht="13.5">
      <c r="A6049" s="508" t="s">
        <v>11983</v>
      </c>
      <c r="B6049" s="508" t="s">
        <v>11984</v>
      </c>
      <c r="C6049" s="508" t="s">
        <v>38</v>
      </c>
      <c r="D6049" s="510" t="s">
        <v>11985</v>
      </c>
    </row>
    <row r="6050" spans="1:4" ht="13.5">
      <c r="A6050" s="508" t="s">
        <v>11986</v>
      </c>
      <c r="B6050" s="508" t="s">
        <v>11987</v>
      </c>
      <c r="C6050" s="508" t="s">
        <v>38</v>
      </c>
      <c r="D6050" s="510" t="s">
        <v>11988</v>
      </c>
    </row>
    <row r="6051" spans="1:4" ht="13.5">
      <c r="A6051" s="508" t="s">
        <v>11989</v>
      </c>
      <c r="B6051" s="508" t="s">
        <v>11990</v>
      </c>
      <c r="C6051" s="508" t="s">
        <v>38</v>
      </c>
      <c r="D6051" s="510" t="s">
        <v>11991</v>
      </c>
    </row>
    <row r="6052" spans="1:4" ht="13.5">
      <c r="A6052" s="508" t="s">
        <v>11992</v>
      </c>
      <c r="B6052" s="508" t="s">
        <v>11993</v>
      </c>
      <c r="C6052" s="508" t="s">
        <v>38</v>
      </c>
      <c r="D6052" s="510" t="s">
        <v>11994</v>
      </c>
    </row>
    <row r="6053" spans="1:4" ht="13.5">
      <c r="A6053" s="508" t="s">
        <v>11995</v>
      </c>
      <c r="B6053" s="508" t="s">
        <v>11996</v>
      </c>
      <c r="C6053" s="508" t="s">
        <v>38</v>
      </c>
      <c r="D6053" s="510" t="s">
        <v>11997</v>
      </c>
    </row>
    <row r="6054" spans="1:4" ht="13.5">
      <c r="A6054" s="508" t="s">
        <v>11998</v>
      </c>
      <c r="B6054" s="508" t="s">
        <v>11999</v>
      </c>
      <c r="C6054" s="508" t="s">
        <v>38</v>
      </c>
      <c r="D6054" s="510" t="s">
        <v>11997</v>
      </c>
    </row>
    <row r="6055" spans="1:4" ht="13.5">
      <c r="A6055" s="508" t="s">
        <v>12000</v>
      </c>
      <c r="B6055" s="508" t="s">
        <v>12001</v>
      </c>
      <c r="C6055" s="508" t="s">
        <v>38</v>
      </c>
      <c r="D6055" s="510" t="s">
        <v>11977</v>
      </c>
    </row>
    <row r="6056" spans="1:4" ht="13.5">
      <c r="A6056" s="508" t="s">
        <v>12002</v>
      </c>
      <c r="B6056" s="508" t="s">
        <v>12003</v>
      </c>
      <c r="C6056" s="508" t="s">
        <v>38</v>
      </c>
      <c r="D6056" s="510" t="s">
        <v>10259</v>
      </c>
    </row>
    <row r="6057" spans="1:4" ht="13.5">
      <c r="A6057" s="508" t="s">
        <v>12004</v>
      </c>
      <c r="B6057" s="508" t="s">
        <v>12005</v>
      </c>
      <c r="C6057" s="508" t="s">
        <v>38</v>
      </c>
      <c r="D6057" s="510" t="s">
        <v>11991</v>
      </c>
    </row>
    <row r="6058" spans="1:4" ht="13.5">
      <c r="A6058" s="508" t="s">
        <v>12006</v>
      </c>
      <c r="B6058" s="508" t="s">
        <v>12007</v>
      </c>
      <c r="C6058" s="508" t="s">
        <v>38</v>
      </c>
      <c r="D6058" s="510" t="s">
        <v>4920</v>
      </c>
    </row>
    <row r="6059" spans="1:4" ht="13.5">
      <c r="A6059" s="508" t="s">
        <v>12008</v>
      </c>
      <c r="B6059" s="508" t="s">
        <v>12009</v>
      </c>
      <c r="C6059" s="508" t="s">
        <v>38</v>
      </c>
      <c r="D6059" s="510" t="s">
        <v>12010</v>
      </c>
    </row>
    <row r="6060" spans="1:4" ht="13.5">
      <c r="A6060" s="508" t="s">
        <v>12011</v>
      </c>
      <c r="B6060" s="508" t="s">
        <v>12012</v>
      </c>
      <c r="C6060" s="508" t="s">
        <v>38</v>
      </c>
      <c r="D6060" s="510" t="s">
        <v>12013</v>
      </c>
    </row>
    <row r="6061" spans="1:4" ht="13.5">
      <c r="A6061" s="508" t="s">
        <v>12014</v>
      </c>
      <c r="B6061" s="508" t="s">
        <v>12015</v>
      </c>
      <c r="C6061" s="508" t="s">
        <v>38</v>
      </c>
      <c r="D6061" s="510" t="s">
        <v>12013</v>
      </c>
    </row>
    <row r="6062" spans="1:4" ht="13.5">
      <c r="A6062" s="508" t="s">
        <v>12016</v>
      </c>
      <c r="B6062" s="508" t="s">
        <v>12017</v>
      </c>
      <c r="C6062" s="508" t="s">
        <v>38</v>
      </c>
      <c r="D6062" s="510" t="s">
        <v>12013</v>
      </c>
    </row>
    <row r="6063" spans="1:4" ht="13.5">
      <c r="A6063" s="508" t="s">
        <v>12018</v>
      </c>
      <c r="B6063" s="508" t="s">
        <v>12019</v>
      </c>
      <c r="C6063" s="508" t="s">
        <v>38</v>
      </c>
      <c r="D6063" s="510" t="s">
        <v>11947</v>
      </c>
    </row>
    <row r="6064" spans="1:4" ht="13.5">
      <c r="A6064" s="508" t="s">
        <v>12020</v>
      </c>
      <c r="B6064" s="508" t="s">
        <v>12021</v>
      </c>
      <c r="C6064" s="508" t="s">
        <v>38</v>
      </c>
      <c r="D6064" s="510" t="s">
        <v>12022</v>
      </c>
    </row>
    <row r="6065" spans="1:4" ht="13.5">
      <c r="A6065" s="508" t="s">
        <v>12023</v>
      </c>
      <c r="B6065" s="508" t="s">
        <v>12024</v>
      </c>
      <c r="C6065" s="508" t="s">
        <v>38</v>
      </c>
      <c r="D6065" s="510" t="s">
        <v>12025</v>
      </c>
    </row>
    <row r="6066" spans="1:4" ht="13.5">
      <c r="A6066" s="508" t="s">
        <v>12026</v>
      </c>
      <c r="B6066" s="508" t="s">
        <v>12027</v>
      </c>
      <c r="C6066" s="508" t="s">
        <v>38</v>
      </c>
      <c r="D6066" s="510" t="s">
        <v>12028</v>
      </c>
    </row>
    <row r="6067" spans="1:4" ht="13.5">
      <c r="A6067" s="508" t="s">
        <v>12029</v>
      </c>
      <c r="B6067" s="508" t="s">
        <v>12030</v>
      </c>
      <c r="C6067" s="508" t="s">
        <v>38</v>
      </c>
      <c r="D6067" s="510" t="s">
        <v>12031</v>
      </c>
    </row>
    <row r="6068" spans="1:4" ht="13.5">
      <c r="A6068" s="508" t="s">
        <v>12032</v>
      </c>
      <c r="B6068" s="508" t="s">
        <v>12033</v>
      </c>
      <c r="C6068" s="508" t="s">
        <v>38</v>
      </c>
      <c r="D6068" s="510" t="s">
        <v>11959</v>
      </c>
    </row>
    <row r="6069" spans="1:4" ht="13.5">
      <c r="A6069" s="508" t="s">
        <v>12034</v>
      </c>
      <c r="B6069" s="508" t="s">
        <v>12035</v>
      </c>
      <c r="C6069" s="508" t="s">
        <v>38</v>
      </c>
      <c r="D6069" s="510" t="s">
        <v>12036</v>
      </c>
    </row>
    <row r="6070" spans="1:4" ht="13.5">
      <c r="A6070" s="508" t="s">
        <v>12037</v>
      </c>
      <c r="B6070" s="508" t="s">
        <v>12038</v>
      </c>
      <c r="C6070" s="508" t="s">
        <v>38</v>
      </c>
      <c r="D6070" s="510" t="s">
        <v>11985</v>
      </c>
    </row>
    <row r="6071" spans="1:4" ht="13.5">
      <c r="A6071" s="508" t="s">
        <v>12039</v>
      </c>
      <c r="B6071" s="508" t="s">
        <v>12040</v>
      </c>
      <c r="C6071" s="508" t="s">
        <v>38</v>
      </c>
      <c r="D6071" s="510" t="s">
        <v>12041</v>
      </c>
    </row>
    <row r="6072" spans="1:4" ht="13.5">
      <c r="A6072" s="508" t="s">
        <v>12042</v>
      </c>
      <c r="B6072" s="508" t="s">
        <v>12043</v>
      </c>
      <c r="C6072" s="508" t="s">
        <v>38</v>
      </c>
      <c r="D6072" s="510" t="s">
        <v>11959</v>
      </c>
    </row>
    <row r="6073" spans="1:4" ht="13.5">
      <c r="A6073" s="508" t="s">
        <v>12044</v>
      </c>
      <c r="B6073" s="508" t="s">
        <v>12045</v>
      </c>
      <c r="C6073" s="508" t="s">
        <v>38</v>
      </c>
      <c r="D6073" s="510" t="s">
        <v>11962</v>
      </c>
    </row>
    <row r="6074" spans="1:4" ht="13.5">
      <c r="A6074" s="508" t="s">
        <v>12046</v>
      </c>
      <c r="B6074" s="508" t="s">
        <v>12047</v>
      </c>
      <c r="C6074" s="508" t="s">
        <v>38</v>
      </c>
      <c r="D6074" s="510" t="s">
        <v>11959</v>
      </c>
    </row>
    <row r="6075" spans="1:4" ht="13.5">
      <c r="A6075" s="508" t="s">
        <v>12048</v>
      </c>
      <c r="B6075" s="508" t="s">
        <v>12049</v>
      </c>
      <c r="C6075" s="508" t="s">
        <v>38</v>
      </c>
      <c r="D6075" s="510" t="s">
        <v>11977</v>
      </c>
    </row>
    <row r="6076" spans="1:4" ht="13.5">
      <c r="A6076" s="508" t="s">
        <v>12050</v>
      </c>
      <c r="B6076" s="508" t="s">
        <v>12051</v>
      </c>
      <c r="C6076" s="508" t="s">
        <v>38</v>
      </c>
      <c r="D6076" s="510" t="s">
        <v>11947</v>
      </c>
    </row>
    <row r="6077" spans="1:4" ht="13.5">
      <c r="A6077" s="508" t="s">
        <v>12052</v>
      </c>
      <c r="B6077" s="508" t="s">
        <v>12053</v>
      </c>
      <c r="C6077" s="508" t="s">
        <v>38</v>
      </c>
      <c r="D6077" s="510" t="s">
        <v>11959</v>
      </c>
    </row>
    <row r="6078" spans="1:4" ht="13.5">
      <c r="A6078" s="508" t="s">
        <v>12054</v>
      </c>
      <c r="B6078" s="508" t="s">
        <v>12055</v>
      </c>
      <c r="C6078" s="508" t="s">
        <v>38</v>
      </c>
      <c r="D6078" s="510" t="s">
        <v>10537</v>
      </c>
    </row>
    <row r="6079" spans="1:4" ht="13.5">
      <c r="A6079" s="508" t="s">
        <v>12056</v>
      </c>
      <c r="B6079" s="508" t="s">
        <v>12057</v>
      </c>
      <c r="C6079" s="508" t="s">
        <v>38</v>
      </c>
      <c r="D6079" s="510" t="s">
        <v>11947</v>
      </c>
    </row>
    <row r="6080" spans="1:4" ht="13.5">
      <c r="A6080" s="508" t="s">
        <v>12058</v>
      </c>
      <c r="B6080" s="508" t="s">
        <v>12059</v>
      </c>
      <c r="C6080" s="508" t="s">
        <v>38</v>
      </c>
      <c r="D6080" s="510" t="s">
        <v>6105</v>
      </c>
    </row>
    <row r="6081" spans="1:4" ht="13.5">
      <c r="A6081" s="508" t="s">
        <v>12060</v>
      </c>
      <c r="B6081" s="508" t="s">
        <v>12061</v>
      </c>
      <c r="C6081" s="508" t="s">
        <v>38</v>
      </c>
      <c r="D6081" s="510" t="s">
        <v>11985</v>
      </c>
    </row>
    <row r="6082" spans="1:4" ht="13.5">
      <c r="A6082" s="508" t="s">
        <v>12062</v>
      </c>
      <c r="B6082" s="508" t="s">
        <v>12063</v>
      </c>
      <c r="C6082" s="508" t="s">
        <v>38</v>
      </c>
      <c r="D6082" s="510" t="s">
        <v>11959</v>
      </c>
    </row>
    <row r="6083" spans="1:4" ht="13.5">
      <c r="A6083" s="508" t="s">
        <v>12064</v>
      </c>
      <c r="B6083" s="508" t="s">
        <v>12065</v>
      </c>
      <c r="C6083" s="508" t="s">
        <v>38</v>
      </c>
      <c r="D6083" s="510" t="s">
        <v>11962</v>
      </c>
    </row>
    <row r="6084" spans="1:4" ht="13.5">
      <c r="A6084" s="508" t="s">
        <v>12066</v>
      </c>
      <c r="B6084" s="508" t="s">
        <v>12067</v>
      </c>
      <c r="C6084" s="508" t="s">
        <v>38</v>
      </c>
      <c r="D6084" s="510" t="s">
        <v>11962</v>
      </c>
    </row>
    <row r="6085" spans="1:4" ht="13.5">
      <c r="A6085" s="508" t="s">
        <v>12068</v>
      </c>
      <c r="B6085" s="508" t="s">
        <v>12069</v>
      </c>
      <c r="C6085" s="508" t="s">
        <v>38</v>
      </c>
      <c r="D6085" s="510" t="s">
        <v>12010</v>
      </c>
    </row>
    <row r="6086" spans="1:4" ht="13.5">
      <c r="A6086" s="508" t="s">
        <v>12070</v>
      </c>
      <c r="B6086" s="508" t="s">
        <v>12071</v>
      </c>
      <c r="C6086" s="508" t="s">
        <v>38</v>
      </c>
      <c r="D6086" s="510" t="s">
        <v>12072</v>
      </c>
    </row>
    <row r="6087" spans="1:4" ht="13.5">
      <c r="A6087" s="508" t="s">
        <v>12073</v>
      </c>
      <c r="B6087" s="508" t="s">
        <v>12074</v>
      </c>
      <c r="C6087" s="508" t="s">
        <v>38</v>
      </c>
      <c r="D6087" s="510" t="s">
        <v>12072</v>
      </c>
    </row>
    <row r="6088" spans="1:4" ht="13.5">
      <c r="A6088" s="508" t="s">
        <v>12075</v>
      </c>
      <c r="B6088" s="508" t="s">
        <v>12076</v>
      </c>
      <c r="C6088" s="508" t="s">
        <v>38</v>
      </c>
      <c r="D6088" s="510" t="s">
        <v>12072</v>
      </c>
    </row>
    <row r="6089" spans="1:4" ht="13.5">
      <c r="A6089" s="509">
        <v>95967</v>
      </c>
      <c r="B6089" s="508" t="s">
        <v>12077</v>
      </c>
      <c r="C6089" s="508" t="s">
        <v>416</v>
      </c>
      <c r="D6089" s="510" t="s">
        <v>12078</v>
      </c>
    </row>
    <row r="6090" spans="1:4" ht="13.5">
      <c r="A6090" s="509">
        <v>72733</v>
      </c>
      <c r="B6090" s="508" t="s">
        <v>12079</v>
      </c>
      <c r="C6090" s="508" t="s">
        <v>38</v>
      </c>
      <c r="D6090" s="510" t="s">
        <v>12080</v>
      </c>
    </row>
    <row r="6091" spans="1:4" ht="13.5">
      <c r="A6091" s="509">
        <v>72871</v>
      </c>
      <c r="B6091" s="508" t="s">
        <v>12081</v>
      </c>
      <c r="C6091" s="508" t="s">
        <v>38</v>
      </c>
      <c r="D6091" s="510" t="s">
        <v>12082</v>
      </c>
    </row>
    <row r="6092" spans="1:4" ht="13.5">
      <c r="A6092" s="509">
        <v>72872</v>
      </c>
      <c r="B6092" s="508" t="s">
        <v>12083</v>
      </c>
      <c r="C6092" s="508" t="s">
        <v>38</v>
      </c>
      <c r="D6092" s="510" t="s">
        <v>12084</v>
      </c>
    </row>
    <row r="6093" spans="1:4" ht="13.5">
      <c r="A6093" s="509">
        <v>73610</v>
      </c>
      <c r="B6093" s="508" t="s">
        <v>12085</v>
      </c>
      <c r="C6093" s="508" t="s">
        <v>40</v>
      </c>
      <c r="D6093" s="510" t="s">
        <v>2065</v>
      </c>
    </row>
    <row r="6094" spans="1:4" ht="13.5">
      <c r="A6094" s="509">
        <v>73679</v>
      </c>
      <c r="B6094" s="508" t="s">
        <v>12086</v>
      </c>
      <c r="C6094" s="508" t="s">
        <v>40</v>
      </c>
      <c r="D6094" s="510" t="s">
        <v>2676</v>
      </c>
    </row>
    <row r="6095" spans="1:4" ht="13.5">
      <c r="A6095" s="509">
        <v>73686</v>
      </c>
      <c r="B6095" s="508" t="s">
        <v>12087</v>
      </c>
      <c r="C6095" s="508" t="s">
        <v>37</v>
      </c>
      <c r="D6095" s="510" t="s">
        <v>12088</v>
      </c>
    </row>
    <row r="6096" spans="1:4" ht="13.5">
      <c r="A6096" s="508" t="s">
        <v>12089</v>
      </c>
      <c r="B6096" s="508" t="s">
        <v>12090</v>
      </c>
      <c r="C6096" s="508" t="s">
        <v>37</v>
      </c>
      <c r="D6096" s="510" t="s">
        <v>12091</v>
      </c>
    </row>
    <row r="6097" spans="1:4" ht="13.5">
      <c r="A6097" s="508" t="s">
        <v>12092</v>
      </c>
      <c r="B6097" s="508" t="s">
        <v>12093</v>
      </c>
      <c r="C6097" s="508" t="s">
        <v>37</v>
      </c>
      <c r="D6097" s="510" t="s">
        <v>988</v>
      </c>
    </row>
    <row r="6098" spans="1:4" ht="13.5">
      <c r="A6098" s="508" t="s">
        <v>12094</v>
      </c>
      <c r="B6098" s="508" t="s">
        <v>12095</v>
      </c>
      <c r="C6098" s="508" t="s">
        <v>37</v>
      </c>
      <c r="D6098" s="510" t="s">
        <v>9397</v>
      </c>
    </row>
    <row r="6099" spans="1:4" ht="13.5">
      <c r="A6099" s="509">
        <v>85323</v>
      </c>
      <c r="B6099" s="508" t="s">
        <v>12096</v>
      </c>
      <c r="C6099" s="508" t="s">
        <v>40</v>
      </c>
      <c r="D6099" s="510" t="s">
        <v>11637</v>
      </c>
    </row>
    <row r="6100" spans="1:4" ht="13.5">
      <c r="A6100" s="508" t="s">
        <v>12097</v>
      </c>
      <c r="B6100" s="508" t="s">
        <v>12098</v>
      </c>
      <c r="C6100" s="508" t="s">
        <v>40</v>
      </c>
      <c r="D6100" s="510" t="s">
        <v>2858</v>
      </c>
    </row>
    <row r="6101" spans="1:4" ht="13.5">
      <c r="A6101" s="509">
        <v>78472</v>
      </c>
      <c r="B6101" s="508" t="s">
        <v>12099</v>
      </c>
      <c r="C6101" s="508" t="s">
        <v>37</v>
      </c>
      <c r="D6101" s="510" t="s">
        <v>1981</v>
      </c>
    </row>
    <row r="6102" spans="1:4" ht="13.5">
      <c r="A6102" s="509">
        <v>93588</v>
      </c>
      <c r="B6102" s="508" t="s">
        <v>12100</v>
      </c>
      <c r="C6102" s="508" t="s">
        <v>758</v>
      </c>
      <c r="D6102" s="510" t="s">
        <v>2315</v>
      </c>
    </row>
    <row r="6103" spans="1:4" ht="13.5">
      <c r="A6103" s="509">
        <v>93589</v>
      </c>
      <c r="B6103" s="508" t="s">
        <v>12101</v>
      </c>
      <c r="C6103" s="508" t="s">
        <v>758</v>
      </c>
      <c r="D6103" s="510" t="s">
        <v>11637</v>
      </c>
    </row>
    <row r="6104" spans="1:4" ht="13.5">
      <c r="A6104" s="509">
        <v>93590</v>
      </c>
      <c r="B6104" s="508" t="s">
        <v>12102</v>
      </c>
      <c r="C6104" s="508" t="s">
        <v>758</v>
      </c>
      <c r="D6104" s="510" t="s">
        <v>2361</v>
      </c>
    </row>
    <row r="6105" spans="1:4" ht="13.5">
      <c r="A6105" s="509">
        <v>93591</v>
      </c>
      <c r="B6105" s="508" t="s">
        <v>12103</v>
      </c>
      <c r="C6105" s="508" t="s">
        <v>758</v>
      </c>
      <c r="D6105" s="510" t="s">
        <v>2579</v>
      </c>
    </row>
    <row r="6106" spans="1:4" ht="13.5">
      <c r="A6106" s="509">
        <v>93592</v>
      </c>
      <c r="B6106" s="508" t="s">
        <v>12104</v>
      </c>
      <c r="C6106" s="508" t="s">
        <v>758</v>
      </c>
      <c r="D6106" s="510" t="s">
        <v>2875</v>
      </c>
    </row>
    <row r="6107" spans="1:4" ht="13.5">
      <c r="A6107" s="509">
        <v>93593</v>
      </c>
      <c r="B6107" s="508" t="s">
        <v>12105</v>
      </c>
      <c r="C6107" s="508" t="s">
        <v>758</v>
      </c>
      <c r="D6107" s="510" t="s">
        <v>1970</v>
      </c>
    </row>
    <row r="6108" spans="1:4" ht="13.5">
      <c r="A6108" s="509">
        <v>93594</v>
      </c>
      <c r="B6108" s="508" t="s">
        <v>12106</v>
      </c>
      <c r="C6108" s="508" t="s">
        <v>9828</v>
      </c>
      <c r="D6108" s="510" t="s">
        <v>12107</v>
      </c>
    </row>
    <row r="6109" spans="1:4" ht="13.5">
      <c r="A6109" s="509">
        <v>93595</v>
      </c>
      <c r="B6109" s="508" t="s">
        <v>12108</v>
      </c>
      <c r="C6109" s="508" t="s">
        <v>9828</v>
      </c>
      <c r="D6109" s="510" t="s">
        <v>2361</v>
      </c>
    </row>
    <row r="6110" spans="1:4" ht="13.5">
      <c r="A6110" s="509">
        <v>93596</v>
      </c>
      <c r="B6110" s="508" t="s">
        <v>12109</v>
      </c>
      <c r="C6110" s="508" t="s">
        <v>9828</v>
      </c>
      <c r="D6110" s="510" t="s">
        <v>2994</v>
      </c>
    </row>
    <row r="6111" spans="1:4" ht="13.5">
      <c r="A6111" s="509">
        <v>93597</v>
      </c>
      <c r="B6111" s="508" t="s">
        <v>12110</v>
      </c>
      <c r="C6111" s="508" t="s">
        <v>9828</v>
      </c>
      <c r="D6111" s="510" t="s">
        <v>2368</v>
      </c>
    </row>
    <row r="6112" spans="1:4" ht="13.5">
      <c r="A6112" s="509">
        <v>93598</v>
      </c>
      <c r="B6112" s="508" t="s">
        <v>12111</v>
      </c>
      <c r="C6112" s="508" t="s">
        <v>9828</v>
      </c>
      <c r="D6112" s="510" t="s">
        <v>1970</v>
      </c>
    </row>
    <row r="6113" spans="1:4" ht="13.5">
      <c r="A6113" s="509">
        <v>93599</v>
      </c>
      <c r="B6113" s="508" t="s">
        <v>12112</v>
      </c>
      <c r="C6113" s="508" t="s">
        <v>9828</v>
      </c>
      <c r="D6113" s="510" t="s">
        <v>11555</v>
      </c>
    </row>
    <row r="6114" spans="1:4" ht="13.5">
      <c r="A6114" s="509">
        <v>95425</v>
      </c>
      <c r="B6114" s="508" t="s">
        <v>12113</v>
      </c>
      <c r="C6114" s="508" t="s">
        <v>758</v>
      </c>
      <c r="D6114" s="510" t="s">
        <v>12114</v>
      </c>
    </row>
    <row r="6115" spans="1:4" ht="13.5">
      <c r="A6115" s="509">
        <v>95426</v>
      </c>
      <c r="B6115" s="508" t="s">
        <v>12115</v>
      </c>
      <c r="C6115" s="508" t="s">
        <v>758</v>
      </c>
      <c r="D6115" s="510" t="s">
        <v>2240</v>
      </c>
    </row>
    <row r="6116" spans="1:4" ht="13.5">
      <c r="A6116" s="509">
        <v>95427</v>
      </c>
      <c r="B6116" s="508" t="s">
        <v>12116</v>
      </c>
      <c r="C6116" s="508" t="s">
        <v>758</v>
      </c>
      <c r="D6116" s="510" t="s">
        <v>2357</v>
      </c>
    </row>
    <row r="6117" spans="1:4" ht="13.5">
      <c r="A6117" s="509">
        <v>95428</v>
      </c>
      <c r="B6117" s="508" t="s">
        <v>12117</v>
      </c>
      <c r="C6117" s="508" t="s">
        <v>9828</v>
      </c>
      <c r="D6117" s="510" t="s">
        <v>2307</v>
      </c>
    </row>
    <row r="6118" spans="1:4" ht="13.5">
      <c r="A6118" s="509">
        <v>95429</v>
      </c>
      <c r="B6118" s="508" t="s">
        <v>12118</v>
      </c>
      <c r="C6118" s="508" t="s">
        <v>9828</v>
      </c>
      <c r="D6118" s="510" t="s">
        <v>2357</v>
      </c>
    </row>
    <row r="6119" spans="1:4" ht="13.5">
      <c r="A6119" s="509">
        <v>95430</v>
      </c>
      <c r="B6119" s="508" t="s">
        <v>12119</v>
      </c>
      <c r="C6119" s="508" t="s">
        <v>9828</v>
      </c>
      <c r="D6119" s="510" t="s">
        <v>3003</v>
      </c>
    </row>
    <row r="6120" spans="1:4" ht="13.5">
      <c r="A6120" s="509">
        <v>95875</v>
      </c>
      <c r="B6120" s="508" t="s">
        <v>12120</v>
      </c>
      <c r="C6120" s="508" t="s">
        <v>758</v>
      </c>
      <c r="D6120" s="510" t="s">
        <v>11820</v>
      </c>
    </row>
    <row r="6121" spans="1:4" ht="13.5">
      <c r="A6121" s="509">
        <v>95876</v>
      </c>
      <c r="B6121" s="508" t="s">
        <v>12121</v>
      </c>
      <c r="C6121" s="508" t="s">
        <v>758</v>
      </c>
      <c r="D6121" s="510" t="s">
        <v>9865</v>
      </c>
    </row>
    <row r="6122" spans="1:4" ht="13.5">
      <c r="A6122" s="509">
        <v>95877</v>
      </c>
      <c r="B6122" s="508" t="s">
        <v>12122</v>
      </c>
      <c r="C6122" s="508" t="s">
        <v>758</v>
      </c>
      <c r="D6122" s="510" t="s">
        <v>1411</v>
      </c>
    </row>
    <row r="6123" spans="1:4" ht="13.5">
      <c r="A6123" s="509">
        <v>95878</v>
      </c>
      <c r="B6123" s="508" t="s">
        <v>12123</v>
      </c>
      <c r="C6123" s="508" t="s">
        <v>9828</v>
      </c>
      <c r="D6123" s="510" t="s">
        <v>2365</v>
      </c>
    </row>
    <row r="6124" spans="1:4" ht="13.5">
      <c r="A6124" s="509">
        <v>95879</v>
      </c>
      <c r="B6124" s="508" t="s">
        <v>12124</v>
      </c>
      <c r="C6124" s="508" t="s">
        <v>9828</v>
      </c>
      <c r="D6124" s="510" t="s">
        <v>2755</v>
      </c>
    </row>
    <row r="6125" spans="1:4" ht="13.5">
      <c r="A6125" s="509">
        <v>95880</v>
      </c>
      <c r="B6125" s="508" t="s">
        <v>12125</v>
      </c>
      <c r="C6125" s="508" t="s">
        <v>9828</v>
      </c>
      <c r="D6125" s="510" t="s">
        <v>12126</v>
      </c>
    </row>
    <row r="6126" spans="1:4" ht="13.5">
      <c r="A6126" s="509">
        <v>93176</v>
      </c>
      <c r="B6126" s="508" t="s">
        <v>12127</v>
      </c>
      <c r="C6126" s="508" t="s">
        <v>9828</v>
      </c>
      <c r="D6126" s="510" t="s">
        <v>2824</v>
      </c>
    </row>
    <row r="6127" spans="1:4" ht="13.5">
      <c r="A6127" s="509">
        <v>93177</v>
      </c>
      <c r="B6127" s="508" t="s">
        <v>12128</v>
      </c>
      <c r="C6127" s="508" t="s">
        <v>9828</v>
      </c>
      <c r="D6127" s="510" t="s">
        <v>2591</v>
      </c>
    </row>
    <row r="6128" spans="1:4" ht="13.5">
      <c r="A6128" s="509">
        <v>93178</v>
      </c>
      <c r="B6128" s="508" t="s">
        <v>12129</v>
      </c>
      <c r="C6128" s="508" t="s">
        <v>9828</v>
      </c>
      <c r="D6128" s="510" t="s">
        <v>2119</v>
      </c>
    </row>
    <row r="6129" spans="1:4" ht="13.5">
      <c r="A6129" s="509">
        <v>93179</v>
      </c>
      <c r="B6129" s="508" t="s">
        <v>12130</v>
      </c>
      <c r="C6129" s="508" t="s">
        <v>9828</v>
      </c>
      <c r="D6129" s="510" t="s">
        <v>9402</v>
      </c>
    </row>
    <row r="6130" spans="1:4" ht="13.5">
      <c r="A6130" s="508" t="s">
        <v>12131</v>
      </c>
      <c r="B6130" s="508" t="s">
        <v>12132</v>
      </c>
      <c r="C6130" s="508" t="s">
        <v>40</v>
      </c>
      <c r="D6130" s="510" t="s">
        <v>10276</v>
      </c>
    </row>
    <row r="6131" spans="1:4" ht="13.5">
      <c r="A6131" s="508" t="s">
        <v>12133</v>
      </c>
      <c r="B6131" s="508" t="s">
        <v>12134</v>
      </c>
      <c r="C6131" s="508" t="s">
        <v>40</v>
      </c>
      <c r="D6131" s="510" t="s">
        <v>10276</v>
      </c>
    </row>
    <row r="6132" spans="1:4" ht="13.5">
      <c r="A6132" s="508" t="s">
        <v>12135</v>
      </c>
      <c r="B6132" s="508" t="s">
        <v>12136</v>
      </c>
      <c r="C6132" s="508" t="s">
        <v>40</v>
      </c>
      <c r="D6132" s="510" t="s">
        <v>12137</v>
      </c>
    </row>
    <row r="6133" spans="1:4" ht="13.5">
      <c r="A6133" s="508" t="s">
        <v>12138</v>
      </c>
      <c r="B6133" s="508" t="s">
        <v>12139</v>
      </c>
      <c r="C6133" s="508" t="s">
        <v>40</v>
      </c>
      <c r="D6133" s="510" t="s">
        <v>12140</v>
      </c>
    </row>
    <row r="6134" spans="1:4" ht="13.5">
      <c r="A6134" s="508" t="s">
        <v>12141</v>
      </c>
      <c r="B6134" s="508" t="s">
        <v>12142</v>
      </c>
      <c r="C6134" s="508" t="s">
        <v>40</v>
      </c>
      <c r="D6134" s="510" t="s">
        <v>12143</v>
      </c>
    </row>
    <row r="6135" spans="1:4" ht="13.5">
      <c r="A6135" s="508" t="s">
        <v>12144</v>
      </c>
      <c r="B6135" s="508" t="s">
        <v>12145</v>
      </c>
      <c r="C6135" s="508" t="s">
        <v>40</v>
      </c>
      <c r="D6135" s="510" t="s">
        <v>12146</v>
      </c>
    </row>
    <row r="6136" spans="1:4" ht="13.5">
      <c r="A6136" s="508" t="s">
        <v>12147</v>
      </c>
      <c r="B6136" s="508" t="s">
        <v>12148</v>
      </c>
      <c r="C6136" s="508" t="s">
        <v>40</v>
      </c>
      <c r="D6136" s="510" t="s">
        <v>12149</v>
      </c>
    </row>
    <row r="6137" spans="1:4" ht="13.5">
      <c r="A6137" s="508" t="s">
        <v>12150</v>
      </c>
      <c r="B6137" s="508" t="s">
        <v>12151</v>
      </c>
      <c r="C6137" s="508" t="s">
        <v>40</v>
      </c>
      <c r="D6137" s="510" t="s">
        <v>12152</v>
      </c>
    </row>
    <row r="6138" spans="1:4" ht="13.5">
      <c r="A6138" s="509">
        <v>85171</v>
      </c>
      <c r="B6138" s="508" t="s">
        <v>12153</v>
      </c>
      <c r="C6138" s="508" t="s">
        <v>40</v>
      </c>
      <c r="D6138" s="510" t="s">
        <v>12154</v>
      </c>
    </row>
    <row r="6139" spans="1:4" ht="13.5">
      <c r="A6139" s="508" t="s">
        <v>12155</v>
      </c>
      <c r="B6139" s="508" t="s">
        <v>12156</v>
      </c>
      <c r="C6139" s="508" t="s">
        <v>37</v>
      </c>
      <c r="D6139" s="510" t="s">
        <v>12157</v>
      </c>
    </row>
    <row r="6140" spans="1:4" ht="13.5">
      <c r="A6140" s="508" t="s">
        <v>12158</v>
      </c>
      <c r="B6140" s="508" t="s">
        <v>12159</v>
      </c>
      <c r="C6140" s="508" t="s">
        <v>37</v>
      </c>
      <c r="D6140" s="510" t="s">
        <v>12160</v>
      </c>
    </row>
    <row r="6141" spans="1:4" ht="13.5">
      <c r="A6141" s="508" t="s">
        <v>12161</v>
      </c>
      <c r="B6141" s="508" t="s">
        <v>12162</v>
      </c>
      <c r="C6141" s="508" t="s">
        <v>38</v>
      </c>
      <c r="D6141" s="510" t="s">
        <v>12163</v>
      </c>
    </row>
    <row r="6142" spans="1:4" ht="13.5">
      <c r="A6142" s="509">
        <v>98509</v>
      </c>
      <c r="B6142" s="508" t="s">
        <v>12164</v>
      </c>
      <c r="C6142" s="508" t="s">
        <v>38</v>
      </c>
      <c r="D6142" s="510" t="s">
        <v>12165</v>
      </c>
    </row>
    <row r="6143" spans="1:4" ht="13.5">
      <c r="A6143" s="509">
        <v>98510</v>
      </c>
      <c r="B6143" s="508" t="s">
        <v>12166</v>
      </c>
      <c r="C6143" s="508" t="s">
        <v>38</v>
      </c>
      <c r="D6143" s="510" t="s">
        <v>12167</v>
      </c>
    </row>
    <row r="6144" spans="1:4" ht="13.5">
      <c r="A6144" s="509">
        <v>98511</v>
      </c>
      <c r="B6144" s="508" t="s">
        <v>12168</v>
      </c>
      <c r="C6144" s="508" t="s">
        <v>38</v>
      </c>
      <c r="D6144" s="510" t="s">
        <v>12169</v>
      </c>
    </row>
    <row r="6145" spans="1:4" ht="13.5">
      <c r="A6145" s="509">
        <v>98516</v>
      </c>
      <c r="B6145" s="508" t="s">
        <v>12170</v>
      </c>
      <c r="C6145" s="508" t="s">
        <v>38</v>
      </c>
      <c r="D6145" s="510" t="s">
        <v>12171</v>
      </c>
    </row>
    <row r="6146" spans="1:4" ht="13.5">
      <c r="A6146" s="509">
        <v>98519</v>
      </c>
      <c r="B6146" s="508" t="s">
        <v>12172</v>
      </c>
      <c r="C6146" s="508" t="s">
        <v>37</v>
      </c>
      <c r="D6146" s="510" t="s">
        <v>2579</v>
      </c>
    </row>
    <row r="6147" spans="1:4" ht="13.5">
      <c r="A6147" s="509">
        <v>98520</v>
      </c>
      <c r="B6147" s="508" t="s">
        <v>12173</v>
      </c>
      <c r="C6147" s="508" t="s">
        <v>37</v>
      </c>
      <c r="D6147" s="510" t="s">
        <v>9917</v>
      </c>
    </row>
    <row r="6148" spans="1:4" ht="13.5">
      <c r="A6148" s="509">
        <v>98521</v>
      </c>
      <c r="B6148" s="508" t="s">
        <v>12174</v>
      </c>
      <c r="C6148" s="508" t="s">
        <v>37</v>
      </c>
      <c r="D6148" s="510" t="s">
        <v>2236</v>
      </c>
    </row>
    <row r="6149" spans="1:4" ht="13.5">
      <c r="A6149" s="509">
        <v>98522</v>
      </c>
      <c r="B6149" s="508" t="s">
        <v>12175</v>
      </c>
      <c r="C6149" s="508" t="s">
        <v>40</v>
      </c>
      <c r="D6149" s="510" t="s">
        <v>4991</v>
      </c>
    </row>
    <row r="6150" spans="1:4" ht="13.5">
      <c r="A6150" s="509">
        <v>98524</v>
      </c>
      <c r="B6150" s="508" t="s">
        <v>12176</v>
      </c>
      <c r="C6150" s="508" t="s">
        <v>37</v>
      </c>
      <c r="D6150" s="510" t="s">
        <v>12177</v>
      </c>
    </row>
    <row r="6151" spans="1:4" ht="13.5">
      <c r="A6151" s="509">
        <v>85179</v>
      </c>
      <c r="B6151" s="508" t="s">
        <v>12178</v>
      </c>
      <c r="C6151" s="508" t="s">
        <v>37</v>
      </c>
      <c r="D6151" s="510" t="s">
        <v>12179</v>
      </c>
    </row>
    <row r="6152" spans="1:4" ht="13.5">
      <c r="A6152" s="509">
        <v>85180</v>
      </c>
      <c r="B6152" s="508" t="s">
        <v>12180</v>
      </c>
      <c r="C6152" s="508" t="s">
        <v>37</v>
      </c>
      <c r="D6152" s="510" t="s">
        <v>12179</v>
      </c>
    </row>
    <row r="6153" spans="1:4" ht="13.5">
      <c r="A6153" s="509">
        <v>98503</v>
      </c>
      <c r="B6153" s="508" t="s">
        <v>12181</v>
      </c>
      <c r="C6153" s="508" t="s">
        <v>37</v>
      </c>
      <c r="D6153" s="510" t="s">
        <v>12182</v>
      </c>
    </row>
    <row r="6154" spans="1:4" ht="13.5">
      <c r="A6154" s="509">
        <v>98504</v>
      </c>
      <c r="B6154" s="508" t="s">
        <v>12183</v>
      </c>
      <c r="C6154" s="508" t="s">
        <v>37</v>
      </c>
      <c r="D6154" s="510" t="s">
        <v>5119</v>
      </c>
    </row>
    <row r="6155" spans="1:4" ht="13.5">
      <c r="A6155" s="509">
        <v>98505</v>
      </c>
      <c r="B6155" s="508" t="s">
        <v>12184</v>
      </c>
      <c r="C6155" s="508" t="s">
        <v>37</v>
      </c>
      <c r="D6155" s="510" t="s">
        <v>12185</v>
      </c>
    </row>
    <row r="6156" spans="1:4" ht="13.5">
      <c r="A6156" s="509">
        <v>85184</v>
      </c>
      <c r="B6156" s="508" t="s">
        <v>12186</v>
      </c>
      <c r="C6156" s="508" t="s">
        <v>37</v>
      </c>
      <c r="D6156" s="510" t="s">
        <v>11735</v>
      </c>
    </row>
    <row r="6157" spans="1:4" ht="13.5">
      <c r="A6157" s="509">
        <v>85185</v>
      </c>
      <c r="B6157" s="508" t="s">
        <v>12187</v>
      </c>
      <c r="C6157" s="508" t="s">
        <v>37</v>
      </c>
      <c r="D6157" s="510" t="s">
        <v>9405</v>
      </c>
    </row>
    <row r="6158" spans="1:4" ht="13.5">
      <c r="A6158" s="509">
        <v>98525</v>
      </c>
      <c r="B6158" s="508" t="s">
        <v>12188</v>
      </c>
      <c r="C6158" s="508" t="s">
        <v>37</v>
      </c>
      <c r="D6158" s="510" t="s">
        <v>2393</v>
      </c>
    </row>
    <row r="6159" spans="1:4" ht="13.5">
      <c r="A6159" s="509">
        <v>98526</v>
      </c>
      <c r="B6159" s="508" t="s">
        <v>12189</v>
      </c>
      <c r="C6159" s="508" t="s">
        <v>38</v>
      </c>
      <c r="D6159" s="510" t="s">
        <v>4274</v>
      </c>
    </row>
    <row r="6160" spans="1:4" ht="13.5">
      <c r="A6160" s="509">
        <v>98527</v>
      </c>
      <c r="B6160" s="508" t="s">
        <v>12190</v>
      </c>
      <c r="C6160" s="508" t="s">
        <v>38</v>
      </c>
      <c r="D6160" s="510" t="s">
        <v>12191</v>
      </c>
    </row>
    <row r="6161" spans="1:4" ht="13.5">
      <c r="A6161" s="509">
        <v>98528</v>
      </c>
      <c r="B6161" s="508" t="s">
        <v>12192</v>
      </c>
      <c r="C6161" s="508" t="s">
        <v>38</v>
      </c>
      <c r="D6161" s="510" t="s">
        <v>12193</v>
      </c>
    </row>
    <row r="6162" spans="1:4" ht="13.5">
      <c r="A6162" s="509">
        <v>98529</v>
      </c>
      <c r="B6162" s="508" t="s">
        <v>12194</v>
      </c>
      <c r="C6162" s="508" t="s">
        <v>38</v>
      </c>
      <c r="D6162" s="510" t="s">
        <v>12195</v>
      </c>
    </row>
    <row r="6163" spans="1:4" ht="13.5">
      <c r="A6163" s="509">
        <v>98530</v>
      </c>
      <c r="B6163" s="508" t="s">
        <v>12196</v>
      </c>
      <c r="C6163" s="508" t="s">
        <v>38</v>
      </c>
      <c r="D6163" s="510" t="s">
        <v>12197</v>
      </c>
    </row>
    <row r="6164" spans="1:4" ht="13.5">
      <c r="A6164" s="509">
        <v>98531</v>
      </c>
      <c r="B6164" s="508" t="s">
        <v>12198</v>
      </c>
      <c r="C6164" s="508" t="s">
        <v>38</v>
      </c>
      <c r="D6164" s="510" t="s">
        <v>12199</v>
      </c>
    </row>
    <row r="6165" spans="1:4" ht="13.5">
      <c r="A6165" s="509">
        <v>98532</v>
      </c>
      <c r="B6165" s="508" t="s">
        <v>12200</v>
      </c>
      <c r="C6165" s="508" t="s">
        <v>38</v>
      </c>
      <c r="D6165" s="510" t="s">
        <v>12201</v>
      </c>
    </row>
    <row r="6166" spans="1:4" ht="13.5">
      <c r="A6166" s="509">
        <v>98533</v>
      </c>
      <c r="B6166" s="508" t="s">
        <v>12202</v>
      </c>
      <c r="C6166" s="508" t="s">
        <v>38</v>
      </c>
      <c r="D6166" s="510" t="s">
        <v>12203</v>
      </c>
    </row>
    <row r="6167" spans="1:4" ht="13.5">
      <c r="A6167" s="509">
        <v>98534</v>
      </c>
      <c r="B6167" s="508" t="s">
        <v>12204</v>
      </c>
      <c r="C6167" s="508" t="s">
        <v>38</v>
      </c>
      <c r="D6167" s="510" t="s">
        <v>12205</v>
      </c>
    </row>
    <row r="6168" spans="1:4" ht="13.5">
      <c r="A6168" s="509">
        <v>98535</v>
      </c>
      <c r="B6168" s="508" t="s">
        <v>12206</v>
      </c>
      <c r="C6168" s="508" t="s">
        <v>38</v>
      </c>
      <c r="D6168" s="510" t="s">
        <v>12207</v>
      </c>
    </row>
    <row r="6169" spans="1:4" ht="13.5">
      <c r="A6169" s="509">
        <v>88236</v>
      </c>
      <c r="B6169" s="508" t="s">
        <v>12208</v>
      </c>
      <c r="C6169" s="508" t="s">
        <v>416</v>
      </c>
      <c r="D6169" s="510" t="s">
        <v>3000</v>
      </c>
    </row>
    <row r="6170" spans="1:4" ht="13.5">
      <c r="A6170" s="509">
        <v>88237</v>
      </c>
      <c r="B6170" s="508" t="s">
        <v>12209</v>
      </c>
      <c r="C6170" s="508" t="s">
        <v>416</v>
      </c>
      <c r="D6170" s="510" t="s">
        <v>2614</v>
      </c>
    </row>
    <row r="6171" spans="1:4" ht="13.5">
      <c r="A6171" s="509">
        <v>88238</v>
      </c>
      <c r="B6171" s="508" t="s">
        <v>12210</v>
      </c>
      <c r="C6171" s="508" t="s">
        <v>416</v>
      </c>
      <c r="D6171" s="510" t="s">
        <v>4654</v>
      </c>
    </row>
    <row r="6172" spans="1:4" ht="13.5">
      <c r="A6172" s="509">
        <v>88239</v>
      </c>
      <c r="B6172" s="508" t="s">
        <v>12211</v>
      </c>
      <c r="C6172" s="508" t="s">
        <v>416</v>
      </c>
      <c r="D6172" s="510" t="s">
        <v>7904</v>
      </c>
    </row>
    <row r="6173" spans="1:4" ht="13.5">
      <c r="A6173" s="509">
        <v>88240</v>
      </c>
      <c r="B6173" s="508" t="s">
        <v>12212</v>
      </c>
      <c r="C6173" s="508" t="s">
        <v>416</v>
      </c>
      <c r="D6173" s="510" t="s">
        <v>12213</v>
      </c>
    </row>
    <row r="6174" spans="1:4" ht="13.5">
      <c r="A6174" s="509">
        <v>88241</v>
      </c>
      <c r="B6174" s="508" t="s">
        <v>12214</v>
      </c>
      <c r="C6174" s="508" t="s">
        <v>416</v>
      </c>
      <c r="D6174" s="510" t="s">
        <v>8186</v>
      </c>
    </row>
    <row r="6175" spans="1:4" ht="13.5">
      <c r="A6175" s="509">
        <v>88242</v>
      </c>
      <c r="B6175" s="508" t="s">
        <v>12215</v>
      </c>
      <c r="C6175" s="508" t="s">
        <v>416</v>
      </c>
      <c r="D6175" s="510" t="s">
        <v>12216</v>
      </c>
    </row>
    <row r="6176" spans="1:4" ht="13.5">
      <c r="A6176" s="509">
        <v>88243</v>
      </c>
      <c r="B6176" s="508" t="s">
        <v>12217</v>
      </c>
      <c r="C6176" s="508" t="s">
        <v>416</v>
      </c>
      <c r="D6176" s="510" t="s">
        <v>7682</v>
      </c>
    </row>
    <row r="6177" spans="1:4" ht="13.5">
      <c r="A6177" s="509">
        <v>88245</v>
      </c>
      <c r="B6177" s="508" t="s">
        <v>12218</v>
      </c>
      <c r="C6177" s="508" t="s">
        <v>416</v>
      </c>
      <c r="D6177" s="510" t="s">
        <v>12219</v>
      </c>
    </row>
    <row r="6178" spans="1:4" ht="13.5">
      <c r="A6178" s="509">
        <v>88246</v>
      </c>
      <c r="B6178" s="508" t="s">
        <v>12220</v>
      </c>
      <c r="C6178" s="508" t="s">
        <v>416</v>
      </c>
      <c r="D6178" s="510" t="s">
        <v>2896</v>
      </c>
    </row>
    <row r="6179" spans="1:4" ht="13.5">
      <c r="A6179" s="509">
        <v>88247</v>
      </c>
      <c r="B6179" s="508" t="s">
        <v>12221</v>
      </c>
      <c r="C6179" s="508" t="s">
        <v>416</v>
      </c>
      <c r="D6179" s="510" t="s">
        <v>12222</v>
      </c>
    </row>
    <row r="6180" spans="1:4" ht="13.5">
      <c r="A6180" s="509">
        <v>88248</v>
      </c>
      <c r="B6180" s="508" t="s">
        <v>12223</v>
      </c>
      <c r="C6180" s="508" t="s">
        <v>416</v>
      </c>
      <c r="D6180" s="510" t="s">
        <v>1855</v>
      </c>
    </row>
    <row r="6181" spans="1:4" ht="13.5">
      <c r="A6181" s="509">
        <v>88249</v>
      </c>
      <c r="B6181" s="508" t="s">
        <v>12224</v>
      </c>
      <c r="C6181" s="508" t="s">
        <v>416</v>
      </c>
      <c r="D6181" s="510" t="s">
        <v>12225</v>
      </c>
    </row>
    <row r="6182" spans="1:4" ht="13.5">
      <c r="A6182" s="509">
        <v>88250</v>
      </c>
      <c r="B6182" s="508" t="s">
        <v>12226</v>
      </c>
      <c r="C6182" s="508" t="s">
        <v>416</v>
      </c>
      <c r="D6182" s="510" t="s">
        <v>8165</v>
      </c>
    </row>
    <row r="6183" spans="1:4" ht="13.5">
      <c r="A6183" s="509">
        <v>88251</v>
      </c>
      <c r="B6183" s="508" t="s">
        <v>12227</v>
      </c>
      <c r="C6183" s="508" t="s">
        <v>416</v>
      </c>
      <c r="D6183" s="510" t="s">
        <v>12228</v>
      </c>
    </row>
    <row r="6184" spans="1:4" ht="13.5">
      <c r="A6184" s="509">
        <v>88252</v>
      </c>
      <c r="B6184" s="508" t="s">
        <v>12229</v>
      </c>
      <c r="C6184" s="508" t="s">
        <v>416</v>
      </c>
      <c r="D6184" s="510" t="s">
        <v>1619</v>
      </c>
    </row>
    <row r="6185" spans="1:4" ht="13.5">
      <c r="A6185" s="509">
        <v>88253</v>
      </c>
      <c r="B6185" s="508" t="s">
        <v>12230</v>
      </c>
      <c r="C6185" s="508" t="s">
        <v>416</v>
      </c>
      <c r="D6185" s="510" t="s">
        <v>10512</v>
      </c>
    </row>
    <row r="6186" spans="1:4" ht="13.5">
      <c r="A6186" s="509">
        <v>88255</v>
      </c>
      <c r="B6186" s="508" t="s">
        <v>12231</v>
      </c>
      <c r="C6186" s="508" t="s">
        <v>416</v>
      </c>
      <c r="D6186" s="510" t="s">
        <v>7309</v>
      </c>
    </row>
    <row r="6187" spans="1:4" ht="13.5">
      <c r="A6187" s="509">
        <v>88256</v>
      </c>
      <c r="B6187" s="508" t="s">
        <v>12232</v>
      </c>
      <c r="C6187" s="508" t="s">
        <v>416</v>
      </c>
      <c r="D6187" s="510" t="s">
        <v>7411</v>
      </c>
    </row>
    <row r="6188" spans="1:4" ht="13.5">
      <c r="A6188" s="509">
        <v>88257</v>
      </c>
      <c r="B6188" s="508" t="s">
        <v>12233</v>
      </c>
      <c r="C6188" s="508" t="s">
        <v>416</v>
      </c>
      <c r="D6188" s="510" t="s">
        <v>1284</v>
      </c>
    </row>
    <row r="6189" spans="1:4" ht="13.5">
      <c r="A6189" s="509">
        <v>88258</v>
      </c>
      <c r="B6189" s="508" t="s">
        <v>12234</v>
      </c>
      <c r="C6189" s="508" t="s">
        <v>416</v>
      </c>
      <c r="D6189" s="510" t="s">
        <v>12235</v>
      </c>
    </row>
    <row r="6190" spans="1:4" ht="13.5">
      <c r="A6190" s="509">
        <v>88259</v>
      </c>
      <c r="B6190" s="508" t="s">
        <v>12236</v>
      </c>
      <c r="C6190" s="508" t="s">
        <v>416</v>
      </c>
      <c r="D6190" s="510" t="s">
        <v>12237</v>
      </c>
    </row>
    <row r="6191" spans="1:4" ht="13.5">
      <c r="A6191" s="509">
        <v>88260</v>
      </c>
      <c r="B6191" s="508" t="s">
        <v>12238</v>
      </c>
      <c r="C6191" s="508" t="s">
        <v>416</v>
      </c>
      <c r="D6191" s="510" t="s">
        <v>8935</v>
      </c>
    </row>
    <row r="6192" spans="1:4" ht="13.5">
      <c r="A6192" s="509">
        <v>88261</v>
      </c>
      <c r="B6192" s="508" t="s">
        <v>12239</v>
      </c>
      <c r="C6192" s="508" t="s">
        <v>416</v>
      </c>
      <c r="D6192" s="510" t="s">
        <v>2711</v>
      </c>
    </row>
    <row r="6193" spans="1:4" ht="13.5">
      <c r="A6193" s="509">
        <v>88262</v>
      </c>
      <c r="B6193" s="508" t="s">
        <v>12240</v>
      </c>
      <c r="C6193" s="508" t="s">
        <v>416</v>
      </c>
      <c r="D6193" s="510" t="s">
        <v>12219</v>
      </c>
    </row>
    <row r="6194" spans="1:4" ht="13.5">
      <c r="A6194" s="509">
        <v>88263</v>
      </c>
      <c r="B6194" s="508" t="s">
        <v>12241</v>
      </c>
      <c r="C6194" s="508" t="s">
        <v>416</v>
      </c>
      <c r="D6194" s="510" t="s">
        <v>3070</v>
      </c>
    </row>
    <row r="6195" spans="1:4" ht="13.5">
      <c r="A6195" s="509">
        <v>88264</v>
      </c>
      <c r="B6195" s="508" t="s">
        <v>12242</v>
      </c>
      <c r="C6195" s="508" t="s">
        <v>416</v>
      </c>
      <c r="D6195" s="510" t="s">
        <v>12243</v>
      </c>
    </row>
    <row r="6196" spans="1:4" ht="13.5">
      <c r="A6196" s="509">
        <v>88265</v>
      </c>
      <c r="B6196" s="508" t="s">
        <v>12244</v>
      </c>
      <c r="C6196" s="508" t="s">
        <v>416</v>
      </c>
      <c r="D6196" s="510" t="s">
        <v>12243</v>
      </c>
    </row>
    <row r="6197" spans="1:4" ht="13.5">
      <c r="A6197" s="509">
        <v>88266</v>
      </c>
      <c r="B6197" s="508" t="s">
        <v>12245</v>
      </c>
      <c r="C6197" s="508" t="s">
        <v>416</v>
      </c>
      <c r="D6197" s="510" t="s">
        <v>12246</v>
      </c>
    </row>
    <row r="6198" spans="1:4" ht="13.5">
      <c r="A6198" s="509">
        <v>88267</v>
      </c>
      <c r="B6198" s="508" t="s">
        <v>12247</v>
      </c>
      <c r="C6198" s="508" t="s">
        <v>416</v>
      </c>
      <c r="D6198" s="510" t="s">
        <v>12248</v>
      </c>
    </row>
    <row r="6199" spans="1:4" ht="13.5">
      <c r="A6199" s="509">
        <v>88268</v>
      </c>
      <c r="B6199" s="508" t="s">
        <v>12249</v>
      </c>
      <c r="C6199" s="508" t="s">
        <v>416</v>
      </c>
      <c r="D6199" s="510" t="s">
        <v>12250</v>
      </c>
    </row>
    <row r="6200" spans="1:4" ht="13.5">
      <c r="A6200" s="509">
        <v>88269</v>
      </c>
      <c r="B6200" s="508" t="s">
        <v>12251</v>
      </c>
      <c r="C6200" s="508" t="s">
        <v>416</v>
      </c>
      <c r="D6200" s="510" t="s">
        <v>12219</v>
      </c>
    </row>
    <row r="6201" spans="1:4" ht="13.5">
      <c r="A6201" s="509">
        <v>88270</v>
      </c>
      <c r="B6201" s="508" t="s">
        <v>12252</v>
      </c>
      <c r="C6201" s="508" t="s">
        <v>416</v>
      </c>
      <c r="D6201" s="510" t="s">
        <v>12253</v>
      </c>
    </row>
    <row r="6202" spans="1:4" ht="13.5">
      <c r="A6202" s="509">
        <v>88272</v>
      </c>
      <c r="B6202" s="508" t="s">
        <v>12254</v>
      </c>
      <c r="C6202" s="508" t="s">
        <v>416</v>
      </c>
      <c r="D6202" s="510" t="s">
        <v>12255</v>
      </c>
    </row>
    <row r="6203" spans="1:4" ht="13.5">
      <c r="A6203" s="509">
        <v>88273</v>
      </c>
      <c r="B6203" s="508" t="s">
        <v>12256</v>
      </c>
      <c r="C6203" s="508" t="s">
        <v>416</v>
      </c>
      <c r="D6203" s="510" t="s">
        <v>7411</v>
      </c>
    </row>
    <row r="6204" spans="1:4" ht="13.5">
      <c r="A6204" s="509">
        <v>88274</v>
      </c>
      <c r="B6204" s="508" t="s">
        <v>12257</v>
      </c>
      <c r="C6204" s="508" t="s">
        <v>416</v>
      </c>
      <c r="D6204" s="510" t="s">
        <v>8870</v>
      </c>
    </row>
    <row r="6205" spans="1:4" ht="13.5">
      <c r="A6205" s="509">
        <v>88275</v>
      </c>
      <c r="B6205" s="508" t="s">
        <v>12258</v>
      </c>
      <c r="C6205" s="508" t="s">
        <v>416</v>
      </c>
      <c r="D6205" s="510" t="s">
        <v>7906</v>
      </c>
    </row>
    <row r="6206" spans="1:4" ht="13.5">
      <c r="A6206" s="509">
        <v>88277</v>
      </c>
      <c r="B6206" s="508" t="s">
        <v>12259</v>
      </c>
      <c r="C6206" s="508" t="s">
        <v>416</v>
      </c>
      <c r="D6206" s="510" t="s">
        <v>2221</v>
      </c>
    </row>
    <row r="6207" spans="1:4" ht="13.5">
      <c r="A6207" s="509">
        <v>88278</v>
      </c>
      <c r="B6207" s="508" t="s">
        <v>12260</v>
      </c>
      <c r="C6207" s="508" t="s">
        <v>416</v>
      </c>
      <c r="D6207" s="510" t="s">
        <v>8525</v>
      </c>
    </row>
    <row r="6208" spans="1:4" ht="13.5">
      <c r="A6208" s="509">
        <v>88279</v>
      </c>
      <c r="B6208" s="508" t="s">
        <v>12261</v>
      </c>
      <c r="C6208" s="508" t="s">
        <v>416</v>
      </c>
      <c r="D6208" s="510" t="s">
        <v>6162</v>
      </c>
    </row>
    <row r="6209" spans="1:4" ht="13.5">
      <c r="A6209" s="509">
        <v>88281</v>
      </c>
      <c r="B6209" s="508" t="s">
        <v>12262</v>
      </c>
      <c r="C6209" s="508" t="s">
        <v>416</v>
      </c>
      <c r="D6209" s="510" t="s">
        <v>12263</v>
      </c>
    </row>
    <row r="6210" spans="1:4" ht="13.5">
      <c r="A6210" s="509">
        <v>88282</v>
      </c>
      <c r="B6210" s="508" t="s">
        <v>12264</v>
      </c>
      <c r="C6210" s="508" t="s">
        <v>416</v>
      </c>
      <c r="D6210" s="510" t="s">
        <v>7446</v>
      </c>
    </row>
    <row r="6211" spans="1:4" ht="13.5">
      <c r="A6211" s="509">
        <v>88283</v>
      </c>
      <c r="B6211" s="508" t="s">
        <v>12265</v>
      </c>
      <c r="C6211" s="508" t="s">
        <v>416</v>
      </c>
      <c r="D6211" s="510" t="s">
        <v>9852</v>
      </c>
    </row>
    <row r="6212" spans="1:4" ht="13.5">
      <c r="A6212" s="509">
        <v>88284</v>
      </c>
      <c r="B6212" s="508" t="s">
        <v>12266</v>
      </c>
      <c r="C6212" s="508" t="s">
        <v>416</v>
      </c>
      <c r="D6212" s="510" t="s">
        <v>12267</v>
      </c>
    </row>
    <row r="6213" spans="1:4" ht="13.5">
      <c r="A6213" s="509">
        <v>88285</v>
      </c>
      <c r="B6213" s="508" t="s">
        <v>12268</v>
      </c>
      <c r="C6213" s="508" t="s">
        <v>416</v>
      </c>
      <c r="D6213" s="510" t="s">
        <v>2475</v>
      </c>
    </row>
    <row r="6214" spans="1:4" ht="13.5">
      <c r="A6214" s="509">
        <v>88286</v>
      </c>
      <c r="B6214" s="508" t="s">
        <v>12269</v>
      </c>
      <c r="C6214" s="508" t="s">
        <v>416</v>
      </c>
      <c r="D6214" s="510" t="s">
        <v>10733</v>
      </c>
    </row>
    <row r="6215" spans="1:4" ht="13.5">
      <c r="A6215" s="509">
        <v>88288</v>
      </c>
      <c r="B6215" s="508" t="s">
        <v>12270</v>
      </c>
      <c r="C6215" s="508" t="s">
        <v>416</v>
      </c>
      <c r="D6215" s="510" t="s">
        <v>12271</v>
      </c>
    </row>
    <row r="6216" spans="1:4" ht="13.5">
      <c r="A6216" s="509">
        <v>88291</v>
      </c>
      <c r="B6216" s="508" t="s">
        <v>12272</v>
      </c>
      <c r="C6216" s="508" t="s">
        <v>416</v>
      </c>
      <c r="D6216" s="510" t="s">
        <v>12273</v>
      </c>
    </row>
    <row r="6217" spans="1:4" ht="13.5">
      <c r="A6217" s="509">
        <v>88292</v>
      </c>
      <c r="B6217" s="508" t="s">
        <v>12274</v>
      </c>
      <c r="C6217" s="508" t="s">
        <v>416</v>
      </c>
      <c r="D6217" s="510" t="s">
        <v>12275</v>
      </c>
    </row>
    <row r="6218" spans="1:4" ht="13.5">
      <c r="A6218" s="509">
        <v>88293</v>
      </c>
      <c r="B6218" s="508" t="s">
        <v>12276</v>
      </c>
      <c r="C6218" s="508" t="s">
        <v>416</v>
      </c>
      <c r="D6218" s="510" t="s">
        <v>1427</v>
      </c>
    </row>
    <row r="6219" spans="1:4" ht="13.5">
      <c r="A6219" s="509">
        <v>88294</v>
      </c>
      <c r="B6219" s="508" t="s">
        <v>12277</v>
      </c>
      <c r="C6219" s="508" t="s">
        <v>416</v>
      </c>
      <c r="D6219" s="510" t="s">
        <v>8606</v>
      </c>
    </row>
    <row r="6220" spans="1:4" ht="13.5">
      <c r="A6220" s="509">
        <v>88295</v>
      </c>
      <c r="B6220" s="508" t="s">
        <v>12278</v>
      </c>
      <c r="C6220" s="508" t="s">
        <v>416</v>
      </c>
      <c r="D6220" s="510" t="s">
        <v>10975</v>
      </c>
    </row>
    <row r="6221" spans="1:4" ht="13.5">
      <c r="A6221" s="509">
        <v>88296</v>
      </c>
      <c r="B6221" s="508" t="s">
        <v>12279</v>
      </c>
      <c r="C6221" s="508" t="s">
        <v>416</v>
      </c>
      <c r="D6221" s="510" t="s">
        <v>12280</v>
      </c>
    </row>
    <row r="6222" spans="1:4" ht="13.5">
      <c r="A6222" s="509">
        <v>88297</v>
      </c>
      <c r="B6222" s="508" t="s">
        <v>12281</v>
      </c>
      <c r="C6222" s="508" t="s">
        <v>416</v>
      </c>
      <c r="D6222" s="510" t="s">
        <v>12282</v>
      </c>
    </row>
    <row r="6223" spans="1:4" ht="13.5">
      <c r="A6223" s="509">
        <v>88298</v>
      </c>
      <c r="B6223" s="508" t="s">
        <v>12283</v>
      </c>
      <c r="C6223" s="508" t="s">
        <v>416</v>
      </c>
      <c r="D6223" s="510" t="s">
        <v>10484</v>
      </c>
    </row>
    <row r="6224" spans="1:4" ht="13.5">
      <c r="A6224" s="509">
        <v>88299</v>
      </c>
      <c r="B6224" s="508" t="s">
        <v>12284</v>
      </c>
      <c r="C6224" s="508" t="s">
        <v>416</v>
      </c>
      <c r="D6224" s="510" t="s">
        <v>6778</v>
      </c>
    </row>
    <row r="6225" spans="1:4" ht="13.5">
      <c r="A6225" s="509">
        <v>88300</v>
      </c>
      <c r="B6225" s="508" t="s">
        <v>12285</v>
      </c>
      <c r="C6225" s="508" t="s">
        <v>416</v>
      </c>
      <c r="D6225" s="510" t="s">
        <v>9410</v>
      </c>
    </row>
    <row r="6226" spans="1:4" ht="13.5">
      <c r="A6226" s="509">
        <v>88301</v>
      </c>
      <c r="B6226" s="508" t="s">
        <v>12286</v>
      </c>
      <c r="C6226" s="508" t="s">
        <v>416</v>
      </c>
      <c r="D6226" s="510" t="s">
        <v>12287</v>
      </c>
    </row>
    <row r="6227" spans="1:4" ht="13.5">
      <c r="A6227" s="509">
        <v>88302</v>
      </c>
      <c r="B6227" s="508" t="s">
        <v>12288</v>
      </c>
      <c r="C6227" s="508" t="s">
        <v>416</v>
      </c>
      <c r="D6227" s="510" t="s">
        <v>12289</v>
      </c>
    </row>
    <row r="6228" spans="1:4" ht="13.5">
      <c r="A6228" s="509">
        <v>88303</v>
      </c>
      <c r="B6228" s="508" t="s">
        <v>12290</v>
      </c>
      <c r="C6228" s="508" t="s">
        <v>416</v>
      </c>
      <c r="D6228" s="510" t="s">
        <v>7316</v>
      </c>
    </row>
    <row r="6229" spans="1:4" ht="13.5">
      <c r="A6229" s="509">
        <v>88304</v>
      </c>
      <c r="B6229" s="508" t="s">
        <v>12291</v>
      </c>
      <c r="C6229" s="508" t="s">
        <v>416</v>
      </c>
      <c r="D6229" s="510" t="s">
        <v>5742</v>
      </c>
    </row>
    <row r="6230" spans="1:4" ht="13.5">
      <c r="A6230" s="509">
        <v>88306</v>
      </c>
      <c r="B6230" s="508" t="s">
        <v>12292</v>
      </c>
      <c r="C6230" s="508" t="s">
        <v>416</v>
      </c>
      <c r="D6230" s="510" t="s">
        <v>10977</v>
      </c>
    </row>
    <row r="6231" spans="1:4" ht="13.5">
      <c r="A6231" s="509">
        <v>88307</v>
      </c>
      <c r="B6231" s="508" t="s">
        <v>12293</v>
      </c>
      <c r="C6231" s="508" t="s">
        <v>416</v>
      </c>
      <c r="D6231" s="510" t="s">
        <v>3954</v>
      </c>
    </row>
    <row r="6232" spans="1:4" ht="13.5">
      <c r="A6232" s="509">
        <v>88308</v>
      </c>
      <c r="B6232" s="508" t="s">
        <v>12294</v>
      </c>
      <c r="C6232" s="508" t="s">
        <v>416</v>
      </c>
      <c r="D6232" s="510" t="s">
        <v>12295</v>
      </c>
    </row>
    <row r="6233" spans="1:4" ht="13.5">
      <c r="A6233" s="509">
        <v>88309</v>
      </c>
      <c r="B6233" s="508" t="s">
        <v>12296</v>
      </c>
      <c r="C6233" s="508" t="s">
        <v>416</v>
      </c>
      <c r="D6233" s="510" t="s">
        <v>12297</v>
      </c>
    </row>
    <row r="6234" spans="1:4" ht="13.5">
      <c r="A6234" s="509">
        <v>88310</v>
      </c>
      <c r="B6234" s="508" t="s">
        <v>12298</v>
      </c>
      <c r="C6234" s="508" t="s">
        <v>416</v>
      </c>
      <c r="D6234" s="510" t="s">
        <v>7411</v>
      </c>
    </row>
    <row r="6235" spans="1:4" ht="13.5">
      <c r="A6235" s="509">
        <v>88311</v>
      </c>
      <c r="B6235" s="508" t="s">
        <v>12299</v>
      </c>
      <c r="C6235" s="508" t="s">
        <v>416</v>
      </c>
      <c r="D6235" s="510" t="s">
        <v>10925</v>
      </c>
    </row>
    <row r="6236" spans="1:4" ht="13.5">
      <c r="A6236" s="509">
        <v>88312</v>
      </c>
      <c r="B6236" s="508" t="s">
        <v>12300</v>
      </c>
      <c r="C6236" s="508" t="s">
        <v>416</v>
      </c>
      <c r="D6236" s="510" t="s">
        <v>5910</v>
      </c>
    </row>
    <row r="6237" spans="1:4" ht="13.5">
      <c r="A6237" s="509">
        <v>88313</v>
      </c>
      <c r="B6237" s="508" t="s">
        <v>12301</v>
      </c>
      <c r="C6237" s="508" t="s">
        <v>416</v>
      </c>
      <c r="D6237" s="510" t="s">
        <v>12302</v>
      </c>
    </row>
    <row r="6238" spans="1:4" ht="13.5">
      <c r="A6238" s="509">
        <v>88314</v>
      </c>
      <c r="B6238" s="508" t="s">
        <v>12303</v>
      </c>
      <c r="C6238" s="508" t="s">
        <v>416</v>
      </c>
      <c r="D6238" s="510" t="s">
        <v>7619</v>
      </c>
    </row>
    <row r="6239" spans="1:4" ht="13.5">
      <c r="A6239" s="509">
        <v>88315</v>
      </c>
      <c r="B6239" s="508" t="s">
        <v>12304</v>
      </c>
      <c r="C6239" s="508" t="s">
        <v>416</v>
      </c>
      <c r="D6239" s="510" t="s">
        <v>12219</v>
      </c>
    </row>
    <row r="6240" spans="1:4" ht="13.5">
      <c r="A6240" s="509">
        <v>88316</v>
      </c>
      <c r="B6240" s="508" t="s">
        <v>532</v>
      </c>
      <c r="C6240" s="508" t="s">
        <v>416</v>
      </c>
      <c r="D6240" s="510" t="s">
        <v>11615</v>
      </c>
    </row>
    <row r="6241" spans="1:4" ht="13.5">
      <c r="A6241" s="509">
        <v>88317</v>
      </c>
      <c r="B6241" s="508" t="s">
        <v>12305</v>
      </c>
      <c r="C6241" s="508" t="s">
        <v>416</v>
      </c>
      <c r="D6241" s="510" t="s">
        <v>12219</v>
      </c>
    </row>
    <row r="6242" spans="1:4" ht="13.5">
      <c r="A6242" s="509">
        <v>88318</v>
      </c>
      <c r="B6242" s="508" t="s">
        <v>12306</v>
      </c>
      <c r="C6242" s="508" t="s">
        <v>416</v>
      </c>
      <c r="D6242" s="510" t="s">
        <v>6427</v>
      </c>
    </row>
    <row r="6243" spans="1:4" ht="13.5">
      <c r="A6243" s="509">
        <v>88320</v>
      </c>
      <c r="B6243" s="508" t="s">
        <v>12307</v>
      </c>
      <c r="C6243" s="508" t="s">
        <v>416</v>
      </c>
      <c r="D6243" s="510" t="s">
        <v>11669</v>
      </c>
    </row>
    <row r="6244" spans="1:4" ht="13.5">
      <c r="A6244" s="509">
        <v>88321</v>
      </c>
      <c r="B6244" s="508" t="s">
        <v>12308</v>
      </c>
      <c r="C6244" s="508" t="s">
        <v>416</v>
      </c>
      <c r="D6244" s="510" t="s">
        <v>4111</v>
      </c>
    </row>
    <row r="6245" spans="1:4" ht="13.5">
      <c r="A6245" s="509">
        <v>88322</v>
      </c>
      <c r="B6245" s="508" t="s">
        <v>12309</v>
      </c>
      <c r="C6245" s="508" t="s">
        <v>416</v>
      </c>
      <c r="D6245" s="510" t="s">
        <v>9096</v>
      </c>
    </row>
    <row r="6246" spans="1:4" ht="13.5">
      <c r="A6246" s="509">
        <v>88323</v>
      </c>
      <c r="B6246" s="508" t="s">
        <v>680</v>
      </c>
      <c r="C6246" s="508" t="s">
        <v>416</v>
      </c>
      <c r="D6246" s="510" t="s">
        <v>4686</v>
      </c>
    </row>
    <row r="6247" spans="1:4" ht="13.5">
      <c r="A6247" s="509">
        <v>88324</v>
      </c>
      <c r="B6247" s="508" t="s">
        <v>12310</v>
      </c>
      <c r="C6247" s="508" t="s">
        <v>416</v>
      </c>
      <c r="D6247" s="510" t="s">
        <v>12311</v>
      </c>
    </row>
    <row r="6248" spans="1:4" ht="13.5">
      <c r="A6248" s="509">
        <v>88325</v>
      </c>
      <c r="B6248" s="508" t="s">
        <v>12312</v>
      </c>
      <c r="C6248" s="508" t="s">
        <v>416</v>
      </c>
      <c r="D6248" s="510" t="s">
        <v>12313</v>
      </c>
    </row>
    <row r="6249" spans="1:4" ht="13.5">
      <c r="A6249" s="509">
        <v>88326</v>
      </c>
      <c r="B6249" s="508" t="s">
        <v>12314</v>
      </c>
      <c r="C6249" s="508" t="s">
        <v>416</v>
      </c>
      <c r="D6249" s="510" t="s">
        <v>6143</v>
      </c>
    </row>
    <row r="6250" spans="1:4" ht="13.5">
      <c r="A6250" s="509">
        <v>88377</v>
      </c>
      <c r="B6250" s="508" t="s">
        <v>12315</v>
      </c>
      <c r="C6250" s="508" t="s">
        <v>416</v>
      </c>
      <c r="D6250" s="510" t="s">
        <v>5730</v>
      </c>
    </row>
    <row r="6251" spans="1:4" ht="13.5">
      <c r="A6251" s="509">
        <v>88441</v>
      </c>
      <c r="B6251" s="508" t="s">
        <v>12316</v>
      </c>
      <c r="C6251" s="508" t="s">
        <v>416</v>
      </c>
      <c r="D6251" s="510" t="s">
        <v>1184</v>
      </c>
    </row>
    <row r="6252" spans="1:4" ht="13.5">
      <c r="A6252" s="509">
        <v>88597</v>
      </c>
      <c r="B6252" s="508" t="s">
        <v>12317</v>
      </c>
      <c r="C6252" s="508" t="s">
        <v>416</v>
      </c>
      <c r="D6252" s="510" t="s">
        <v>12318</v>
      </c>
    </row>
    <row r="6253" spans="1:4" ht="13.5">
      <c r="A6253" s="509">
        <v>90766</v>
      </c>
      <c r="B6253" s="508" t="s">
        <v>12319</v>
      </c>
      <c r="C6253" s="508" t="s">
        <v>416</v>
      </c>
      <c r="D6253" s="510" t="s">
        <v>12320</v>
      </c>
    </row>
    <row r="6254" spans="1:4" ht="13.5">
      <c r="A6254" s="509">
        <v>90767</v>
      </c>
      <c r="B6254" s="508" t="s">
        <v>12321</v>
      </c>
      <c r="C6254" s="508" t="s">
        <v>416</v>
      </c>
      <c r="D6254" s="510" t="s">
        <v>1746</v>
      </c>
    </row>
    <row r="6255" spans="1:4" ht="13.5">
      <c r="A6255" s="509">
        <v>90768</v>
      </c>
      <c r="B6255" s="508" t="s">
        <v>12322</v>
      </c>
      <c r="C6255" s="508" t="s">
        <v>416</v>
      </c>
      <c r="D6255" s="510" t="s">
        <v>12323</v>
      </c>
    </row>
    <row r="6256" spans="1:4" ht="13.5">
      <c r="A6256" s="509">
        <v>90769</v>
      </c>
      <c r="B6256" s="508" t="s">
        <v>12324</v>
      </c>
      <c r="C6256" s="508" t="s">
        <v>416</v>
      </c>
      <c r="D6256" s="510" t="s">
        <v>12325</v>
      </c>
    </row>
    <row r="6257" spans="1:4" ht="13.5">
      <c r="A6257" s="509">
        <v>90770</v>
      </c>
      <c r="B6257" s="508" t="s">
        <v>12326</v>
      </c>
      <c r="C6257" s="508" t="s">
        <v>416</v>
      </c>
      <c r="D6257" s="510" t="s">
        <v>12327</v>
      </c>
    </row>
    <row r="6258" spans="1:4" ht="13.5">
      <c r="A6258" s="509">
        <v>90771</v>
      </c>
      <c r="B6258" s="508" t="s">
        <v>12328</v>
      </c>
      <c r="C6258" s="508" t="s">
        <v>416</v>
      </c>
      <c r="D6258" s="510" t="s">
        <v>10627</v>
      </c>
    </row>
    <row r="6259" spans="1:4" ht="13.5">
      <c r="A6259" s="509">
        <v>90772</v>
      </c>
      <c r="B6259" s="508" t="s">
        <v>12329</v>
      </c>
      <c r="C6259" s="508" t="s">
        <v>416</v>
      </c>
      <c r="D6259" s="510" t="s">
        <v>7812</v>
      </c>
    </row>
    <row r="6260" spans="1:4" ht="13.5">
      <c r="A6260" s="509">
        <v>90773</v>
      </c>
      <c r="B6260" s="508" t="s">
        <v>12330</v>
      </c>
      <c r="C6260" s="508" t="s">
        <v>416</v>
      </c>
      <c r="D6260" s="510" t="s">
        <v>6171</v>
      </c>
    </row>
    <row r="6261" spans="1:4" ht="13.5">
      <c r="A6261" s="509">
        <v>90775</v>
      </c>
      <c r="B6261" s="508" t="s">
        <v>12331</v>
      </c>
      <c r="C6261" s="508" t="s">
        <v>416</v>
      </c>
      <c r="D6261" s="510" t="s">
        <v>8117</v>
      </c>
    </row>
    <row r="6262" spans="1:4" ht="13.5">
      <c r="A6262" s="509">
        <v>90776</v>
      </c>
      <c r="B6262" s="508" t="s">
        <v>12332</v>
      </c>
      <c r="C6262" s="508" t="s">
        <v>416</v>
      </c>
      <c r="D6262" s="510" t="s">
        <v>12333</v>
      </c>
    </row>
    <row r="6263" spans="1:4" ht="13.5">
      <c r="A6263" s="509">
        <v>90777</v>
      </c>
      <c r="B6263" s="508" t="s">
        <v>12334</v>
      </c>
      <c r="C6263" s="508" t="s">
        <v>416</v>
      </c>
      <c r="D6263" s="510" t="s">
        <v>12335</v>
      </c>
    </row>
    <row r="6264" spans="1:4" ht="13.5">
      <c r="A6264" s="509">
        <v>90778</v>
      </c>
      <c r="B6264" s="508" t="s">
        <v>12336</v>
      </c>
      <c r="C6264" s="508" t="s">
        <v>416</v>
      </c>
      <c r="D6264" s="510" t="s">
        <v>12337</v>
      </c>
    </row>
    <row r="6265" spans="1:4" ht="13.5">
      <c r="A6265" s="509">
        <v>90779</v>
      </c>
      <c r="B6265" s="508" t="s">
        <v>12338</v>
      </c>
      <c r="C6265" s="508" t="s">
        <v>416</v>
      </c>
      <c r="D6265" s="510" t="s">
        <v>12339</v>
      </c>
    </row>
    <row r="6266" spans="1:4" ht="13.5">
      <c r="A6266" s="509">
        <v>90780</v>
      </c>
      <c r="B6266" s="508" t="s">
        <v>12340</v>
      </c>
      <c r="C6266" s="508" t="s">
        <v>416</v>
      </c>
      <c r="D6266" s="510" t="s">
        <v>6146</v>
      </c>
    </row>
    <row r="6267" spans="1:4" ht="13.5">
      <c r="A6267" s="509">
        <v>90781</v>
      </c>
      <c r="B6267" s="508" t="s">
        <v>12341</v>
      </c>
      <c r="C6267" s="508" t="s">
        <v>416</v>
      </c>
      <c r="D6267" s="510" t="s">
        <v>6087</v>
      </c>
    </row>
    <row r="6268" spans="1:4" ht="13.5">
      <c r="A6268" s="509">
        <v>91677</v>
      </c>
      <c r="B6268" s="508" t="s">
        <v>12342</v>
      </c>
      <c r="C6268" s="508" t="s">
        <v>416</v>
      </c>
      <c r="D6268" s="510" t="s">
        <v>12343</v>
      </c>
    </row>
    <row r="6269" spans="1:4" ht="13.5">
      <c r="A6269" s="509">
        <v>91678</v>
      </c>
      <c r="B6269" s="508" t="s">
        <v>12344</v>
      </c>
      <c r="C6269" s="508" t="s">
        <v>416</v>
      </c>
      <c r="D6269" s="510" t="s">
        <v>12345</v>
      </c>
    </row>
    <row r="6270" spans="1:4" ht="13.5">
      <c r="A6270" s="509">
        <v>93556</v>
      </c>
      <c r="B6270" s="508" t="s">
        <v>12346</v>
      </c>
      <c r="C6270" s="508" t="s">
        <v>1606</v>
      </c>
      <c r="D6270" s="510" t="s">
        <v>12347</v>
      </c>
    </row>
    <row r="6271" spans="1:4" ht="13.5">
      <c r="A6271" s="509">
        <v>93557</v>
      </c>
      <c r="B6271" s="508" t="s">
        <v>12348</v>
      </c>
      <c r="C6271" s="508" t="s">
        <v>1606</v>
      </c>
      <c r="D6271" s="510" t="s">
        <v>12349</v>
      </c>
    </row>
    <row r="6272" spans="1:4" ht="13.5">
      <c r="A6272" s="509">
        <v>93558</v>
      </c>
      <c r="B6272" s="508" t="s">
        <v>12350</v>
      </c>
      <c r="C6272" s="508" t="s">
        <v>1606</v>
      </c>
      <c r="D6272" s="510" t="s">
        <v>12351</v>
      </c>
    </row>
    <row r="6273" spans="1:4" ht="13.5">
      <c r="A6273" s="509">
        <v>93559</v>
      </c>
      <c r="B6273" s="508" t="s">
        <v>12317</v>
      </c>
      <c r="C6273" s="508" t="s">
        <v>1606</v>
      </c>
      <c r="D6273" s="510" t="s">
        <v>12352</v>
      </c>
    </row>
    <row r="6274" spans="1:4" ht="13.5">
      <c r="A6274" s="509">
        <v>93560</v>
      </c>
      <c r="B6274" s="508" t="s">
        <v>12330</v>
      </c>
      <c r="C6274" s="508" t="s">
        <v>1606</v>
      </c>
      <c r="D6274" s="510" t="s">
        <v>12353</v>
      </c>
    </row>
    <row r="6275" spans="1:4" ht="13.5">
      <c r="A6275" s="509">
        <v>93561</v>
      </c>
      <c r="B6275" s="508" t="s">
        <v>12331</v>
      </c>
      <c r="C6275" s="508" t="s">
        <v>1606</v>
      </c>
      <c r="D6275" s="510" t="s">
        <v>12354</v>
      </c>
    </row>
    <row r="6276" spans="1:4" ht="13.5">
      <c r="A6276" s="509">
        <v>93562</v>
      </c>
      <c r="B6276" s="508" t="s">
        <v>12328</v>
      </c>
      <c r="C6276" s="508" t="s">
        <v>1606</v>
      </c>
      <c r="D6276" s="510" t="s">
        <v>12355</v>
      </c>
    </row>
    <row r="6277" spans="1:4" ht="13.5">
      <c r="A6277" s="509">
        <v>93563</v>
      </c>
      <c r="B6277" s="508" t="s">
        <v>12319</v>
      </c>
      <c r="C6277" s="508" t="s">
        <v>1606</v>
      </c>
      <c r="D6277" s="510" t="s">
        <v>12356</v>
      </c>
    </row>
    <row r="6278" spans="1:4" ht="13.5">
      <c r="A6278" s="509">
        <v>93564</v>
      </c>
      <c r="B6278" s="508" t="s">
        <v>12321</v>
      </c>
      <c r="C6278" s="508" t="s">
        <v>1606</v>
      </c>
      <c r="D6278" s="510" t="s">
        <v>12357</v>
      </c>
    </row>
    <row r="6279" spans="1:4" ht="13.5">
      <c r="A6279" s="509">
        <v>93565</v>
      </c>
      <c r="B6279" s="508" t="s">
        <v>12334</v>
      </c>
      <c r="C6279" s="508" t="s">
        <v>1606</v>
      </c>
      <c r="D6279" s="510" t="s">
        <v>12358</v>
      </c>
    </row>
    <row r="6280" spans="1:4" ht="13.5">
      <c r="A6280" s="509">
        <v>93566</v>
      </c>
      <c r="B6280" s="508" t="s">
        <v>12329</v>
      </c>
      <c r="C6280" s="508" t="s">
        <v>1606</v>
      </c>
      <c r="D6280" s="510" t="s">
        <v>12359</v>
      </c>
    </row>
    <row r="6281" spans="1:4" ht="13.5">
      <c r="A6281" s="509">
        <v>93567</v>
      </c>
      <c r="B6281" s="508" t="s">
        <v>12336</v>
      </c>
      <c r="C6281" s="508" t="s">
        <v>1606</v>
      </c>
      <c r="D6281" s="510" t="s">
        <v>12360</v>
      </c>
    </row>
    <row r="6282" spans="1:4" ht="13.5">
      <c r="A6282" s="509">
        <v>93568</v>
      </c>
      <c r="B6282" s="508" t="s">
        <v>12338</v>
      </c>
      <c r="C6282" s="508" t="s">
        <v>1606</v>
      </c>
      <c r="D6282" s="510" t="s">
        <v>12361</v>
      </c>
    </row>
    <row r="6283" spans="1:4" ht="13.5">
      <c r="A6283" s="509">
        <v>93569</v>
      </c>
      <c r="B6283" s="508" t="s">
        <v>12362</v>
      </c>
      <c r="C6283" s="508" t="s">
        <v>1606</v>
      </c>
      <c r="D6283" s="510" t="s">
        <v>12363</v>
      </c>
    </row>
    <row r="6284" spans="1:4" ht="13.5">
      <c r="A6284" s="509">
        <v>93570</v>
      </c>
      <c r="B6284" s="508" t="s">
        <v>12364</v>
      </c>
      <c r="C6284" s="508" t="s">
        <v>1606</v>
      </c>
      <c r="D6284" s="510" t="s">
        <v>12365</v>
      </c>
    </row>
    <row r="6285" spans="1:4" ht="13.5">
      <c r="A6285" s="509">
        <v>93571</v>
      </c>
      <c r="B6285" s="508" t="s">
        <v>12366</v>
      </c>
      <c r="C6285" s="508" t="s">
        <v>1606</v>
      </c>
      <c r="D6285" s="510" t="s">
        <v>12367</v>
      </c>
    </row>
    <row r="6286" spans="1:4" ht="13.5">
      <c r="A6286" s="509">
        <v>93572</v>
      </c>
      <c r="B6286" s="508" t="s">
        <v>12368</v>
      </c>
      <c r="C6286" s="508" t="s">
        <v>1606</v>
      </c>
      <c r="D6286" s="510" t="s">
        <v>12369</v>
      </c>
    </row>
    <row r="6287" spans="1:4" ht="13.5">
      <c r="A6287" s="509">
        <v>94295</v>
      </c>
      <c r="B6287" s="508" t="s">
        <v>12340</v>
      </c>
      <c r="C6287" s="508" t="s">
        <v>1606</v>
      </c>
      <c r="D6287" s="510" t="s">
        <v>12370</v>
      </c>
    </row>
    <row r="6288" spans="1:4" ht="13.5">
      <c r="A6288" s="509">
        <v>94296</v>
      </c>
      <c r="B6288" s="508" t="s">
        <v>12341</v>
      </c>
      <c r="C6288" s="508" t="s">
        <v>1606</v>
      </c>
      <c r="D6288" s="510" t="s">
        <v>12371</v>
      </c>
    </row>
    <row r="6289" spans="1:4" ht="13.5">
      <c r="A6289" s="509">
        <v>95308</v>
      </c>
      <c r="B6289" s="508" t="s">
        <v>12372</v>
      </c>
      <c r="C6289" s="508" t="s">
        <v>416</v>
      </c>
      <c r="D6289" s="510" t="s">
        <v>2067</v>
      </c>
    </row>
    <row r="6290" spans="1:4" ht="13.5">
      <c r="A6290" s="509">
        <v>95309</v>
      </c>
      <c r="B6290" s="508" t="s">
        <v>12373</v>
      </c>
      <c r="C6290" s="508" t="s">
        <v>416</v>
      </c>
      <c r="D6290" s="510" t="s">
        <v>11557</v>
      </c>
    </row>
    <row r="6291" spans="1:4" ht="13.5">
      <c r="A6291" s="509">
        <v>95310</v>
      </c>
      <c r="B6291" s="508" t="s">
        <v>12374</v>
      </c>
      <c r="C6291" s="508" t="s">
        <v>416</v>
      </c>
      <c r="D6291" s="510" t="s">
        <v>1839</v>
      </c>
    </row>
    <row r="6292" spans="1:4" ht="13.5">
      <c r="A6292" s="509">
        <v>95311</v>
      </c>
      <c r="B6292" s="508" t="s">
        <v>12375</v>
      </c>
      <c r="C6292" s="508" t="s">
        <v>416</v>
      </c>
      <c r="D6292" s="510" t="s">
        <v>2067</v>
      </c>
    </row>
    <row r="6293" spans="1:4" ht="13.5">
      <c r="A6293" s="509">
        <v>95312</v>
      </c>
      <c r="B6293" s="508" t="s">
        <v>12376</v>
      </c>
      <c r="C6293" s="508" t="s">
        <v>416</v>
      </c>
      <c r="D6293" s="510" t="s">
        <v>2153</v>
      </c>
    </row>
    <row r="6294" spans="1:4" ht="13.5">
      <c r="A6294" s="509">
        <v>95313</v>
      </c>
      <c r="B6294" s="508" t="s">
        <v>12377</v>
      </c>
      <c r="C6294" s="508" t="s">
        <v>416</v>
      </c>
      <c r="D6294" s="510" t="s">
        <v>2153</v>
      </c>
    </row>
    <row r="6295" spans="1:4" ht="13.5">
      <c r="A6295" s="509">
        <v>95314</v>
      </c>
      <c r="B6295" s="508" t="s">
        <v>12378</v>
      </c>
      <c r="C6295" s="508" t="s">
        <v>416</v>
      </c>
      <c r="D6295" s="510" t="s">
        <v>2153</v>
      </c>
    </row>
    <row r="6296" spans="1:4" ht="13.5">
      <c r="A6296" s="509">
        <v>95315</v>
      </c>
      <c r="B6296" s="508" t="s">
        <v>12379</v>
      </c>
      <c r="C6296" s="508" t="s">
        <v>416</v>
      </c>
      <c r="D6296" s="510" t="s">
        <v>2359</v>
      </c>
    </row>
    <row r="6297" spans="1:4" ht="13.5">
      <c r="A6297" s="509">
        <v>95316</v>
      </c>
      <c r="B6297" s="508" t="s">
        <v>12380</v>
      </c>
      <c r="C6297" s="508" t="s">
        <v>416</v>
      </c>
      <c r="D6297" s="510" t="s">
        <v>1981</v>
      </c>
    </row>
    <row r="6298" spans="1:4" ht="13.5">
      <c r="A6298" s="509">
        <v>95317</v>
      </c>
      <c r="B6298" s="508" t="s">
        <v>12381</v>
      </c>
      <c r="C6298" s="508" t="s">
        <v>416</v>
      </c>
      <c r="D6298" s="510" t="s">
        <v>2359</v>
      </c>
    </row>
    <row r="6299" spans="1:4" ht="13.5">
      <c r="A6299" s="509">
        <v>95318</v>
      </c>
      <c r="B6299" s="508" t="s">
        <v>12382</v>
      </c>
      <c r="C6299" s="508" t="s">
        <v>416</v>
      </c>
      <c r="D6299" s="510" t="s">
        <v>2153</v>
      </c>
    </row>
    <row r="6300" spans="1:4" ht="13.5">
      <c r="A6300" s="509">
        <v>95319</v>
      </c>
      <c r="B6300" s="508" t="s">
        <v>12383</v>
      </c>
      <c r="C6300" s="508" t="s">
        <v>416</v>
      </c>
      <c r="D6300" s="510" t="s">
        <v>2351</v>
      </c>
    </row>
    <row r="6301" spans="1:4" ht="13.5">
      <c r="A6301" s="509">
        <v>95320</v>
      </c>
      <c r="B6301" s="508" t="s">
        <v>12384</v>
      </c>
      <c r="C6301" s="508" t="s">
        <v>416</v>
      </c>
      <c r="D6301" s="510" t="s">
        <v>2067</v>
      </c>
    </row>
    <row r="6302" spans="1:4" ht="13.5">
      <c r="A6302" s="509">
        <v>95321</v>
      </c>
      <c r="B6302" s="508" t="s">
        <v>12385</v>
      </c>
      <c r="C6302" s="508" t="s">
        <v>416</v>
      </c>
      <c r="D6302" s="510" t="s">
        <v>2819</v>
      </c>
    </row>
    <row r="6303" spans="1:4" ht="13.5">
      <c r="A6303" s="509">
        <v>95322</v>
      </c>
      <c r="B6303" s="508" t="s">
        <v>12386</v>
      </c>
      <c r="C6303" s="508" t="s">
        <v>416</v>
      </c>
      <c r="D6303" s="510" t="s">
        <v>2253</v>
      </c>
    </row>
    <row r="6304" spans="1:4" ht="13.5">
      <c r="A6304" s="509">
        <v>95323</v>
      </c>
      <c r="B6304" s="508" t="s">
        <v>12387</v>
      </c>
      <c r="C6304" s="508" t="s">
        <v>416</v>
      </c>
      <c r="D6304" s="510" t="s">
        <v>2359</v>
      </c>
    </row>
    <row r="6305" spans="1:4" ht="13.5">
      <c r="A6305" s="509">
        <v>95324</v>
      </c>
      <c r="B6305" s="508" t="s">
        <v>12388</v>
      </c>
      <c r="C6305" s="508" t="s">
        <v>416</v>
      </c>
      <c r="D6305" s="510" t="s">
        <v>2176</v>
      </c>
    </row>
    <row r="6306" spans="1:4" ht="13.5">
      <c r="A6306" s="509">
        <v>95325</v>
      </c>
      <c r="B6306" s="508" t="s">
        <v>12389</v>
      </c>
      <c r="C6306" s="508" t="s">
        <v>416</v>
      </c>
      <c r="D6306" s="510" t="s">
        <v>2359</v>
      </c>
    </row>
    <row r="6307" spans="1:4" ht="13.5">
      <c r="A6307" s="509">
        <v>95326</v>
      </c>
      <c r="B6307" s="508" t="s">
        <v>12390</v>
      </c>
      <c r="C6307" s="508" t="s">
        <v>416</v>
      </c>
      <c r="D6307" s="510" t="s">
        <v>2253</v>
      </c>
    </row>
    <row r="6308" spans="1:4" ht="13.5">
      <c r="A6308" s="509">
        <v>95327</v>
      </c>
      <c r="B6308" s="508" t="s">
        <v>12391</v>
      </c>
      <c r="C6308" s="508" t="s">
        <v>416</v>
      </c>
      <c r="D6308" s="510" t="s">
        <v>2255</v>
      </c>
    </row>
    <row r="6309" spans="1:4" ht="13.5">
      <c r="A6309" s="509">
        <v>95328</v>
      </c>
      <c r="B6309" s="508" t="s">
        <v>12392</v>
      </c>
      <c r="C6309" s="508" t="s">
        <v>416</v>
      </c>
      <c r="D6309" s="510" t="s">
        <v>2153</v>
      </c>
    </row>
    <row r="6310" spans="1:4" ht="13.5">
      <c r="A6310" s="509">
        <v>95329</v>
      </c>
      <c r="B6310" s="508" t="s">
        <v>12393</v>
      </c>
      <c r="C6310" s="508" t="s">
        <v>416</v>
      </c>
      <c r="D6310" s="510" t="s">
        <v>1898</v>
      </c>
    </row>
    <row r="6311" spans="1:4" ht="13.5">
      <c r="A6311" s="509">
        <v>95330</v>
      </c>
      <c r="B6311" s="508" t="s">
        <v>12394</v>
      </c>
      <c r="C6311" s="508" t="s">
        <v>416</v>
      </c>
      <c r="D6311" s="510" t="s">
        <v>2153</v>
      </c>
    </row>
    <row r="6312" spans="1:4" ht="13.5">
      <c r="A6312" s="509">
        <v>95331</v>
      </c>
      <c r="B6312" s="508" t="s">
        <v>12395</v>
      </c>
      <c r="C6312" s="508" t="s">
        <v>416</v>
      </c>
      <c r="D6312" s="510" t="s">
        <v>2351</v>
      </c>
    </row>
    <row r="6313" spans="1:4" ht="13.5">
      <c r="A6313" s="509">
        <v>95332</v>
      </c>
      <c r="B6313" s="508" t="s">
        <v>12396</v>
      </c>
      <c r="C6313" s="508" t="s">
        <v>416</v>
      </c>
      <c r="D6313" s="510" t="s">
        <v>2422</v>
      </c>
    </row>
    <row r="6314" spans="1:4" ht="13.5">
      <c r="A6314" s="509">
        <v>95333</v>
      </c>
      <c r="B6314" s="508" t="s">
        <v>12397</v>
      </c>
      <c r="C6314" s="508" t="s">
        <v>416</v>
      </c>
      <c r="D6314" s="510" t="s">
        <v>2422</v>
      </c>
    </row>
    <row r="6315" spans="1:4" ht="13.5">
      <c r="A6315" s="509">
        <v>95334</v>
      </c>
      <c r="B6315" s="508" t="s">
        <v>12398</v>
      </c>
      <c r="C6315" s="508" t="s">
        <v>416</v>
      </c>
      <c r="D6315" s="510" t="s">
        <v>2988</v>
      </c>
    </row>
    <row r="6316" spans="1:4" ht="13.5">
      <c r="A6316" s="509">
        <v>95335</v>
      </c>
      <c r="B6316" s="508" t="s">
        <v>12399</v>
      </c>
      <c r="C6316" s="508" t="s">
        <v>416</v>
      </c>
      <c r="D6316" s="510" t="s">
        <v>2588</v>
      </c>
    </row>
    <row r="6317" spans="1:4" ht="13.5">
      <c r="A6317" s="509">
        <v>95336</v>
      </c>
      <c r="B6317" s="508" t="s">
        <v>12400</v>
      </c>
      <c r="C6317" s="508" t="s">
        <v>416</v>
      </c>
      <c r="D6317" s="510" t="s">
        <v>11553</v>
      </c>
    </row>
    <row r="6318" spans="1:4" ht="13.5">
      <c r="A6318" s="509">
        <v>95337</v>
      </c>
      <c r="B6318" s="508" t="s">
        <v>12401</v>
      </c>
      <c r="C6318" s="508" t="s">
        <v>416</v>
      </c>
      <c r="D6318" s="510" t="s">
        <v>2153</v>
      </c>
    </row>
    <row r="6319" spans="1:4" ht="13.5">
      <c r="A6319" s="509">
        <v>95338</v>
      </c>
      <c r="B6319" s="508" t="s">
        <v>12402</v>
      </c>
      <c r="C6319" s="508" t="s">
        <v>416</v>
      </c>
      <c r="D6319" s="510" t="s">
        <v>2459</v>
      </c>
    </row>
    <row r="6320" spans="1:4" ht="13.5">
      <c r="A6320" s="509">
        <v>95339</v>
      </c>
      <c r="B6320" s="508" t="s">
        <v>12403</v>
      </c>
      <c r="C6320" s="508" t="s">
        <v>416</v>
      </c>
      <c r="D6320" s="510" t="s">
        <v>2255</v>
      </c>
    </row>
    <row r="6321" spans="1:4" ht="13.5">
      <c r="A6321" s="509">
        <v>95340</v>
      </c>
      <c r="B6321" s="508" t="s">
        <v>12404</v>
      </c>
      <c r="C6321" s="508" t="s">
        <v>416</v>
      </c>
      <c r="D6321" s="510" t="s">
        <v>2176</v>
      </c>
    </row>
    <row r="6322" spans="1:4" ht="13.5">
      <c r="A6322" s="509">
        <v>95341</v>
      </c>
      <c r="B6322" s="508" t="s">
        <v>12405</v>
      </c>
      <c r="C6322" s="508" t="s">
        <v>416</v>
      </c>
      <c r="D6322" s="510" t="s">
        <v>2176</v>
      </c>
    </row>
    <row r="6323" spans="1:4" ht="13.5">
      <c r="A6323" s="509">
        <v>95342</v>
      </c>
      <c r="B6323" s="508" t="s">
        <v>12406</v>
      </c>
      <c r="C6323" s="508" t="s">
        <v>416</v>
      </c>
      <c r="D6323" s="510" t="s">
        <v>2819</v>
      </c>
    </row>
    <row r="6324" spans="1:4" ht="13.5">
      <c r="A6324" s="509">
        <v>95343</v>
      </c>
      <c r="B6324" s="508" t="s">
        <v>12407</v>
      </c>
      <c r="C6324" s="508" t="s">
        <v>416</v>
      </c>
      <c r="D6324" s="510" t="s">
        <v>2153</v>
      </c>
    </row>
    <row r="6325" spans="1:4" ht="13.5">
      <c r="A6325" s="509">
        <v>95344</v>
      </c>
      <c r="B6325" s="508" t="s">
        <v>12408</v>
      </c>
      <c r="C6325" s="508" t="s">
        <v>416</v>
      </c>
      <c r="D6325" s="510" t="s">
        <v>2067</v>
      </c>
    </row>
    <row r="6326" spans="1:4" ht="13.5">
      <c r="A6326" s="509">
        <v>95345</v>
      </c>
      <c r="B6326" s="508" t="s">
        <v>12409</v>
      </c>
      <c r="C6326" s="508" t="s">
        <v>416</v>
      </c>
      <c r="D6326" s="510" t="s">
        <v>2082</v>
      </c>
    </row>
    <row r="6327" spans="1:4" ht="13.5">
      <c r="A6327" s="509">
        <v>95346</v>
      </c>
      <c r="B6327" s="508" t="s">
        <v>12410</v>
      </c>
      <c r="C6327" s="508" t="s">
        <v>416</v>
      </c>
      <c r="D6327" s="510" t="s">
        <v>2107</v>
      </c>
    </row>
    <row r="6328" spans="1:4" ht="13.5">
      <c r="A6328" s="509">
        <v>95347</v>
      </c>
      <c r="B6328" s="508" t="s">
        <v>12411</v>
      </c>
      <c r="C6328" s="508" t="s">
        <v>416</v>
      </c>
      <c r="D6328" s="510" t="s">
        <v>2107</v>
      </c>
    </row>
    <row r="6329" spans="1:4" ht="13.5">
      <c r="A6329" s="509">
        <v>95348</v>
      </c>
      <c r="B6329" s="508" t="s">
        <v>12412</v>
      </c>
      <c r="C6329" s="508" t="s">
        <v>416</v>
      </c>
      <c r="D6329" s="510" t="s">
        <v>2395</v>
      </c>
    </row>
    <row r="6330" spans="1:4" ht="13.5">
      <c r="A6330" s="509">
        <v>95349</v>
      </c>
      <c r="B6330" s="508" t="s">
        <v>12413</v>
      </c>
      <c r="C6330" s="508" t="s">
        <v>416</v>
      </c>
      <c r="D6330" s="510" t="s">
        <v>2253</v>
      </c>
    </row>
    <row r="6331" spans="1:4" ht="13.5">
      <c r="A6331" s="509">
        <v>95350</v>
      </c>
      <c r="B6331" s="508" t="s">
        <v>12414</v>
      </c>
      <c r="C6331" s="508" t="s">
        <v>416</v>
      </c>
      <c r="D6331" s="510" t="s">
        <v>2107</v>
      </c>
    </row>
    <row r="6332" spans="1:4" ht="13.5">
      <c r="A6332" s="509">
        <v>95351</v>
      </c>
      <c r="B6332" s="508" t="s">
        <v>12415</v>
      </c>
      <c r="C6332" s="508" t="s">
        <v>416</v>
      </c>
      <c r="D6332" s="510" t="s">
        <v>1898</v>
      </c>
    </row>
    <row r="6333" spans="1:4" ht="13.5">
      <c r="A6333" s="509">
        <v>95352</v>
      </c>
      <c r="B6333" s="508" t="s">
        <v>12416</v>
      </c>
      <c r="C6333" s="508" t="s">
        <v>416</v>
      </c>
      <c r="D6333" s="510" t="s">
        <v>2107</v>
      </c>
    </row>
    <row r="6334" spans="1:4" ht="13.5">
      <c r="A6334" s="509">
        <v>95354</v>
      </c>
      <c r="B6334" s="508" t="s">
        <v>12417</v>
      </c>
      <c r="C6334" s="508" t="s">
        <v>416</v>
      </c>
      <c r="D6334" s="510" t="s">
        <v>1839</v>
      </c>
    </row>
    <row r="6335" spans="1:4" ht="13.5">
      <c r="A6335" s="509">
        <v>95355</v>
      </c>
      <c r="B6335" s="508" t="s">
        <v>12418</v>
      </c>
      <c r="C6335" s="508" t="s">
        <v>416</v>
      </c>
      <c r="D6335" s="510" t="s">
        <v>1839</v>
      </c>
    </row>
    <row r="6336" spans="1:4" ht="13.5">
      <c r="A6336" s="509">
        <v>95356</v>
      </c>
      <c r="B6336" s="508" t="s">
        <v>12419</v>
      </c>
      <c r="C6336" s="508" t="s">
        <v>416</v>
      </c>
      <c r="D6336" s="510" t="s">
        <v>2351</v>
      </c>
    </row>
    <row r="6337" spans="1:4" ht="13.5">
      <c r="A6337" s="509">
        <v>95357</v>
      </c>
      <c r="B6337" s="508" t="s">
        <v>12420</v>
      </c>
      <c r="C6337" s="508" t="s">
        <v>416</v>
      </c>
      <c r="D6337" s="510" t="s">
        <v>2153</v>
      </c>
    </row>
    <row r="6338" spans="1:4" ht="13.5">
      <c r="A6338" s="509">
        <v>95358</v>
      </c>
      <c r="B6338" s="508" t="s">
        <v>12421</v>
      </c>
      <c r="C6338" s="508" t="s">
        <v>416</v>
      </c>
      <c r="D6338" s="510" t="s">
        <v>11553</v>
      </c>
    </row>
    <row r="6339" spans="1:4" ht="13.5">
      <c r="A6339" s="509">
        <v>95359</v>
      </c>
      <c r="B6339" s="508" t="s">
        <v>12422</v>
      </c>
      <c r="C6339" s="508" t="s">
        <v>416</v>
      </c>
      <c r="D6339" s="510" t="s">
        <v>11553</v>
      </c>
    </row>
    <row r="6340" spans="1:4" ht="13.5">
      <c r="A6340" s="509">
        <v>95360</v>
      </c>
      <c r="B6340" s="508" t="s">
        <v>12423</v>
      </c>
      <c r="C6340" s="508" t="s">
        <v>416</v>
      </c>
      <c r="D6340" s="510" t="s">
        <v>2067</v>
      </c>
    </row>
    <row r="6341" spans="1:4" ht="13.5">
      <c r="A6341" s="509">
        <v>95361</v>
      </c>
      <c r="B6341" s="508" t="s">
        <v>12424</v>
      </c>
      <c r="C6341" s="508" t="s">
        <v>416</v>
      </c>
      <c r="D6341" s="510" t="s">
        <v>2395</v>
      </c>
    </row>
    <row r="6342" spans="1:4" ht="13.5">
      <c r="A6342" s="509">
        <v>95362</v>
      </c>
      <c r="B6342" s="508" t="s">
        <v>12425</v>
      </c>
      <c r="C6342" s="508" t="s">
        <v>416</v>
      </c>
      <c r="D6342" s="510" t="s">
        <v>2351</v>
      </c>
    </row>
    <row r="6343" spans="1:4" ht="13.5">
      <c r="A6343" s="509">
        <v>95363</v>
      </c>
      <c r="B6343" s="508" t="s">
        <v>12426</v>
      </c>
      <c r="C6343" s="508" t="s">
        <v>416</v>
      </c>
      <c r="D6343" s="510" t="s">
        <v>2819</v>
      </c>
    </row>
    <row r="6344" spans="1:4" ht="13.5">
      <c r="A6344" s="509">
        <v>95364</v>
      </c>
      <c r="B6344" s="508" t="s">
        <v>12427</v>
      </c>
      <c r="C6344" s="508" t="s">
        <v>416</v>
      </c>
      <c r="D6344" s="510" t="s">
        <v>2351</v>
      </c>
    </row>
    <row r="6345" spans="1:4" ht="13.5">
      <c r="A6345" s="509">
        <v>95365</v>
      </c>
      <c r="B6345" s="508" t="s">
        <v>12428</v>
      </c>
      <c r="C6345" s="508" t="s">
        <v>416</v>
      </c>
      <c r="D6345" s="510" t="s">
        <v>2067</v>
      </c>
    </row>
    <row r="6346" spans="1:4" ht="13.5">
      <c r="A6346" s="509">
        <v>95366</v>
      </c>
      <c r="B6346" s="508" t="s">
        <v>12429</v>
      </c>
      <c r="C6346" s="508" t="s">
        <v>416</v>
      </c>
      <c r="D6346" s="510" t="s">
        <v>1839</v>
      </c>
    </row>
    <row r="6347" spans="1:4" ht="13.5">
      <c r="A6347" s="509">
        <v>95367</v>
      </c>
      <c r="B6347" s="508" t="s">
        <v>12430</v>
      </c>
      <c r="C6347" s="508" t="s">
        <v>416</v>
      </c>
      <c r="D6347" s="510" t="s">
        <v>1839</v>
      </c>
    </row>
    <row r="6348" spans="1:4" ht="13.5">
      <c r="A6348" s="509">
        <v>95368</v>
      </c>
      <c r="B6348" s="508" t="s">
        <v>12431</v>
      </c>
      <c r="C6348" s="508" t="s">
        <v>416</v>
      </c>
      <c r="D6348" s="510" t="s">
        <v>11553</v>
      </c>
    </row>
    <row r="6349" spans="1:4" ht="13.5">
      <c r="A6349" s="509">
        <v>95369</v>
      </c>
      <c r="B6349" s="508" t="s">
        <v>12432</v>
      </c>
      <c r="C6349" s="508" t="s">
        <v>416</v>
      </c>
      <c r="D6349" s="510" t="s">
        <v>2351</v>
      </c>
    </row>
    <row r="6350" spans="1:4" ht="13.5">
      <c r="A6350" s="509">
        <v>95370</v>
      </c>
      <c r="B6350" s="508" t="s">
        <v>12433</v>
      </c>
      <c r="C6350" s="508" t="s">
        <v>416</v>
      </c>
      <c r="D6350" s="510" t="s">
        <v>1795</v>
      </c>
    </row>
    <row r="6351" spans="1:4" ht="13.5">
      <c r="A6351" s="509">
        <v>95371</v>
      </c>
      <c r="B6351" s="508" t="s">
        <v>12434</v>
      </c>
      <c r="C6351" s="508" t="s">
        <v>416</v>
      </c>
      <c r="D6351" s="510" t="s">
        <v>2397</v>
      </c>
    </row>
    <row r="6352" spans="1:4" ht="13.5">
      <c r="A6352" s="509">
        <v>95372</v>
      </c>
      <c r="B6352" s="508" t="s">
        <v>12435</v>
      </c>
      <c r="C6352" s="508" t="s">
        <v>416</v>
      </c>
      <c r="D6352" s="510" t="s">
        <v>2176</v>
      </c>
    </row>
    <row r="6353" spans="1:4" ht="13.5">
      <c r="A6353" s="509">
        <v>95373</v>
      </c>
      <c r="B6353" s="508" t="s">
        <v>12436</v>
      </c>
      <c r="C6353" s="508" t="s">
        <v>416</v>
      </c>
      <c r="D6353" s="510" t="s">
        <v>1795</v>
      </c>
    </row>
    <row r="6354" spans="1:4" ht="13.5">
      <c r="A6354" s="509">
        <v>95374</v>
      </c>
      <c r="B6354" s="508" t="s">
        <v>12437</v>
      </c>
      <c r="C6354" s="508" t="s">
        <v>416</v>
      </c>
      <c r="D6354" s="510" t="s">
        <v>1898</v>
      </c>
    </row>
    <row r="6355" spans="1:4" ht="13.5">
      <c r="A6355" s="509">
        <v>95375</v>
      </c>
      <c r="B6355" s="508" t="s">
        <v>12438</v>
      </c>
      <c r="C6355" s="508" t="s">
        <v>416</v>
      </c>
      <c r="D6355" s="510" t="s">
        <v>2176</v>
      </c>
    </row>
    <row r="6356" spans="1:4" ht="13.5">
      <c r="A6356" s="509">
        <v>95376</v>
      </c>
      <c r="B6356" s="508" t="s">
        <v>12439</v>
      </c>
      <c r="C6356" s="508" t="s">
        <v>416</v>
      </c>
      <c r="D6356" s="510" t="s">
        <v>2253</v>
      </c>
    </row>
    <row r="6357" spans="1:4" ht="13.5">
      <c r="A6357" s="509">
        <v>95377</v>
      </c>
      <c r="B6357" s="508" t="s">
        <v>12440</v>
      </c>
      <c r="C6357" s="508" t="s">
        <v>416</v>
      </c>
      <c r="D6357" s="510" t="s">
        <v>2153</v>
      </c>
    </row>
    <row r="6358" spans="1:4" ht="13.5">
      <c r="A6358" s="509">
        <v>95378</v>
      </c>
      <c r="B6358" s="508" t="s">
        <v>12441</v>
      </c>
      <c r="C6358" s="508" t="s">
        <v>416</v>
      </c>
      <c r="D6358" s="510" t="s">
        <v>1898</v>
      </c>
    </row>
    <row r="6359" spans="1:4" ht="13.5">
      <c r="A6359" s="509">
        <v>95379</v>
      </c>
      <c r="B6359" s="508" t="s">
        <v>12442</v>
      </c>
      <c r="C6359" s="508" t="s">
        <v>416</v>
      </c>
      <c r="D6359" s="510" t="s">
        <v>2153</v>
      </c>
    </row>
    <row r="6360" spans="1:4" ht="13.5">
      <c r="A6360" s="509">
        <v>95380</v>
      </c>
      <c r="B6360" s="508" t="s">
        <v>12443</v>
      </c>
      <c r="C6360" s="508" t="s">
        <v>416</v>
      </c>
      <c r="D6360" s="510" t="s">
        <v>2176</v>
      </c>
    </row>
    <row r="6361" spans="1:4" ht="13.5">
      <c r="A6361" s="509">
        <v>95381</v>
      </c>
      <c r="B6361" s="508" t="s">
        <v>12444</v>
      </c>
      <c r="C6361" s="508" t="s">
        <v>416</v>
      </c>
      <c r="D6361" s="510" t="s">
        <v>2176</v>
      </c>
    </row>
    <row r="6362" spans="1:4" ht="13.5">
      <c r="A6362" s="509">
        <v>95382</v>
      </c>
      <c r="B6362" s="508" t="s">
        <v>12445</v>
      </c>
      <c r="C6362" s="508" t="s">
        <v>416</v>
      </c>
      <c r="D6362" s="510" t="s">
        <v>11557</v>
      </c>
    </row>
    <row r="6363" spans="1:4" ht="13.5">
      <c r="A6363" s="509">
        <v>95383</v>
      </c>
      <c r="B6363" s="508" t="s">
        <v>12446</v>
      </c>
      <c r="C6363" s="508" t="s">
        <v>416</v>
      </c>
      <c r="D6363" s="510" t="s">
        <v>11553</v>
      </c>
    </row>
    <row r="6364" spans="1:4" ht="13.5">
      <c r="A6364" s="509">
        <v>95384</v>
      </c>
      <c r="B6364" s="508" t="s">
        <v>12447</v>
      </c>
      <c r="C6364" s="508" t="s">
        <v>416</v>
      </c>
      <c r="D6364" s="510" t="s">
        <v>2176</v>
      </c>
    </row>
    <row r="6365" spans="1:4" ht="13.5">
      <c r="A6365" s="509">
        <v>95385</v>
      </c>
      <c r="B6365" s="508" t="s">
        <v>12448</v>
      </c>
      <c r="C6365" s="508" t="s">
        <v>416</v>
      </c>
      <c r="D6365" s="510" t="s">
        <v>11553</v>
      </c>
    </row>
    <row r="6366" spans="1:4" ht="13.5">
      <c r="A6366" s="509">
        <v>95386</v>
      </c>
      <c r="B6366" s="508" t="s">
        <v>12449</v>
      </c>
      <c r="C6366" s="508" t="s">
        <v>416</v>
      </c>
      <c r="D6366" s="510" t="s">
        <v>2819</v>
      </c>
    </row>
    <row r="6367" spans="1:4" ht="13.5">
      <c r="A6367" s="509">
        <v>95387</v>
      </c>
      <c r="B6367" s="508" t="s">
        <v>12450</v>
      </c>
      <c r="C6367" s="508" t="s">
        <v>416</v>
      </c>
      <c r="D6367" s="510" t="s">
        <v>11557</v>
      </c>
    </row>
    <row r="6368" spans="1:4" ht="13.5">
      <c r="A6368" s="509">
        <v>95388</v>
      </c>
      <c r="B6368" s="508" t="s">
        <v>12451</v>
      </c>
      <c r="C6368" s="508" t="s">
        <v>416</v>
      </c>
      <c r="D6368" s="510" t="s">
        <v>2107</v>
      </c>
    </row>
    <row r="6369" spans="1:4" ht="13.5">
      <c r="A6369" s="509">
        <v>95389</v>
      </c>
      <c r="B6369" s="508" t="s">
        <v>12452</v>
      </c>
      <c r="C6369" s="508" t="s">
        <v>416</v>
      </c>
      <c r="D6369" s="510" t="s">
        <v>1839</v>
      </c>
    </row>
    <row r="6370" spans="1:4" ht="13.5">
      <c r="A6370" s="509">
        <v>95390</v>
      </c>
      <c r="B6370" s="508" t="s">
        <v>12453</v>
      </c>
      <c r="C6370" s="508" t="s">
        <v>416</v>
      </c>
      <c r="D6370" s="510" t="s">
        <v>2395</v>
      </c>
    </row>
    <row r="6371" spans="1:4" ht="13.5">
      <c r="A6371" s="509">
        <v>95391</v>
      </c>
      <c r="B6371" s="508" t="s">
        <v>12454</v>
      </c>
      <c r="C6371" s="508" t="s">
        <v>416</v>
      </c>
      <c r="D6371" s="510" t="s">
        <v>2067</v>
      </c>
    </row>
    <row r="6372" spans="1:4" ht="13.5">
      <c r="A6372" s="509">
        <v>95392</v>
      </c>
      <c r="B6372" s="508" t="s">
        <v>12455</v>
      </c>
      <c r="C6372" s="508" t="s">
        <v>416</v>
      </c>
      <c r="D6372" s="510" t="s">
        <v>2395</v>
      </c>
    </row>
    <row r="6373" spans="1:4" ht="13.5">
      <c r="A6373" s="509">
        <v>95393</v>
      </c>
      <c r="B6373" s="508" t="s">
        <v>12456</v>
      </c>
      <c r="C6373" s="508" t="s">
        <v>416</v>
      </c>
      <c r="D6373" s="510" t="s">
        <v>1952</v>
      </c>
    </row>
    <row r="6374" spans="1:4" ht="13.5">
      <c r="A6374" s="509">
        <v>95394</v>
      </c>
      <c r="B6374" s="508" t="s">
        <v>12457</v>
      </c>
      <c r="C6374" s="508" t="s">
        <v>416</v>
      </c>
      <c r="D6374" s="510" t="s">
        <v>2422</v>
      </c>
    </row>
    <row r="6375" spans="1:4" ht="13.5">
      <c r="A6375" s="509">
        <v>95395</v>
      </c>
      <c r="B6375" s="508" t="s">
        <v>12458</v>
      </c>
      <c r="C6375" s="508" t="s">
        <v>416</v>
      </c>
      <c r="D6375" s="510" t="s">
        <v>12459</v>
      </c>
    </row>
    <row r="6376" spans="1:4" ht="13.5">
      <c r="A6376" s="509">
        <v>95396</v>
      </c>
      <c r="B6376" s="508" t="s">
        <v>12460</v>
      </c>
      <c r="C6376" s="508" t="s">
        <v>416</v>
      </c>
      <c r="D6376" s="510" t="s">
        <v>2365</v>
      </c>
    </row>
    <row r="6377" spans="1:4" ht="13.5">
      <c r="A6377" s="509">
        <v>95397</v>
      </c>
      <c r="B6377" s="508" t="s">
        <v>12461</v>
      </c>
      <c r="C6377" s="508" t="s">
        <v>416</v>
      </c>
      <c r="D6377" s="510" t="s">
        <v>1839</v>
      </c>
    </row>
    <row r="6378" spans="1:4" ht="13.5">
      <c r="A6378" s="509">
        <v>95398</v>
      </c>
      <c r="B6378" s="508" t="s">
        <v>12462</v>
      </c>
      <c r="C6378" s="508" t="s">
        <v>416</v>
      </c>
      <c r="D6378" s="510" t="s">
        <v>2107</v>
      </c>
    </row>
    <row r="6379" spans="1:4" ht="13.5">
      <c r="A6379" s="509">
        <v>95399</v>
      </c>
      <c r="B6379" s="508" t="s">
        <v>12463</v>
      </c>
      <c r="C6379" s="508" t="s">
        <v>416</v>
      </c>
      <c r="D6379" s="510" t="s">
        <v>1839</v>
      </c>
    </row>
    <row r="6380" spans="1:4" ht="13.5">
      <c r="A6380" s="509">
        <v>95400</v>
      </c>
      <c r="B6380" s="508" t="s">
        <v>12464</v>
      </c>
      <c r="C6380" s="508" t="s">
        <v>416</v>
      </c>
      <c r="D6380" s="510" t="s">
        <v>1839</v>
      </c>
    </row>
    <row r="6381" spans="1:4" ht="13.5">
      <c r="A6381" s="509">
        <v>95401</v>
      </c>
      <c r="B6381" s="508" t="s">
        <v>12465</v>
      </c>
      <c r="C6381" s="508" t="s">
        <v>416</v>
      </c>
      <c r="D6381" s="510" t="s">
        <v>2353</v>
      </c>
    </row>
    <row r="6382" spans="1:4" ht="13.5">
      <c r="A6382" s="509">
        <v>95402</v>
      </c>
      <c r="B6382" s="508" t="s">
        <v>12466</v>
      </c>
      <c r="C6382" s="508" t="s">
        <v>416</v>
      </c>
      <c r="D6382" s="510" t="s">
        <v>12467</v>
      </c>
    </row>
    <row r="6383" spans="1:4" ht="13.5">
      <c r="A6383" s="509">
        <v>95403</v>
      </c>
      <c r="B6383" s="508" t="s">
        <v>12468</v>
      </c>
      <c r="C6383" s="508" t="s">
        <v>416</v>
      </c>
      <c r="D6383" s="510" t="s">
        <v>1248</v>
      </c>
    </row>
    <row r="6384" spans="1:4" ht="13.5">
      <c r="A6384" s="509">
        <v>95404</v>
      </c>
      <c r="B6384" s="508" t="s">
        <v>12469</v>
      </c>
      <c r="C6384" s="508" t="s">
        <v>416</v>
      </c>
      <c r="D6384" s="510" t="s">
        <v>12470</v>
      </c>
    </row>
    <row r="6385" spans="1:4" ht="13.5">
      <c r="A6385" s="509">
        <v>95405</v>
      </c>
      <c r="B6385" s="508" t="s">
        <v>12471</v>
      </c>
      <c r="C6385" s="508" t="s">
        <v>416</v>
      </c>
      <c r="D6385" s="510" t="s">
        <v>2453</v>
      </c>
    </row>
    <row r="6386" spans="1:4" ht="13.5">
      <c r="A6386" s="509">
        <v>95406</v>
      </c>
      <c r="B6386" s="508" t="s">
        <v>12472</v>
      </c>
      <c r="C6386" s="508" t="s">
        <v>416</v>
      </c>
      <c r="D6386" s="510" t="s">
        <v>2067</v>
      </c>
    </row>
    <row r="6387" spans="1:4" ht="13.5">
      <c r="A6387" s="509">
        <v>95407</v>
      </c>
      <c r="B6387" s="508" t="s">
        <v>12473</v>
      </c>
      <c r="C6387" s="508" t="s">
        <v>416</v>
      </c>
      <c r="D6387" s="510" t="s">
        <v>2065</v>
      </c>
    </row>
    <row r="6388" spans="1:4" ht="13.5">
      <c r="A6388" s="509">
        <v>95408</v>
      </c>
      <c r="B6388" s="508" t="s">
        <v>12474</v>
      </c>
      <c r="C6388" s="508" t="s">
        <v>1606</v>
      </c>
      <c r="D6388" s="510" t="s">
        <v>12475</v>
      </c>
    </row>
    <row r="6389" spans="1:4" ht="13.5">
      <c r="A6389" s="509">
        <v>95409</v>
      </c>
      <c r="B6389" s="508" t="s">
        <v>12476</v>
      </c>
      <c r="C6389" s="508" t="s">
        <v>1606</v>
      </c>
      <c r="D6389" s="510" t="s">
        <v>12477</v>
      </c>
    </row>
    <row r="6390" spans="1:4" ht="13.5">
      <c r="A6390" s="509">
        <v>95410</v>
      </c>
      <c r="B6390" s="508" t="s">
        <v>12478</v>
      </c>
      <c r="C6390" s="508" t="s">
        <v>1606</v>
      </c>
      <c r="D6390" s="510" t="s">
        <v>5204</v>
      </c>
    </row>
    <row r="6391" spans="1:4" ht="13.5">
      <c r="A6391" s="509">
        <v>95411</v>
      </c>
      <c r="B6391" s="508" t="s">
        <v>12479</v>
      </c>
      <c r="C6391" s="508" t="s">
        <v>1606</v>
      </c>
      <c r="D6391" s="510" t="s">
        <v>12480</v>
      </c>
    </row>
    <row r="6392" spans="1:4" ht="13.5">
      <c r="A6392" s="509">
        <v>95412</v>
      </c>
      <c r="B6392" s="508" t="s">
        <v>12481</v>
      </c>
      <c r="C6392" s="508" t="s">
        <v>1606</v>
      </c>
      <c r="D6392" s="510" t="s">
        <v>12480</v>
      </c>
    </row>
    <row r="6393" spans="1:4" ht="13.5">
      <c r="A6393" s="509">
        <v>95413</v>
      </c>
      <c r="B6393" s="508" t="s">
        <v>12482</v>
      </c>
      <c r="C6393" s="508" t="s">
        <v>1606</v>
      </c>
      <c r="D6393" s="510" t="s">
        <v>5051</v>
      </c>
    </row>
    <row r="6394" spans="1:4" ht="13.5">
      <c r="A6394" s="509">
        <v>95414</v>
      </c>
      <c r="B6394" s="508" t="s">
        <v>12483</v>
      </c>
      <c r="C6394" s="508" t="s">
        <v>1606</v>
      </c>
      <c r="D6394" s="510" t="s">
        <v>1022</v>
      </c>
    </row>
    <row r="6395" spans="1:4" ht="13.5">
      <c r="A6395" s="509">
        <v>95415</v>
      </c>
      <c r="B6395" s="508" t="s">
        <v>12484</v>
      </c>
      <c r="C6395" s="508" t="s">
        <v>1606</v>
      </c>
      <c r="D6395" s="510" t="s">
        <v>12485</v>
      </c>
    </row>
    <row r="6396" spans="1:4" ht="13.5">
      <c r="A6396" s="509">
        <v>95416</v>
      </c>
      <c r="B6396" s="508" t="s">
        <v>12486</v>
      </c>
      <c r="C6396" s="508" t="s">
        <v>1606</v>
      </c>
      <c r="D6396" s="510" t="s">
        <v>5112</v>
      </c>
    </row>
    <row r="6397" spans="1:4" ht="13.5">
      <c r="A6397" s="509">
        <v>95417</v>
      </c>
      <c r="B6397" s="508" t="s">
        <v>12487</v>
      </c>
      <c r="C6397" s="508" t="s">
        <v>1606</v>
      </c>
      <c r="D6397" s="510" t="s">
        <v>12488</v>
      </c>
    </row>
    <row r="6398" spans="1:4" ht="13.5">
      <c r="A6398" s="509">
        <v>95418</v>
      </c>
      <c r="B6398" s="508" t="s">
        <v>12489</v>
      </c>
      <c r="C6398" s="508" t="s">
        <v>1606</v>
      </c>
      <c r="D6398" s="510" t="s">
        <v>12490</v>
      </c>
    </row>
    <row r="6399" spans="1:4" ht="13.5">
      <c r="A6399" s="509">
        <v>95419</v>
      </c>
      <c r="B6399" s="508" t="s">
        <v>12491</v>
      </c>
      <c r="C6399" s="508" t="s">
        <v>1606</v>
      </c>
      <c r="D6399" s="510" t="s">
        <v>12492</v>
      </c>
    </row>
    <row r="6400" spans="1:4" ht="13.5">
      <c r="A6400" s="509">
        <v>95420</v>
      </c>
      <c r="B6400" s="508" t="s">
        <v>12493</v>
      </c>
      <c r="C6400" s="508" t="s">
        <v>1606</v>
      </c>
      <c r="D6400" s="510" t="s">
        <v>12494</v>
      </c>
    </row>
    <row r="6401" spans="1:4" ht="13.5">
      <c r="A6401" s="509">
        <v>95421</v>
      </c>
      <c r="B6401" s="508" t="s">
        <v>12495</v>
      </c>
      <c r="C6401" s="508" t="s">
        <v>1606</v>
      </c>
      <c r="D6401" s="510" t="s">
        <v>12496</v>
      </c>
    </row>
    <row r="6402" spans="1:4" ht="13.5">
      <c r="A6402" s="509">
        <v>95422</v>
      </c>
      <c r="B6402" s="508" t="s">
        <v>12497</v>
      </c>
      <c r="C6402" s="508" t="s">
        <v>1606</v>
      </c>
      <c r="D6402" s="510" t="s">
        <v>12498</v>
      </c>
    </row>
    <row r="6403" spans="1:4" ht="13.5">
      <c r="A6403" s="509">
        <v>95423</v>
      </c>
      <c r="B6403" s="508" t="s">
        <v>12499</v>
      </c>
      <c r="C6403" s="508" t="s">
        <v>1606</v>
      </c>
      <c r="D6403" s="510" t="s">
        <v>12500</v>
      </c>
    </row>
    <row r="6404" spans="1:4" ht="13.5">
      <c r="A6404" s="509">
        <v>95424</v>
      </c>
      <c r="B6404" s="508" t="s">
        <v>12501</v>
      </c>
      <c r="C6404" s="508" t="s">
        <v>1606</v>
      </c>
      <c r="D6404" s="510" t="s">
        <v>12502</v>
      </c>
    </row>
  </sheetData>
  <mergeCells count="3">
    <mergeCell ref="A1:E1"/>
    <mergeCell ref="A2:E2"/>
    <mergeCell ref="A3:E3"/>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dimension ref="A1:D5360"/>
  <sheetViews>
    <sheetView topLeftCell="A1911" workbookViewId="0">
      <selection activeCell="A1921" sqref="A1921"/>
    </sheetView>
  </sheetViews>
  <sheetFormatPr defaultRowHeight="12.75"/>
  <cols>
    <col min="1" max="1" width="12.28515625" style="289" customWidth="1"/>
    <col min="2" max="2" width="78.140625" style="289" customWidth="1"/>
    <col min="3" max="3" width="8.85546875" style="289" customWidth="1"/>
    <col min="4" max="4" width="22.28515625" style="289" customWidth="1"/>
    <col min="5" max="256" width="9.140625" style="289"/>
    <col min="257" max="257" width="12.28515625" style="289" customWidth="1"/>
    <col min="258" max="258" width="78.140625" style="289" customWidth="1"/>
    <col min="259" max="259" width="8.85546875" style="289" customWidth="1"/>
    <col min="260" max="260" width="22.28515625" style="289" customWidth="1"/>
    <col min="261" max="512" width="9.140625" style="289"/>
    <col min="513" max="513" width="12.28515625" style="289" customWidth="1"/>
    <col min="514" max="514" width="78.140625" style="289" customWidth="1"/>
    <col min="515" max="515" width="8.85546875" style="289" customWidth="1"/>
    <col min="516" max="516" width="22.28515625" style="289" customWidth="1"/>
    <col min="517" max="768" width="9.140625" style="289"/>
    <col min="769" max="769" width="12.28515625" style="289" customWidth="1"/>
    <col min="770" max="770" width="78.140625" style="289" customWidth="1"/>
    <col min="771" max="771" width="8.85546875" style="289" customWidth="1"/>
    <col min="772" max="772" width="22.28515625" style="289" customWidth="1"/>
    <col min="773" max="1024" width="9.140625" style="289"/>
    <col min="1025" max="1025" width="12.28515625" style="289" customWidth="1"/>
    <col min="1026" max="1026" width="78.140625" style="289" customWidth="1"/>
    <col min="1027" max="1027" width="8.85546875" style="289" customWidth="1"/>
    <col min="1028" max="1028" width="22.28515625" style="289" customWidth="1"/>
    <col min="1029" max="1280" width="9.140625" style="289"/>
    <col min="1281" max="1281" width="12.28515625" style="289" customWidth="1"/>
    <col min="1282" max="1282" width="78.140625" style="289" customWidth="1"/>
    <col min="1283" max="1283" width="8.85546875" style="289" customWidth="1"/>
    <col min="1284" max="1284" width="22.28515625" style="289" customWidth="1"/>
    <col min="1285" max="1536" width="9.140625" style="289"/>
    <col min="1537" max="1537" width="12.28515625" style="289" customWidth="1"/>
    <col min="1538" max="1538" width="78.140625" style="289" customWidth="1"/>
    <col min="1539" max="1539" width="8.85546875" style="289" customWidth="1"/>
    <col min="1540" max="1540" width="22.28515625" style="289" customWidth="1"/>
    <col min="1541" max="1792" width="9.140625" style="289"/>
    <col min="1793" max="1793" width="12.28515625" style="289" customWidth="1"/>
    <col min="1794" max="1794" width="78.140625" style="289" customWidth="1"/>
    <col min="1795" max="1795" width="8.85546875" style="289" customWidth="1"/>
    <col min="1796" max="1796" width="22.28515625" style="289" customWidth="1"/>
    <col min="1797" max="2048" width="9.140625" style="289"/>
    <col min="2049" max="2049" width="12.28515625" style="289" customWidth="1"/>
    <col min="2050" max="2050" width="78.140625" style="289" customWidth="1"/>
    <col min="2051" max="2051" width="8.85546875" style="289" customWidth="1"/>
    <col min="2052" max="2052" width="22.28515625" style="289" customWidth="1"/>
    <col min="2053" max="2304" width="9.140625" style="289"/>
    <col min="2305" max="2305" width="12.28515625" style="289" customWidth="1"/>
    <col min="2306" max="2306" width="78.140625" style="289" customWidth="1"/>
    <col min="2307" max="2307" width="8.85546875" style="289" customWidth="1"/>
    <col min="2308" max="2308" width="22.28515625" style="289" customWidth="1"/>
    <col min="2309" max="2560" width="9.140625" style="289"/>
    <col min="2561" max="2561" width="12.28515625" style="289" customWidth="1"/>
    <col min="2562" max="2562" width="78.140625" style="289" customWidth="1"/>
    <col min="2563" max="2563" width="8.85546875" style="289" customWidth="1"/>
    <col min="2564" max="2564" width="22.28515625" style="289" customWidth="1"/>
    <col min="2565" max="2816" width="9.140625" style="289"/>
    <col min="2817" max="2817" width="12.28515625" style="289" customWidth="1"/>
    <col min="2818" max="2818" width="78.140625" style="289" customWidth="1"/>
    <col min="2819" max="2819" width="8.85546875" style="289" customWidth="1"/>
    <col min="2820" max="2820" width="22.28515625" style="289" customWidth="1"/>
    <col min="2821" max="3072" width="9.140625" style="289"/>
    <col min="3073" max="3073" width="12.28515625" style="289" customWidth="1"/>
    <col min="3074" max="3074" width="78.140625" style="289" customWidth="1"/>
    <col min="3075" max="3075" width="8.85546875" style="289" customWidth="1"/>
    <col min="3076" max="3076" width="22.28515625" style="289" customWidth="1"/>
    <col min="3077" max="3328" width="9.140625" style="289"/>
    <col min="3329" max="3329" width="12.28515625" style="289" customWidth="1"/>
    <col min="3330" max="3330" width="78.140625" style="289" customWidth="1"/>
    <col min="3331" max="3331" width="8.85546875" style="289" customWidth="1"/>
    <col min="3332" max="3332" width="22.28515625" style="289" customWidth="1"/>
    <col min="3333" max="3584" width="9.140625" style="289"/>
    <col min="3585" max="3585" width="12.28515625" style="289" customWidth="1"/>
    <col min="3586" max="3586" width="78.140625" style="289" customWidth="1"/>
    <col min="3587" max="3587" width="8.85546875" style="289" customWidth="1"/>
    <col min="3588" max="3588" width="22.28515625" style="289" customWidth="1"/>
    <col min="3589" max="3840" width="9.140625" style="289"/>
    <col min="3841" max="3841" width="12.28515625" style="289" customWidth="1"/>
    <col min="3842" max="3842" width="78.140625" style="289" customWidth="1"/>
    <col min="3843" max="3843" width="8.85546875" style="289" customWidth="1"/>
    <col min="3844" max="3844" width="22.28515625" style="289" customWidth="1"/>
    <col min="3845" max="4096" width="9.140625" style="289"/>
    <col min="4097" max="4097" width="12.28515625" style="289" customWidth="1"/>
    <col min="4098" max="4098" width="78.140625" style="289" customWidth="1"/>
    <col min="4099" max="4099" width="8.85546875" style="289" customWidth="1"/>
    <col min="4100" max="4100" width="22.28515625" style="289" customWidth="1"/>
    <col min="4101" max="4352" width="9.140625" style="289"/>
    <col min="4353" max="4353" width="12.28515625" style="289" customWidth="1"/>
    <col min="4354" max="4354" width="78.140625" style="289" customWidth="1"/>
    <col min="4355" max="4355" width="8.85546875" style="289" customWidth="1"/>
    <col min="4356" max="4356" width="22.28515625" style="289" customWidth="1"/>
    <col min="4357" max="4608" width="9.140625" style="289"/>
    <col min="4609" max="4609" width="12.28515625" style="289" customWidth="1"/>
    <col min="4610" max="4610" width="78.140625" style="289" customWidth="1"/>
    <col min="4611" max="4611" width="8.85546875" style="289" customWidth="1"/>
    <col min="4612" max="4612" width="22.28515625" style="289" customWidth="1"/>
    <col min="4613" max="4864" width="9.140625" style="289"/>
    <col min="4865" max="4865" width="12.28515625" style="289" customWidth="1"/>
    <col min="4866" max="4866" width="78.140625" style="289" customWidth="1"/>
    <col min="4867" max="4867" width="8.85546875" style="289" customWidth="1"/>
    <col min="4868" max="4868" width="22.28515625" style="289" customWidth="1"/>
    <col min="4869" max="5120" width="9.140625" style="289"/>
    <col min="5121" max="5121" width="12.28515625" style="289" customWidth="1"/>
    <col min="5122" max="5122" width="78.140625" style="289" customWidth="1"/>
    <col min="5123" max="5123" width="8.85546875" style="289" customWidth="1"/>
    <col min="5124" max="5124" width="22.28515625" style="289" customWidth="1"/>
    <col min="5125" max="5376" width="9.140625" style="289"/>
    <col min="5377" max="5377" width="12.28515625" style="289" customWidth="1"/>
    <col min="5378" max="5378" width="78.140625" style="289" customWidth="1"/>
    <col min="5379" max="5379" width="8.85546875" style="289" customWidth="1"/>
    <col min="5380" max="5380" width="22.28515625" style="289" customWidth="1"/>
    <col min="5381" max="5632" width="9.140625" style="289"/>
    <col min="5633" max="5633" width="12.28515625" style="289" customWidth="1"/>
    <col min="5634" max="5634" width="78.140625" style="289" customWidth="1"/>
    <col min="5635" max="5635" width="8.85546875" style="289" customWidth="1"/>
    <col min="5636" max="5636" width="22.28515625" style="289" customWidth="1"/>
    <col min="5637" max="5888" width="9.140625" style="289"/>
    <col min="5889" max="5889" width="12.28515625" style="289" customWidth="1"/>
    <col min="5890" max="5890" width="78.140625" style="289" customWidth="1"/>
    <col min="5891" max="5891" width="8.85546875" style="289" customWidth="1"/>
    <col min="5892" max="5892" width="22.28515625" style="289" customWidth="1"/>
    <col min="5893" max="6144" width="9.140625" style="289"/>
    <col min="6145" max="6145" width="12.28515625" style="289" customWidth="1"/>
    <col min="6146" max="6146" width="78.140625" style="289" customWidth="1"/>
    <col min="6147" max="6147" width="8.85546875" style="289" customWidth="1"/>
    <col min="6148" max="6148" width="22.28515625" style="289" customWidth="1"/>
    <col min="6149" max="6400" width="9.140625" style="289"/>
    <col min="6401" max="6401" width="12.28515625" style="289" customWidth="1"/>
    <col min="6402" max="6402" width="78.140625" style="289" customWidth="1"/>
    <col min="6403" max="6403" width="8.85546875" style="289" customWidth="1"/>
    <col min="6404" max="6404" width="22.28515625" style="289" customWidth="1"/>
    <col min="6405" max="6656" width="9.140625" style="289"/>
    <col min="6657" max="6657" width="12.28515625" style="289" customWidth="1"/>
    <col min="6658" max="6658" width="78.140625" style="289" customWidth="1"/>
    <col min="6659" max="6659" width="8.85546875" style="289" customWidth="1"/>
    <col min="6660" max="6660" width="22.28515625" style="289" customWidth="1"/>
    <col min="6661" max="6912" width="9.140625" style="289"/>
    <col min="6913" max="6913" width="12.28515625" style="289" customWidth="1"/>
    <col min="6914" max="6914" width="78.140625" style="289" customWidth="1"/>
    <col min="6915" max="6915" width="8.85546875" style="289" customWidth="1"/>
    <col min="6916" max="6916" width="22.28515625" style="289" customWidth="1"/>
    <col min="6917" max="7168" width="9.140625" style="289"/>
    <col min="7169" max="7169" width="12.28515625" style="289" customWidth="1"/>
    <col min="7170" max="7170" width="78.140625" style="289" customWidth="1"/>
    <col min="7171" max="7171" width="8.85546875" style="289" customWidth="1"/>
    <col min="7172" max="7172" width="22.28515625" style="289" customWidth="1"/>
    <col min="7173" max="7424" width="9.140625" style="289"/>
    <col min="7425" max="7425" width="12.28515625" style="289" customWidth="1"/>
    <col min="7426" max="7426" width="78.140625" style="289" customWidth="1"/>
    <col min="7427" max="7427" width="8.85546875" style="289" customWidth="1"/>
    <col min="7428" max="7428" width="22.28515625" style="289" customWidth="1"/>
    <col min="7429" max="7680" width="9.140625" style="289"/>
    <col min="7681" max="7681" width="12.28515625" style="289" customWidth="1"/>
    <col min="7682" max="7682" width="78.140625" style="289" customWidth="1"/>
    <col min="7683" max="7683" width="8.85546875" style="289" customWidth="1"/>
    <col min="7684" max="7684" width="22.28515625" style="289" customWidth="1"/>
    <col min="7685" max="7936" width="9.140625" style="289"/>
    <col min="7937" max="7937" width="12.28515625" style="289" customWidth="1"/>
    <col min="7938" max="7938" width="78.140625" style="289" customWidth="1"/>
    <col min="7939" max="7939" width="8.85546875" style="289" customWidth="1"/>
    <col min="7940" max="7940" width="22.28515625" style="289" customWidth="1"/>
    <col min="7941" max="8192" width="9.140625" style="289"/>
    <col min="8193" max="8193" width="12.28515625" style="289" customWidth="1"/>
    <col min="8194" max="8194" width="78.140625" style="289" customWidth="1"/>
    <col min="8195" max="8195" width="8.85546875" style="289" customWidth="1"/>
    <col min="8196" max="8196" width="22.28515625" style="289" customWidth="1"/>
    <col min="8197" max="8448" width="9.140625" style="289"/>
    <col min="8449" max="8449" width="12.28515625" style="289" customWidth="1"/>
    <col min="8450" max="8450" width="78.140625" style="289" customWidth="1"/>
    <col min="8451" max="8451" width="8.85546875" style="289" customWidth="1"/>
    <col min="8452" max="8452" width="22.28515625" style="289" customWidth="1"/>
    <col min="8453" max="8704" width="9.140625" style="289"/>
    <col min="8705" max="8705" width="12.28515625" style="289" customWidth="1"/>
    <col min="8706" max="8706" width="78.140625" style="289" customWidth="1"/>
    <col min="8707" max="8707" width="8.85546875" style="289" customWidth="1"/>
    <col min="8708" max="8708" width="22.28515625" style="289" customWidth="1"/>
    <col min="8709" max="8960" width="9.140625" style="289"/>
    <col min="8961" max="8961" width="12.28515625" style="289" customWidth="1"/>
    <col min="8962" max="8962" width="78.140625" style="289" customWidth="1"/>
    <col min="8963" max="8963" width="8.85546875" style="289" customWidth="1"/>
    <col min="8964" max="8964" width="22.28515625" style="289" customWidth="1"/>
    <col min="8965" max="9216" width="9.140625" style="289"/>
    <col min="9217" max="9217" width="12.28515625" style="289" customWidth="1"/>
    <col min="9218" max="9218" width="78.140625" style="289" customWidth="1"/>
    <col min="9219" max="9219" width="8.85546875" style="289" customWidth="1"/>
    <col min="9220" max="9220" width="22.28515625" style="289" customWidth="1"/>
    <col min="9221" max="9472" width="9.140625" style="289"/>
    <col min="9473" max="9473" width="12.28515625" style="289" customWidth="1"/>
    <col min="9474" max="9474" width="78.140625" style="289" customWidth="1"/>
    <col min="9475" max="9475" width="8.85546875" style="289" customWidth="1"/>
    <col min="9476" max="9476" width="22.28515625" style="289" customWidth="1"/>
    <col min="9477" max="9728" width="9.140625" style="289"/>
    <col min="9729" max="9729" width="12.28515625" style="289" customWidth="1"/>
    <col min="9730" max="9730" width="78.140625" style="289" customWidth="1"/>
    <col min="9731" max="9731" width="8.85546875" style="289" customWidth="1"/>
    <col min="9732" max="9732" width="22.28515625" style="289" customWidth="1"/>
    <col min="9733" max="9984" width="9.140625" style="289"/>
    <col min="9985" max="9985" width="12.28515625" style="289" customWidth="1"/>
    <col min="9986" max="9986" width="78.140625" style="289" customWidth="1"/>
    <col min="9987" max="9987" width="8.85546875" style="289" customWidth="1"/>
    <col min="9988" max="9988" width="22.28515625" style="289" customWidth="1"/>
    <col min="9989" max="10240" width="9.140625" style="289"/>
    <col min="10241" max="10241" width="12.28515625" style="289" customWidth="1"/>
    <col min="10242" max="10242" width="78.140625" style="289" customWidth="1"/>
    <col min="10243" max="10243" width="8.85546875" style="289" customWidth="1"/>
    <col min="10244" max="10244" width="22.28515625" style="289" customWidth="1"/>
    <col min="10245" max="10496" width="9.140625" style="289"/>
    <col min="10497" max="10497" width="12.28515625" style="289" customWidth="1"/>
    <col min="10498" max="10498" width="78.140625" style="289" customWidth="1"/>
    <col min="10499" max="10499" width="8.85546875" style="289" customWidth="1"/>
    <col min="10500" max="10500" width="22.28515625" style="289" customWidth="1"/>
    <col min="10501" max="10752" width="9.140625" style="289"/>
    <col min="10753" max="10753" width="12.28515625" style="289" customWidth="1"/>
    <col min="10754" max="10754" width="78.140625" style="289" customWidth="1"/>
    <col min="10755" max="10755" width="8.85546875" style="289" customWidth="1"/>
    <col min="10756" max="10756" width="22.28515625" style="289" customWidth="1"/>
    <col min="10757" max="11008" width="9.140625" style="289"/>
    <col min="11009" max="11009" width="12.28515625" style="289" customWidth="1"/>
    <col min="11010" max="11010" width="78.140625" style="289" customWidth="1"/>
    <col min="11011" max="11011" width="8.85546875" style="289" customWidth="1"/>
    <col min="11012" max="11012" width="22.28515625" style="289" customWidth="1"/>
    <col min="11013" max="11264" width="9.140625" style="289"/>
    <col min="11265" max="11265" width="12.28515625" style="289" customWidth="1"/>
    <col min="11266" max="11266" width="78.140625" style="289" customWidth="1"/>
    <col min="11267" max="11267" width="8.85546875" style="289" customWidth="1"/>
    <col min="11268" max="11268" width="22.28515625" style="289" customWidth="1"/>
    <col min="11269" max="11520" width="9.140625" style="289"/>
    <col min="11521" max="11521" width="12.28515625" style="289" customWidth="1"/>
    <col min="11522" max="11522" width="78.140625" style="289" customWidth="1"/>
    <col min="11523" max="11523" width="8.85546875" style="289" customWidth="1"/>
    <col min="11524" max="11524" width="22.28515625" style="289" customWidth="1"/>
    <col min="11525" max="11776" width="9.140625" style="289"/>
    <col min="11777" max="11777" width="12.28515625" style="289" customWidth="1"/>
    <col min="11778" max="11778" width="78.140625" style="289" customWidth="1"/>
    <col min="11779" max="11779" width="8.85546875" style="289" customWidth="1"/>
    <col min="11780" max="11780" width="22.28515625" style="289" customWidth="1"/>
    <col min="11781" max="12032" width="9.140625" style="289"/>
    <col min="12033" max="12033" width="12.28515625" style="289" customWidth="1"/>
    <col min="12034" max="12034" width="78.140625" style="289" customWidth="1"/>
    <col min="12035" max="12035" width="8.85546875" style="289" customWidth="1"/>
    <col min="12036" max="12036" width="22.28515625" style="289" customWidth="1"/>
    <col min="12037" max="12288" width="9.140625" style="289"/>
    <col min="12289" max="12289" width="12.28515625" style="289" customWidth="1"/>
    <col min="12290" max="12290" width="78.140625" style="289" customWidth="1"/>
    <col min="12291" max="12291" width="8.85546875" style="289" customWidth="1"/>
    <col min="12292" max="12292" width="22.28515625" style="289" customWidth="1"/>
    <col min="12293" max="12544" width="9.140625" style="289"/>
    <col min="12545" max="12545" width="12.28515625" style="289" customWidth="1"/>
    <col min="12546" max="12546" width="78.140625" style="289" customWidth="1"/>
    <col min="12547" max="12547" width="8.85546875" style="289" customWidth="1"/>
    <col min="12548" max="12548" width="22.28515625" style="289" customWidth="1"/>
    <col min="12549" max="12800" width="9.140625" style="289"/>
    <col min="12801" max="12801" width="12.28515625" style="289" customWidth="1"/>
    <col min="12802" max="12802" width="78.140625" style="289" customWidth="1"/>
    <col min="12803" max="12803" width="8.85546875" style="289" customWidth="1"/>
    <col min="12804" max="12804" width="22.28515625" style="289" customWidth="1"/>
    <col min="12805" max="13056" width="9.140625" style="289"/>
    <col min="13057" max="13057" width="12.28515625" style="289" customWidth="1"/>
    <col min="13058" max="13058" width="78.140625" style="289" customWidth="1"/>
    <col min="13059" max="13059" width="8.85546875" style="289" customWidth="1"/>
    <col min="13060" max="13060" width="22.28515625" style="289" customWidth="1"/>
    <col min="13061" max="13312" width="9.140625" style="289"/>
    <col min="13313" max="13313" width="12.28515625" style="289" customWidth="1"/>
    <col min="13314" max="13314" width="78.140625" style="289" customWidth="1"/>
    <col min="13315" max="13315" width="8.85546875" style="289" customWidth="1"/>
    <col min="13316" max="13316" width="22.28515625" style="289" customWidth="1"/>
    <col min="13317" max="13568" width="9.140625" style="289"/>
    <col min="13569" max="13569" width="12.28515625" style="289" customWidth="1"/>
    <col min="13570" max="13570" width="78.140625" style="289" customWidth="1"/>
    <col min="13571" max="13571" width="8.85546875" style="289" customWidth="1"/>
    <col min="13572" max="13572" width="22.28515625" style="289" customWidth="1"/>
    <col min="13573" max="13824" width="9.140625" style="289"/>
    <col min="13825" max="13825" width="12.28515625" style="289" customWidth="1"/>
    <col min="13826" max="13826" width="78.140625" style="289" customWidth="1"/>
    <col min="13827" max="13827" width="8.85546875" style="289" customWidth="1"/>
    <col min="13828" max="13828" width="22.28515625" style="289" customWidth="1"/>
    <col min="13829" max="14080" width="9.140625" style="289"/>
    <col min="14081" max="14081" width="12.28515625" style="289" customWidth="1"/>
    <col min="14082" max="14082" width="78.140625" style="289" customWidth="1"/>
    <col min="14083" max="14083" width="8.85546875" style="289" customWidth="1"/>
    <col min="14084" max="14084" width="22.28515625" style="289" customWidth="1"/>
    <col min="14085" max="14336" width="9.140625" style="289"/>
    <col min="14337" max="14337" width="12.28515625" style="289" customWidth="1"/>
    <col min="14338" max="14338" width="78.140625" style="289" customWidth="1"/>
    <col min="14339" max="14339" width="8.85546875" style="289" customWidth="1"/>
    <col min="14340" max="14340" width="22.28515625" style="289" customWidth="1"/>
    <col min="14341" max="14592" width="9.140625" style="289"/>
    <col min="14593" max="14593" width="12.28515625" style="289" customWidth="1"/>
    <col min="14594" max="14594" width="78.140625" style="289" customWidth="1"/>
    <col min="14595" max="14595" width="8.85546875" style="289" customWidth="1"/>
    <col min="14596" max="14596" width="22.28515625" style="289" customWidth="1"/>
    <col min="14597" max="14848" width="9.140625" style="289"/>
    <col min="14849" max="14849" width="12.28515625" style="289" customWidth="1"/>
    <col min="14850" max="14850" width="78.140625" style="289" customWidth="1"/>
    <col min="14851" max="14851" width="8.85546875" style="289" customWidth="1"/>
    <col min="14852" max="14852" width="22.28515625" style="289" customWidth="1"/>
    <col min="14853" max="15104" width="9.140625" style="289"/>
    <col min="15105" max="15105" width="12.28515625" style="289" customWidth="1"/>
    <col min="15106" max="15106" width="78.140625" style="289" customWidth="1"/>
    <col min="15107" max="15107" width="8.85546875" style="289" customWidth="1"/>
    <col min="15108" max="15108" width="22.28515625" style="289" customWidth="1"/>
    <col min="15109" max="15360" width="9.140625" style="289"/>
    <col min="15361" max="15361" width="12.28515625" style="289" customWidth="1"/>
    <col min="15362" max="15362" width="78.140625" style="289" customWidth="1"/>
    <col min="15363" max="15363" width="8.85546875" style="289" customWidth="1"/>
    <col min="15364" max="15364" width="22.28515625" style="289" customWidth="1"/>
    <col min="15365" max="15616" width="9.140625" style="289"/>
    <col min="15617" max="15617" width="12.28515625" style="289" customWidth="1"/>
    <col min="15618" max="15618" width="78.140625" style="289" customWidth="1"/>
    <col min="15619" max="15619" width="8.85546875" style="289" customWidth="1"/>
    <col min="15620" max="15620" width="22.28515625" style="289" customWidth="1"/>
    <col min="15621" max="15872" width="9.140625" style="289"/>
    <col min="15873" max="15873" width="12.28515625" style="289" customWidth="1"/>
    <col min="15874" max="15874" width="78.140625" style="289" customWidth="1"/>
    <col min="15875" max="15875" width="8.85546875" style="289" customWidth="1"/>
    <col min="15876" max="15876" width="22.28515625" style="289" customWidth="1"/>
    <col min="15877" max="16128" width="9.140625" style="289"/>
    <col min="16129" max="16129" width="12.28515625" style="289" customWidth="1"/>
    <col min="16130" max="16130" width="78.140625" style="289" customWidth="1"/>
    <col min="16131" max="16131" width="8.85546875" style="289" customWidth="1"/>
    <col min="16132" max="16132" width="22.28515625" style="289" customWidth="1"/>
    <col min="16133" max="16384" width="9.140625" style="289"/>
  </cols>
  <sheetData>
    <row r="1" spans="1:4">
      <c r="A1" s="289" t="s">
        <v>12503</v>
      </c>
    </row>
    <row r="2" spans="1:4">
      <c r="A2" s="289" t="s">
        <v>12504</v>
      </c>
    </row>
    <row r="3" spans="1:4">
      <c r="A3" s="289" t="s">
        <v>12505</v>
      </c>
    </row>
    <row r="4" spans="1:4">
      <c r="A4" s="289" t="s">
        <v>12506</v>
      </c>
    </row>
    <row r="5" spans="1:4">
      <c r="A5" s="289" t="s">
        <v>12507</v>
      </c>
    </row>
    <row r="6" spans="1:4">
      <c r="A6" s="289" t="s">
        <v>12504</v>
      </c>
    </row>
    <row r="7" spans="1:4">
      <c r="A7" s="289" t="s">
        <v>12508</v>
      </c>
      <c r="B7" s="289" t="s">
        <v>12509</v>
      </c>
      <c r="C7" s="289" t="s">
        <v>12510</v>
      </c>
      <c r="D7" s="289" t="s">
        <v>12511</v>
      </c>
    </row>
    <row r="8" spans="1:4">
      <c r="A8" s="289">
        <v>13532</v>
      </c>
      <c r="B8" s="289" t="s">
        <v>12512</v>
      </c>
      <c r="C8" s="289" t="s">
        <v>12513</v>
      </c>
      <c r="D8" s="511" t="s">
        <v>12514</v>
      </c>
    </row>
    <row r="9" spans="1:4">
      <c r="A9" s="289">
        <v>12075</v>
      </c>
      <c r="B9" s="289" t="s">
        <v>12515</v>
      </c>
      <c r="C9" s="289" t="s">
        <v>12513</v>
      </c>
      <c r="D9" s="511" t="s">
        <v>12516</v>
      </c>
    </row>
    <row r="10" spans="1:4">
      <c r="A10" s="289">
        <v>2404</v>
      </c>
      <c r="B10" s="289" t="s">
        <v>12517</v>
      </c>
      <c r="C10" s="289" t="s">
        <v>12518</v>
      </c>
      <c r="D10" s="511" t="s">
        <v>12519</v>
      </c>
    </row>
    <row r="11" spans="1:4">
      <c r="A11" s="289">
        <v>2720</v>
      </c>
      <c r="B11" s="289" t="s">
        <v>12520</v>
      </c>
      <c r="C11" s="289" t="s">
        <v>12521</v>
      </c>
      <c r="D11" s="511" t="s">
        <v>12522</v>
      </c>
    </row>
    <row r="12" spans="1:4">
      <c r="A12" s="289">
        <v>2719</v>
      </c>
      <c r="B12" s="289" t="s">
        <v>12523</v>
      </c>
      <c r="C12" s="289" t="s">
        <v>12521</v>
      </c>
      <c r="D12" s="511" t="s">
        <v>12524</v>
      </c>
    </row>
    <row r="13" spans="1:4">
      <c r="A13" s="289">
        <v>3378</v>
      </c>
      <c r="B13" s="289" t="s">
        <v>12525</v>
      </c>
      <c r="C13" s="289" t="s">
        <v>12513</v>
      </c>
      <c r="D13" s="511" t="s">
        <v>12526</v>
      </c>
    </row>
    <row r="14" spans="1:4">
      <c r="A14" s="289">
        <v>3380</v>
      </c>
      <c r="B14" s="289" t="s">
        <v>12527</v>
      </c>
      <c r="C14" s="289" t="s">
        <v>12513</v>
      </c>
      <c r="D14" s="511" t="s">
        <v>2950</v>
      </c>
    </row>
    <row r="15" spans="1:4">
      <c r="A15" s="289">
        <v>3379</v>
      </c>
      <c r="B15" s="289" t="s">
        <v>12528</v>
      </c>
      <c r="C15" s="289" t="s">
        <v>12513</v>
      </c>
      <c r="D15" s="511" t="s">
        <v>12529</v>
      </c>
    </row>
    <row r="16" spans="1:4">
      <c r="A16" s="289">
        <v>13382</v>
      </c>
      <c r="B16" s="289" t="s">
        <v>12530</v>
      </c>
      <c r="C16" s="289" t="s">
        <v>12513</v>
      </c>
      <c r="D16" s="511" t="s">
        <v>12531</v>
      </c>
    </row>
    <row r="17" spans="1:4">
      <c r="A17" s="289">
        <v>20198</v>
      </c>
      <c r="B17" s="289" t="s">
        <v>12532</v>
      </c>
      <c r="C17" s="289" t="s">
        <v>12533</v>
      </c>
      <c r="D17" s="511" t="s">
        <v>12534</v>
      </c>
    </row>
    <row r="18" spans="1:4">
      <c r="A18" s="289">
        <v>4126</v>
      </c>
      <c r="B18" s="289" t="s">
        <v>12535</v>
      </c>
      <c r="C18" s="289" t="s">
        <v>12513</v>
      </c>
      <c r="D18" s="511" t="s">
        <v>12536</v>
      </c>
    </row>
    <row r="19" spans="1:4">
      <c r="A19" s="289">
        <v>10615</v>
      </c>
      <c r="B19" s="289" t="s">
        <v>12537</v>
      </c>
      <c r="C19" s="289" t="s">
        <v>12513</v>
      </c>
      <c r="D19" s="511" t="s">
        <v>12538</v>
      </c>
    </row>
    <row r="20" spans="1:4">
      <c r="A20" s="289">
        <v>13860</v>
      </c>
      <c r="B20" s="289" t="s">
        <v>12539</v>
      </c>
      <c r="C20" s="289" t="s">
        <v>12513</v>
      </c>
      <c r="D20" s="511" t="s">
        <v>12540</v>
      </c>
    </row>
    <row r="21" spans="1:4">
      <c r="A21" s="289">
        <v>21136</v>
      </c>
      <c r="B21" s="289" t="s">
        <v>12541</v>
      </c>
      <c r="C21" s="289" t="s">
        <v>12542</v>
      </c>
      <c r="D21" s="511" t="s">
        <v>12543</v>
      </c>
    </row>
    <row r="22" spans="1:4">
      <c r="A22" s="289">
        <v>21128</v>
      </c>
      <c r="B22" s="289" t="s">
        <v>12544</v>
      </c>
      <c r="C22" s="289" t="s">
        <v>12542</v>
      </c>
      <c r="D22" s="511" t="s">
        <v>5748</v>
      </c>
    </row>
    <row r="23" spans="1:4">
      <c r="A23" s="289">
        <v>21130</v>
      </c>
      <c r="B23" s="289" t="s">
        <v>12545</v>
      </c>
      <c r="C23" s="289" t="s">
        <v>12542</v>
      </c>
      <c r="D23" s="511" t="s">
        <v>12546</v>
      </c>
    </row>
    <row r="24" spans="1:4">
      <c r="A24" s="289">
        <v>21135</v>
      </c>
      <c r="B24" s="289" t="s">
        <v>12547</v>
      </c>
      <c r="C24" s="289" t="s">
        <v>12542</v>
      </c>
      <c r="D24" s="511" t="s">
        <v>10541</v>
      </c>
    </row>
    <row r="25" spans="1:4">
      <c r="A25" s="289">
        <v>38605</v>
      </c>
      <c r="B25" s="289" t="s">
        <v>12548</v>
      </c>
      <c r="C25" s="289" t="s">
        <v>12513</v>
      </c>
      <c r="D25" s="511" t="s">
        <v>12549</v>
      </c>
    </row>
    <row r="26" spans="1:4">
      <c r="A26" s="289">
        <v>11270</v>
      </c>
      <c r="B26" s="289" t="s">
        <v>12550</v>
      </c>
      <c r="C26" s="289" t="s">
        <v>12513</v>
      </c>
      <c r="D26" s="511" t="s">
        <v>9929</v>
      </c>
    </row>
    <row r="27" spans="1:4">
      <c r="A27" s="289">
        <v>412</v>
      </c>
      <c r="B27" s="289" t="s">
        <v>12551</v>
      </c>
      <c r="C27" s="289" t="s">
        <v>12513</v>
      </c>
      <c r="D27" s="511" t="s">
        <v>2319</v>
      </c>
    </row>
    <row r="28" spans="1:4">
      <c r="A28" s="289">
        <v>414</v>
      </c>
      <c r="B28" s="289" t="s">
        <v>12552</v>
      </c>
      <c r="C28" s="289" t="s">
        <v>12513</v>
      </c>
      <c r="D28" s="511" t="s">
        <v>1839</v>
      </c>
    </row>
    <row r="29" spans="1:4">
      <c r="A29" s="289">
        <v>410</v>
      </c>
      <c r="B29" s="289" t="s">
        <v>12553</v>
      </c>
      <c r="C29" s="289" t="s">
        <v>12513</v>
      </c>
      <c r="D29" s="511" t="s">
        <v>2176</v>
      </c>
    </row>
    <row r="30" spans="1:4">
      <c r="A30" s="289">
        <v>411</v>
      </c>
      <c r="B30" s="289" t="s">
        <v>12554</v>
      </c>
      <c r="C30" s="289" t="s">
        <v>12513</v>
      </c>
      <c r="D30" s="511" t="s">
        <v>2588</v>
      </c>
    </row>
    <row r="31" spans="1:4">
      <c r="A31" s="289">
        <v>408</v>
      </c>
      <c r="B31" s="289" t="s">
        <v>12555</v>
      </c>
      <c r="C31" s="289" t="s">
        <v>12513</v>
      </c>
      <c r="D31" s="511" t="s">
        <v>12467</v>
      </c>
    </row>
    <row r="32" spans="1:4">
      <c r="A32" s="289">
        <v>39131</v>
      </c>
      <c r="B32" s="289" t="s">
        <v>12556</v>
      </c>
      <c r="C32" s="289" t="s">
        <v>12513</v>
      </c>
      <c r="D32" s="511" t="s">
        <v>6632</v>
      </c>
    </row>
    <row r="33" spans="1:4">
      <c r="A33" s="289">
        <v>394</v>
      </c>
      <c r="B33" s="289" t="s">
        <v>12557</v>
      </c>
      <c r="C33" s="289" t="s">
        <v>12513</v>
      </c>
      <c r="D33" s="511" t="s">
        <v>1905</v>
      </c>
    </row>
    <row r="34" spans="1:4">
      <c r="A34" s="289">
        <v>39130</v>
      </c>
      <c r="B34" s="289" t="s">
        <v>12558</v>
      </c>
      <c r="C34" s="289" t="s">
        <v>12513</v>
      </c>
      <c r="D34" s="511" t="s">
        <v>9419</v>
      </c>
    </row>
    <row r="35" spans="1:4">
      <c r="A35" s="289">
        <v>395</v>
      </c>
      <c r="B35" s="289" t="s">
        <v>12559</v>
      </c>
      <c r="C35" s="289" t="s">
        <v>12513</v>
      </c>
      <c r="D35" s="511" t="s">
        <v>12560</v>
      </c>
    </row>
    <row r="36" spans="1:4">
      <c r="A36" s="289">
        <v>39127</v>
      </c>
      <c r="B36" s="289" t="s">
        <v>12561</v>
      </c>
      <c r="C36" s="289" t="s">
        <v>12513</v>
      </c>
      <c r="D36" s="511" t="s">
        <v>9440</v>
      </c>
    </row>
    <row r="37" spans="1:4">
      <c r="A37" s="289">
        <v>392</v>
      </c>
      <c r="B37" s="289" t="s">
        <v>12562</v>
      </c>
      <c r="C37" s="289" t="s">
        <v>12513</v>
      </c>
      <c r="D37" s="511" t="s">
        <v>2877</v>
      </c>
    </row>
    <row r="38" spans="1:4">
      <c r="A38" s="289">
        <v>39129</v>
      </c>
      <c r="B38" s="289" t="s">
        <v>12563</v>
      </c>
      <c r="C38" s="289" t="s">
        <v>12513</v>
      </c>
      <c r="D38" s="511" t="s">
        <v>12114</v>
      </c>
    </row>
    <row r="39" spans="1:4">
      <c r="A39" s="289">
        <v>393</v>
      </c>
      <c r="B39" s="289" t="s">
        <v>12564</v>
      </c>
      <c r="C39" s="289" t="s">
        <v>12513</v>
      </c>
      <c r="D39" s="511" t="s">
        <v>2858</v>
      </c>
    </row>
    <row r="40" spans="1:4">
      <c r="A40" s="289">
        <v>39133</v>
      </c>
      <c r="B40" s="289" t="s">
        <v>12565</v>
      </c>
      <c r="C40" s="289" t="s">
        <v>12513</v>
      </c>
      <c r="D40" s="511" t="s">
        <v>2834</v>
      </c>
    </row>
    <row r="41" spans="1:4">
      <c r="A41" s="289">
        <v>397</v>
      </c>
      <c r="B41" s="289" t="s">
        <v>12566</v>
      </c>
      <c r="C41" s="289" t="s">
        <v>12513</v>
      </c>
      <c r="D41" s="511" t="s">
        <v>12567</v>
      </c>
    </row>
    <row r="42" spans="1:4">
      <c r="A42" s="289">
        <v>39132</v>
      </c>
      <c r="B42" s="289" t="s">
        <v>12568</v>
      </c>
      <c r="C42" s="289" t="s">
        <v>12513</v>
      </c>
      <c r="D42" s="511" t="s">
        <v>2830</v>
      </c>
    </row>
    <row r="43" spans="1:4">
      <c r="A43" s="289">
        <v>396</v>
      </c>
      <c r="B43" s="289" t="s">
        <v>12569</v>
      </c>
      <c r="C43" s="289" t="s">
        <v>12513</v>
      </c>
      <c r="D43" s="511" t="s">
        <v>1699</v>
      </c>
    </row>
    <row r="44" spans="1:4">
      <c r="A44" s="289">
        <v>39135</v>
      </c>
      <c r="B44" s="289" t="s">
        <v>12570</v>
      </c>
      <c r="C44" s="289" t="s">
        <v>12513</v>
      </c>
      <c r="D44" s="511" t="s">
        <v>12571</v>
      </c>
    </row>
    <row r="45" spans="1:4">
      <c r="A45" s="289">
        <v>39128</v>
      </c>
      <c r="B45" s="289" t="s">
        <v>12572</v>
      </c>
      <c r="C45" s="289" t="s">
        <v>12513</v>
      </c>
      <c r="D45" s="511" t="s">
        <v>12573</v>
      </c>
    </row>
    <row r="46" spans="1:4">
      <c r="A46" s="289">
        <v>400</v>
      </c>
      <c r="B46" s="289" t="s">
        <v>12574</v>
      </c>
      <c r="C46" s="289" t="s">
        <v>12513</v>
      </c>
      <c r="D46" s="511" t="s">
        <v>11820</v>
      </c>
    </row>
    <row r="47" spans="1:4">
      <c r="A47" s="289">
        <v>39125</v>
      </c>
      <c r="B47" s="289" t="s">
        <v>12575</v>
      </c>
      <c r="C47" s="289" t="s">
        <v>12513</v>
      </c>
      <c r="D47" s="511" t="s">
        <v>12573</v>
      </c>
    </row>
    <row r="48" spans="1:4">
      <c r="A48" s="289">
        <v>39134</v>
      </c>
      <c r="B48" s="289" t="s">
        <v>12576</v>
      </c>
      <c r="C48" s="289" t="s">
        <v>12513</v>
      </c>
      <c r="D48" s="511" t="s">
        <v>2097</v>
      </c>
    </row>
    <row r="49" spans="1:4">
      <c r="A49" s="289">
        <v>398</v>
      </c>
      <c r="B49" s="289" t="s">
        <v>12577</v>
      </c>
      <c r="C49" s="289" t="s">
        <v>12513</v>
      </c>
      <c r="D49" s="511" t="s">
        <v>12578</v>
      </c>
    </row>
    <row r="50" spans="1:4">
      <c r="A50" s="289">
        <v>39126</v>
      </c>
      <c r="B50" s="289" t="s">
        <v>12579</v>
      </c>
      <c r="C50" s="289" t="s">
        <v>12513</v>
      </c>
      <c r="D50" s="511" t="s">
        <v>2201</v>
      </c>
    </row>
    <row r="51" spans="1:4">
      <c r="A51" s="289">
        <v>399</v>
      </c>
      <c r="B51" s="289" t="s">
        <v>12580</v>
      </c>
      <c r="C51" s="289" t="s">
        <v>12513</v>
      </c>
      <c r="D51" s="511" t="s">
        <v>8254</v>
      </c>
    </row>
    <row r="52" spans="1:4">
      <c r="A52" s="289">
        <v>39158</v>
      </c>
      <c r="B52" s="289" t="s">
        <v>12581</v>
      </c>
      <c r="C52" s="289" t="s">
        <v>12513</v>
      </c>
      <c r="D52" s="511" t="s">
        <v>4617</v>
      </c>
    </row>
    <row r="53" spans="1:4">
      <c r="A53" s="289">
        <v>39141</v>
      </c>
      <c r="B53" s="289" t="s">
        <v>12582</v>
      </c>
      <c r="C53" s="289" t="s">
        <v>12513</v>
      </c>
      <c r="D53" s="511" t="s">
        <v>1411</v>
      </c>
    </row>
    <row r="54" spans="1:4">
      <c r="A54" s="289">
        <v>39140</v>
      </c>
      <c r="B54" s="289" t="s">
        <v>12583</v>
      </c>
      <c r="C54" s="289" t="s">
        <v>12513</v>
      </c>
      <c r="D54" s="511" t="s">
        <v>12584</v>
      </c>
    </row>
    <row r="55" spans="1:4">
      <c r="A55" s="289">
        <v>39137</v>
      </c>
      <c r="B55" s="289" t="s">
        <v>12585</v>
      </c>
      <c r="C55" s="289" t="s">
        <v>12513</v>
      </c>
      <c r="D55" s="511" t="s">
        <v>2824</v>
      </c>
    </row>
    <row r="56" spans="1:4">
      <c r="A56" s="289">
        <v>39139</v>
      </c>
      <c r="B56" s="289" t="s">
        <v>12586</v>
      </c>
      <c r="C56" s="289" t="s">
        <v>12513</v>
      </c>
      <c r="D56" s="511" t="s">
        <v>2608</v>
      </c>
    </row>
    <row r="57" spans="1:4">
      <c r="A57" s="289">
        <v>39143</v>
      </c>
      <c r="B57" s="289" t="s">
        <v>12587</v>
      </c>
      <c r="C57" s="289" t="s">
        <v>12513</v>
      </c>
      <c r="D57" s="511" t="s">
        <v>2226</v>
      </c>
    </row>
    <row r="58" spans="1:4">
      <c r="A58" s="289">
        <v>39142</v>
      </c>
      <c r="B58" s="289" t="s">
        <v>12588</v>
      </c>
      <c r="C58" s="289" t="s">
        <v>12513</v>
      </c>
      <c r="D58" s="511" t="s">
        <v>1409</v>
      </c>
    </row>
    <row r="59" spans="1:4">
      <c r="A59" s="289">
        <v>39138</v>
      </c>
      <c r="B59" s="289" t="s">
        <v>12589</v>
      </c>
      <c r="C59" s="289" t="s">
        <v>12513</v>
      </c>
      <c r="D59" s="511" t="s">
        <v>11555</v>
      </c>
    </row>
    <row r="60" spans="1:4">
      <c r="A60" s="289">
        <v>39136</v>
      </c>
      <c r="B60" s="289" t="s">
        <v>12590</v>
      </c>
      <c r="C60" s="289" t="s">
        <v>12513</v>
      </c>
      <c r="D60" s="511" t="s">
        <v>2348</v>
      </c>
    </row>
    <row r="61" spans="1:4">
      <c r="A61" s="289">
        <v>39144</v>
      </c>
      <c r="B61" s="289" t="s">
        <v>12591</v>
      </c>
      <c r="C61" s="289" t="s">
        <v>12513</v>
      </c>
      <c r="D61" s="511" t="s">
        <v>12560</v>
      </c>
    </row>
    <row r="62" spans="1:4">
      <c r="A62" s="289">
        <v>39145</v>
      </c>
      <c r="B62" s="289" t="s">
        <v>12592</v>
      </c>
      <c r="C62" s="289" t="s">
        <v>12513</v>
      </c>
      <c r="D62" s="511" t="s">
        <v>1431</v>
      </c>
    </row>
    <row r="63" spans="1:4">
      <c r="A63" s="289">
        <v>12615</v>
      </c>
      <c r="B63" s="289" t="s">
        <v>12593</v>
      </c>
      <c r="C63" s="289" t="s">
        <v>12513</v>
      </c>
      <c r="D63" s="511" t="s">
        <v>3055</v>
      </c>
    </row>
    <row r="64" spans="1:4">
      <c r="A64" s="289">
        <v>11927</v>
      </c>
      <c r="B64" s="289" t="s">
        <v>12594</v>
      </c>
      <c r="C64" s="289" t="s">
        <v>12513</v>
      </c>
      <c r="D64" s="511" t="s">
        <v>6764</v>
      </c>
    </row>
    <row r="65" spans="1:4">
      <c r="A65" s="289">
        <v>11928</v>
      </c>
      <c r="B65" s="289" t="s">
        <v>12595</v>
      </c>
      <c r="C65" s="289" t="s">
        <v>12513</v>
      </c>
      <c r="D65" s="511" t="s">
        <v>7122</v>
      </c>
    </row>
    <row r="66" spans="1:4">
      <c r="A66" s="289">
        <v>11929</v>
      </c>
      <c r="B66" s="289" t="s">
        <v>12596</v>
      </c>
      <c r="C66" s="289" t="s">
        <v>12513</v>
      </c>
      <c r="D66" s="511" t="s">
        <v>9653</v>
      </c>
    </row>
    <row r="67" spans="1:4">
      <c r="A67" s="289">
        <v>36801</v>
      </c>
      <c r="B67" s="289" t="s">
        <v>12597</v>
      </c>
      <c r="C67" s="289" t="s">
        <v>12513</v>
      </c>
      <c r="D67" s="511" t="s">
        <v>12598</v>
      </c>
    </row>
    <row r="68" spans="1:4">
      <c r="A68" s="289">
        <v>36246</v>
      </c>
      <c r="B68" s="289" t="s">
        <v>12599</v>
      </c>
      <c r="C68" s="289" t="s">
        <v>12542</v>
      </c>
      <c r="D68" s="511" t="s">
        <v>12600</v>
      </c>
    </row>
    <row r="69" spans="1:4">
      <c r="A69" s="289">
        <v>37600</v>
      </c>
      <c r="B69" s="289" t="s">
        <v>12601</v>
      </c>
      <c r="C69" s="289" t="s">
        <v>12513</v>
      </c>
      <c r="D69" s="511" t="s">
        <v>12602</v>
      </c>
    </row>
    <row r="70" spans="1:4">
      <c r="A70" s="289">
        <v>37599</v>
      </c>
      <c r="B70" s="289" t="s">
        <v>12603</v>
      </c>
      <c r="C70" s="289" t="s">
        <v>12513</v>
      </c>
      <c r="D70" s="511" t="s">
        <v>12604</v>
      </c>
    </row>
    <row r="71" spans="1:4">
      <c r="A71" s="289">
        <v>1</v>
      </c>
      <c r="B71" s="289" t="s">
        <v>12605</v>
      </c>
      <c r="C71" s="289" t="s">
        <v>12606</v>
      </c>
      <c r="D71" s="511" t="s">
        <v>12607</v>
      </c>
    </row>
    <row r="72" spans="1:4">
      <c r="A72" s="289">
        <v>3</v>
      </c>
      <c r="B72" s="289" t="s">
        <v>12608</v>
      </c>
      <c r="C72" s="289" t="s">
        <v>12609</v>
      </c>
      <c r="D72" s="511" t="s">
        <v>7902</v>
      </c>
    </row>
    <row r="73" spans="1:4">
      <c r="A73" s="289">
        <v>26</v>
      </c>
      <c r="B73" s="289" t="s">
        <v>12610</v>
      </c>
      <c r="C73" s="289" t="s">
        <v>12606</v>
      </c>
      <c r="D73" s="511" t="s">
        <v>5636</v>
      </c>
    </row>
    <row r="74" spans="1:4">
      <c r="A74" s="289">
        <v>20</v>
      </c>
      <c r="B74" s="289" t="s">
        <v>12611</v>
      </c>
      <c r="C74" s="289" t="s">
        <v>12606</v>
      </c>
      <c r="D74" s="511" t="s">
        <v>12612</v>
      </c>
    </row>
    <row r="75" spans="1:4">
      <c r="A75" s="289">
        <v>21</v>
      </c>
      <c r="B75" s="289" t="s">
        <v>12613</v>
      </c>
      <c r="C75" s="289" t="s">
        <v>12606</v>
      </c>
      <c r="D75" s="511" t="s">
        <v>12612</v>
      </c>
    </row>
    <row r="76" spans="1:4">
      <c r="A76" s="289">
        <v>24</v>
      </c>
      <c r="B76" s="289" t="s">
        <v>12614</v>
      </c>
      <c r="C76" s="289" t="s">
        <v>12606</v>
      </c>
      <c r="D76" s="511" t="s">
        <v>12612</v>
      </c>
    </row>
    <row r="77" spans="1:4">
      <c r="A77" s="289">
        <v>25</v>
      </c>
      <c r="B77" s="289" t="s">
        <v>12615</v>
      </c>
      <c r="C77" s="289" t="s">
        <v>12606</v>
      </c>
      <c r="D77" s="511" t="s">
        <v>12612</v>
      </c>
    </row>
    <row r="78" spans="1:4">
      <c r="A78" s="289">
        <v>34341</v>
      </c>
      <c r="B78" s="289" t="s">
        <v>12616</v>
      </c>
      <c r="C78" s="289" t="s">
        <v>12606</v>
      </c>
      <c r="D78" s="511" t="s">
        <v>2376</v>
      </c>
    </row>
    <row r="79" spans="1:4">
      <c r="A79" s="289">
        <v>22</v>
      </c>
      <c r="B79" s="289" t="s">
        <v>12617</v>
      </c>
      <c r="C79" s="289" t="s">
        <v>12606</v>
      </c>
      <c r="D79" s="511" t="s">
        <v>12618</v>
      </c>
    </row>
    <row r="80" spans="1:4">
      <c r="A80" s="289">
        <v>23</v>
      </c>
      <c r="B80" s="289" t="s">
        <v>12619</v>
      </c>
      <c r="C80" s="289" t="s">
        <v>12606</v>
      </c>
      <c r="D80" s="511" t="s">
        <v>1629</v>
      </c>
    </row>
    <row r="81" spans="1:4">
      <c r="A81" s="289">
        <v>34439</v>
      </c>
      <c r="B81" s="289" t="s">
        <v>12620</v>
      </c>
      <c r="C81" s="289" t="s">
        <v>12606</v>
      </c>
      <c r="D81" s="511" t="s">
        <v>7213</v>
      </c>
    </row>
    <row r="82" spans="1:4">
      <c r="A82" s="289">
        <v>34</v>
      </c>
      <c r="B82" s="289" t="s">
        <v>12621</v>
      </c>
      <c r="C82" s="289" t="s">
        <v>12606</v>
      </c>
      <c r="D82" s="511" t="s">
        <v>7117</v>
      </c>
    </row>
    <row r="83" spans="1:4">
      <c r="A83" s="289">
        <v>34441</v>
      </c>
      <c r="B83" s="289" t="s">
        <v>12622</v>
      </c>
      <c r="C83" s="289" t="s">
        <v>12606</v>
      </c>
      <c r="D83" s="511" t="s">
        <v>5158</v>
      </c>
    </row>
    <row r="84" spans="1:4">
      <c r="A84" s="289">
        <v>31</v>
      </c>
      <c r="B84" s="289" t="s">
        <v>12623</v>
      </c>
      <c r="C84" s="289" t="s">
        <v>12606</v>
      </c>
      <c r="D84" s="511" t="s">
        <v>7122</v>
      </c>
    </row>
    <row r="85" spans="1:4">
      <c r="A85" s="289">
        <v>34443</v>
      </c>
      <c r="B85" s="289" t="s">
        <v>12624</v>
      </c>
      <c r="C85" s="289" t="s">
        <v>12606</v>
      </c>
      <c r="D85" s="511" t="s">
        <v>5158</v>
      </c>
    </row>
    <row r="86" spans="1:4">
      <c r="A86" s="289">
        <v>27</v>
      </c>
      <c r="B86" s="289" t="s">
        <v>12625</v>
      </c>
      <c r="C86" s="289" t="s">
        <v>12606</v>
      </c>
      <c r="D86" s="511" t="s">
        <v>7122</v>
      </c>
    </row>
    <row r="87" spans="1:4">
      <c r="A87" s="289">
        <v>34446</v>
      </c>
      <c r="B87" s="289" t="s">
        <v>12626</v>
      </c>
      <c r="C87" s="289" t="s">
        <v>12606</v>
      </c>
      <c r="D87" s="511" t="s">
        <v>5158</v>
      </c>
    </row>
    <row r="88" spans="1:4">
      <c r="A88" s="289">
        <v>29</v>
      </c>
      <c r="B88" s="289" t="s">
        <v>12627</v>
      </c>
      <c r="C88" s="289" t="s">
        <v>12606</v>
      </c>
      <c r="D88" s="511" t="s">
        <v>9835</v>
      </c>
    </row>
    <row r="89" spans="1:4">
      <c r="A89" s="289">
        <v>28</v>
      </c>
      <c r="B89" s="289" t="s">
        <v>12628</v>
      </c>
      <c r="C89" s="289" t="s">
        <v>12606</v>
      </c>
      <c r="D89" s="511" t="s">
        <v>12629</v>
      </c>
    </row>
    <row r="90" spans="1:4">
      <c r="A90" s="289">
        <v>34449</v>
      </c>
      <c r="B90" s="289" t="s">
        <v>12630</v>
      </c>
      <c r="C90" s="289" t="s">
        <v>12606</v>
      </c>
      <c r="D90" s="511" t="s">
        <v>5140</v>
      </c>
    </row>
    <row r="91" spans="1:4">
      <c r="A91" s="289">
        <v>32</v>
      </c>
      <c r="B91" s="289" t="s">
        <v>12631</v>
      </c>
      <c r="C91" s="289" t="s">
        <v>12606</v>
      </c>
      <c r="D91" s="511" t="s">
        <v>2257</v>
      </c>
    </row>
    <row r="92" spans="1:4">
      <c r="A92" s="289">
        <v>33</v>
      </c>
      <c r="B92" s="289" t="s">
        <v>12632</v>
      </c>
      <c r="C92" s="289" t="s">
        <v>12606</v>
      </c>
      <c r="D92" s="511" t="s">
        <v>2201</v>
      </c>
    </row>
    <row r="93" spans="1:4">
      <c r="A93" s="289">
        <v>34343</v>
      </c>
      <c r="B93" s="289" t="s">
        <v>12633</v>
      </c>
      <c r="C93" s="289" t="s">
        <v>12606</v>
      </c>
      <c r="D93" s="511" t="s">
        <v>5190</v>
      </c>
    </row>
    <row r="94" spans="1:4">
      <c r="A94" s="289">
        <v>34452</v>
      </c>
      <c r="B94" s="289" t="s">
        <v>12634</v>
      </c>
      <c r="C94" s="289" t="s">
        <v>12606</v>
      </c>
      <c r="D94" s="511" t="s">
        <v>1811</v>
      </c>
    </row>
    <row r="95" spans="1:4">
      <c r="A95" s="289">
        <v>36</v>
      </c>
      <c r="B95" s="289" t="s">
        <v>12635</v>
      </c>
      <c r="C95" s="289" t="s">
        <v>12606</v>
      </c>
      <c r="D95" s="511" t="s">
        <v>6676</v>
      </c>
    </row>
    <row r="96" spans="1:4">
      <c r="A96" s="289">
        <v>34456</v>
      </c>
      <c r="B96" s="289" t="s">
        <v>12636</v>
      </c>
      <c r="C96" s="289" t="s">
        <v>12606</v>
      </c>
      <c r="D96" s="511" t="s">
        <v>1811</v>
      </c>
    </row>
    <row r="97" spans="1:4">
      <c r="A97" s="289">
        <v>39</v>
      </c>
      <c r="B97" s="289" t="s">
        <v>12637</v>
      </c>
      <c r="C97" s="289" t="s">
        <v>12606</v>
      </c>
      <c r="D97" s="511" t="s">
        <v>6676</v>
      </c>
    </row>
    <row r="98" spans="1:4">
      <c r="A98" s="289">
        <v>34457</v>
      </c>
      <c r="B98" s="289" t="s">
        <v>12638</v>
      </c>
      <c r="C98" s="289" t="s">
        <v>12606</v>
      </c>
      <c r="D98" s="511" t="s">
        <v>1149</v>
      </c>
    </row>
    <row r="99" spans="1:4">
      <c r="A99" s="289">
        <v>40</v>
      </c>
      <c r="B99" s="289" t="s">
        <v>12639</v>
      </c>
      <c r="C99" s="289" t="s">
        <v>12606</v>
      </c>
      <c r="D99" s="511" t="s">
        <v>12640</v>
      </c>
    </row>
    <row r="100" spans="1:4">
      <c r="A100" s="289">
        <v>34460</v>
      </c>
      <c r="B100" s="289" t="s">
        <v>12641</v>
      </c>
      <c r="C100" s="289" t="s">
        <v>12606</v>
      </c>
      <c r="D100" s="511" t="s">
        <v>12642</v>
      </c>
    </row>
    <row r="101" spans="1:4">
      <c r="A101" s="289">
        <v>42</v>
      </c>
      <c r="B101" s="289" t="s">
        <v>12643</v>
      </c>
      <c r="C101" s="289" t="s">
        <v>12606</v>
      </c>
      <c r="D101" s="511" t="s">
        <v>12629</v>
      </c>
    </row>
    <row r="102" spans="1:4">
      <c r="A102" s="289">
        <v>38</v>
      </c>
      <c r="B102" s="289" t="s">
        <v>12644</v>
      </c>
      <c r="C102" s="289" t="s">
        <v>12606</v>
      </c>
      <c r="D102" s="511" t="s">
        <v>2885</v>
      </c>
    </row>
    <row r="103" spans="1:4">
      <c r="A103" s="289">
        <v>34344</v>
      </c>
      <c r="B103" s="289" t="s">
        <v>12645</v>
      </c>
      <c r="C103" s="289" t="s">
        <v>12606</v>
      </c>
      <c r="D103" s="511" t="s">
        <v>7202</v>
      </c>
    </row>
    <row r="104" spans="1:4">
      <c r="A104" s="289">
        <v>20063</v>
      </c>
      <c r="B104" s="289" t="s">
        <v>12646</v>
      </c>
      <c r="C104" s="289" t="s">
        <v>12513</v>
      </c>
      <c r="D104" s="511" t="s">
        <v>9425</v>
      </c>
    </row>
    <row r="105" spans="1:4">
      <c r="A105" s="289">
        <v>40410</v>
      </c>
      <c r="B105" s="289" t="s">
        <v>12647</v>
      </c>
      <c r="C105" s="289" t="s">
        <v>12513</v>
      </c>
      <c r="D105" s="511" t="s">
        <v>3963</v>
      </c>
    </row>
    <row r="106" spans="1:4">
      <c r="A106" s="289">
        <v>40411</v>
      </c>
      <c r="B106" s="289" t="s">
        <v>12648</v>
      </c>
      <c r="C106" s="289" t="s">
        <v>12513</v>
      </c>
      <c r="D106" s="511" t="s">
        <v>6171</v>
      </c>
    </row>
    <row r="107" spans="1:4">
      <c r="A107" s="289">
        <v>40412</v>
      </c>
      <c r="B107" s="289" t="s">
        <v>12649</v>
      </c>
      <c r="C107" s="289" t="s">
        <v>12513</v>
      </c>
      <c r="D107" s="511" t="s">
        <v>2501</v>
      </c>
    </row>
    <row r="108" spans="1:4">
      <c r="A108" s="289">
        <v>38838</v>
      </c>
      <c r="B108" s="289" t="s">
        <v>12650</v>
      </c>
      <c r="C108" s="289" t="s">
        <v>12513</v>
      </c>
      <c r="D108" s="511" t="s">
        <v>12651</v>
      </c>
    </row>
    <row r="109" spans="1:4">
      <c r="A109" s="289">
        <v>38839</v>
      </c>
      <c r="B109" s="289" t="s">
        <v>12652</v>
      </c>
      <c r="C109" s="289" t="s">
        <v>12513</v>
      </c>
      <c r="D109" s="511" t="s">
        <v>12653</v>
      </c>
    </row>
    <row r="110" spans="1:4">
      <c r="A110" s="289">
        <v>55</v>
      </c>
      <c r="B110" s="289" t="s">
        <v>12654</v>
      </c>
      <c r="C110" s="289" t="s">
        <v>12513</v>
      </c>
      <c r="D110" s="511" t="s">
        <v>2324</v>
      </c>
    </row>
    <row r="111" spans="1:4">
      <c r="A111" s="289">
        <v>61</v>
      </c>
      <c r="B111" s="289" t="s">
        <v>12655</v>
      </c>
      <c r="C111" s="289" t="s">
        <v>12513</v>
      </c>
      <c r="D111" s="511" t="s">
        <v>1186</v>
      </c>
    </row>
    <row r="112" spans="1:4">
      <c r="A112" s="289">
        <v>62</v>
      </c>
      <c r="B112" s="289" t="s">
        <v>12656</v>
      </c>
      <c r="C112" s="289" t="s">
        <v>12513</v>
      </c>
      <c r="D112" s="511" t="s">
        <v>5827</v>
      </c>
    </row>
    <row r="113" spans="1:4">
      <c r="A113" s="289">
        <v>77</v>
      </c>
      <c r="B113" s="289" t="s">
        <v>12657</v>
      </c>
      <c r="C113" s="289" t="s">
        <v>12513</v>
      </c>
      <c r="D113" s="511" t="s">
        <v>5636</v>
      </c>
    </row>
    <row r="114" spans="1:4">
      <c r="A114" s="289">
        <v>76</v>
      </c>
      <c r="B114" s="289" t="s">
        <v>12658</v>
      </c>
      <c r="C114" s="289" t="s">
        <v>12513</v>
      </c>
      <c r="D114" s="511" t="s">
        <v>12584</v>
      </c>
    </row>
    <row r="115" spans="1:4">
      <c r="A115" s="289">
        <v>67</v>
      </c>
      <c r="B115" s="289" t="s">
        <v>12659</v>
      </c>
      <c r="C115" s="289" t="s">
        <v>12513</v>
      </c>
      <c r="D115" s="511" t="s">
        <v>12660</v>
      </c>
    </row>
    <row r="116" spans="1:4">
      <c r="A116" s="289">
        <v>71</v>
      </c>
      <c r="B116" s="289" t="s">
        <v>12661</v>
      </c>
      <c r="C116" s="289" t="s">
        <v>12513</v>
      </c>
      <c r="D116" s="511" t="s">
        <v>12662</v>
      </c>
    </row>
    <row r="117" spans="1:4">
      <c r="A117" s="289">
        <v>73</v>
      </c>
      <c r="B117" s="289" t="s">
        <v>12663</v>
      </c>
      <c r="C117" s="289" t="s">
        <v>12513</v>
      </c>
      <c r="D117" s="511" t="s">
        <v>12664</v>
      </c>
    </row>
    <row r="118" spans="1:4">
      <c r="A118" s="289">
        <v>103</v>
      </c>
      <c r="B118" s="289" t="s">
        <v>12665</v>
      </c>
      <c r="C118" s="289" t="s">
        <v>12513</v>
      </c>
      <c r="D118" s="511" t="s">
        <v>4727</v>
      </c>
    </row>
    <row r="119" spans="1:4">
      <c r="A119" s="289">
        <v>107</v>
      </c>
      <c r="B119" s="289" t="s">
        <v>12666</v>
      </c>
      <c r="C119" s="289" t="s">
        <v>12513</v>
      </c>
      <c r="D119" s="511" t="s">
        <v>2365</v>
      </c>
    </row>
    <row r="120" spans="1:4">
      <c r="A120" s="289">
        <v>65</v>
      </c>
      <c r="B120" s="289" t="s">
        <v>12667</v>
      </c>
      <c r="C120" s="289" t="s">
        <v>12513</v>
      </c>
      <c r="D120" s="511" t="s">
        <v>11691</v>
      </c>
    </row>
    <row r="121" spans="1:4">
      <c r="A121" s="289">
        <v>108</v>
      </c>
      <c r="B121" s="289" t="s">
        <v>12668</v>
      </c>
      <c r="C121" s="289" t="s">
        <v>12513</v>
      </c>
      <c r="D121" s="511" t="s">
        <v>2591</v>
      </c>
    </row>
    <row r="122" spans="1:4">
      <c r="A122" s="289">
        <v>110</v>
      </c>
      <c r="B122" s="289" t="s">
        <v>12669</v>
      </c>
      <c r="C122" s="289" t="s">
        <v>12513</v>
      </c>
      <c r="D122" s="511" t="s">
        <v>12670</v>
      </c>
    </row>
    <row r="123" spans="1:4">
      <c r="A123" s="289">
        <v>109</v>
      </c>
      <c r="B123" s="289" t="s">
        <v>12671</v>
      </c>
      <c r="C123" s="289" t="s">
        <v>12513</v>
      </c>
      <c r="D123" s="511" t="s">
        <v>6701</v>
      </c>
    </row>
    <row r="124" spans="1:4">
      <c r="A124" s="289">
        <v>111</v>
      </c>
      <c r="B124" s="289" t="s">
        <v>12672</v>
      </c>
      <c r="C124" s="289" t="s">
        <v>12513</v>
      </c>
      <c r="D124" s="511" t="s">
        <v>2340</v>
      </c>
    </row>
    <row r="125" spans="1:4">
      <c r="A125" s="289">
        <v>112</v>
      </c>
      <c r="B125" s="289" t="s">
        <v>12673</v>
      </c>
      <c r="C125" s="289" t="s">
        <v>12513</v>
      </c>
      <c r="D125" s="511" t="s">
        <v>9733</v>
      </c>
    </row>
    <row r="126" spans="1:4">
      <c r="A126" s="289">
        <v>113</v>
      </c>
      <c r="B126" s="289" t="s">
        <v>12674</v>
      </c>
      <c r="C126" s="289" t="s">
        <v>12513</v>
      </c>
      <c r="D126" s="511" t="s">
        <v>8161</v>
      </c>
    </row>
    <row r="127" spans="1:4">
      <c r="A127" s="289">
        <v>104</v>
      </c>
      <c r="B127" s="289" t="s">
        <v>12675</v>
      </c>
      <c r="C127" s="289" t="s">
        <v>12513</v>
      </c>
      <c r="D127" s="511" t="s">
        <v>12676</v>
      </c>
    </row>
    <row r="128" spans="1:4">
      <c r="A128" s="289">
        <v>102</v>
      </c>
      <c r="B128" s="289" t="s">
        <v>12677</v>
      </c>
      <c r="C128" s="289" t="s">
        <v>12513</v>
      </c>
      <c r="D128" s="511" t="s">
        <v>10676</v>
      </c>
    </row>
    <row r="129" spans="1:4">
      <c r="A129" s="289">
        <v>95</v>
      </c>
      <c r="B129" s="289" t="s">
        <v>12678</v>
      </c>
      <c r="C129" s="289" t="s">
        <v>12513</v>
      </c>
      <c r="D129" s="511" t="s">
        <v>12679</v>
      </c>
    </row>
    <row r="130" spans="1:4">
      <c r="A130" s="289">
        <v>96</v>
      </c>
      <c r="B130" s="289" t="s">
        <v>12680</v>
      </c>
      <c r="C130" s="289" t="s">
        <v>12513</v>
      </c>
      <c r="D130" s="511" t="s">
        <v>8363</v>
      </c>
    </row>
    <row r="131" spans="1:4">
      <c r="A131" s="289">
        <v>97</v>
      </c>
      <c r="B131" s="289" t="s">
        <v>12681</v>
      </c>
      <c r="C131" s="289" t="s">
        <v>12513</v>
      </c>
      <c r="D131" s="511" t="s">
        <v>12682</v>
      </c>
    </row>
    <row r="132" spans="1:4">
      <c r="A132" s="289">
        <v>98</v>
      </c>
      <c r="B132" s="289" t="s">
        <v>12683</v>
      </c>
      <c r="C132" s="289" t="s">
        <v>12513</v>
      </c>
      <c r="D132" s="511" t="s">
        <v>12684</v>
      </c>
    </row>
    <row r="133" spans="1:4">
      <c r="A133" s="289">
        <v>99</v>
      </c>
      <c r="B133" s="289" t="s">
        <v>12685</v>
      </c>
      <c r="C133" s="289" t="s">
        <v>12513</v>
      </c>
      <c r="D133" s="511" t="s">
        <v>12686</v>
      </c>
    </row>
    <row r="134" spans="1:4">
      <c r="A134" s="289">
        <v>100</v>
      </c>
      <c r="B134" s="289" t="s">
        <v>12687</v>
      </c>
      <c r="C134" s="289" t="s">
        <v>12513</v>
      </c>
      <c r="D134" s="511" t="s">
        <v>12688</v>
      </c>
    </row>
    <row r="135" spans="1:4">
      <c r="A135" s="289">
        <v>75</v>
      </c>
      <c r="B135" s="289" t="s">
        <v>12689</v>
      </c>
      <c r="C135" s="289" t="s">
        <v>12513</v>
      </c>
      <c r="D135" s="511" t="s">
        <v>12690</v>
      </c>
    </row>
    <row r="136" spans="1:4">
      <c r="A136" s="289">
        <v>114</v>
      </c>
      <c r="B136" s="289" t="s">
        <v>12691</v>
      </c>
      <c r="C136" s="289" t="s">
        <v>12513</v>
      </c>
      <c r="D136" s="511" t="s">
        <v>12692</v>
      </c>
    </row>
    <row r="137" spans="1:4">
      <c r="A137" s="289">
        <v>68</v>
      </c>
      <c r="B137" s="289" t="s">
        <v>12693</v>
      </c>
      <c r="C137" s="289" t="s">
        <v>12513</v>
      </c>
      <c r="D137" s="511" t="s">
        <v>1619</v>
      </c>
    </row>
    <row r="138" spans="1:4">
      <c r="A138" s="289">
        <v>86</v>
      </c>
      <c r="B138" s="289" t="s">
        <v>12694</v>
      </c>
      <c r="C138" s="289" t="s">
        <v>12513</v>
      </c>
      <c r="D138" s="511" t="s">
        <v>12695</v>
      </c>
    </row>
    <row r="139" spans="1:4">
      <c r="A139" s="289">
        <v>66</v>
      </c>
      <c r="B139" s="289" t="s">
        <v>12696</v>
      </c>
      <c r="C139" s="289" t="s">
        <v>12513</v>
      </c>
      <c r="D139" s="511" t="s">
        <v>12697</v>
      </c>
    </row>
    <row r="140" spans="1:4">
      <c r="A140" s="289">
        <v>69</v>
      </c>
      <c r="B140" s="289" t="s">
        <v>12698</v>
      </c>
      <c r="C140" s="289" t="s">
        <v>12513</v>
      </c>
      <c r="D140" s="511" t="s">
        <v>12688</v>
      </c>
    </row>
    <row r="141" spans="1:4">
      <c r="A141" s="289">
        <v>83</v>
      </c>
      <c r="B141" s="289" t="s">
        <v>12699</v>
      </c>
      <c r="C141" s="289" t="s">
        <v>12513</v>
      </c>
      <c r="D141" s="511" t="s">
        <v>12700</v>
      </c>
    </row>
    <row r="142" spans="1:4">
      <c r="A142" s="289">
        <v>74</v>
      </c>
      <c r="B142" s="289" t="s">
        <v>12701</v>
      </c>
      <c r="C142" s="289" t="s">
        <v>12513</v>
      </c>
      <c r="D142" s="511" t="s">
        <v>12702</v>
      </c>
    </row>
    <row r="143" spans="1:4">
      <c r="A143" s="289">
        <v>106</v>
      </c>
      <c r="B143" s="289" t="s">
        <v>12703</v>
      </c>
      <c r="C143" s="289" t="s">
        <v>12513</v>
      </c>
      <c r="D143" s="511" t="s">
        <v>12704</v>
      </c>
    </row>
    <row r="144" spans="1:4">
      <c r="A144" s="289">
        <v>87</v>
      </c>
      <c r="B144" s="289" t="s">
        <v>12705</v>
      </c>
      <c r="C144" s="289" t="s">
        <v>12513</v>
      </c>
      <c r="D144" s="511" t="s">
        <v>10735</v>
      </c>
    </row>
    <row r="145" spans="1:4">
      <c r="A145" s="289">
        <v>88</v>
      </c>
      <c r="B145" s="289" t="s">
        <v>12706</v>
      </c>
      <c r="C145" s="289" t="s">
        <v>12513</v>
      </c>
      <c r="D145" s="511" t="s">
        <v>5593</v>
      </c>
    </row>
    <row r="146" spans="1:4">
      <c r="A146" s="289">
        <v>89</v>
      </c>
      <c r="B146" s="289" t="s">
        <v>12707</v>
      </c>
      <c r="C146" s="289" t="s">
        <v>12513</v>
      </c>
      <c r="D146" s="511" t="s">
        <v>6175</v>
      </c>
    </row>
    <row r="147" spans="1:4">
      <c r="A147" s="289">
        <v>90</v>
      </c>
      <c r="B147" s="289" t="s">
        <v>12708</v>
      </c>
      <c r="C147" s="289" t="s">
        <v>12513</v>
      </c>
      <c r="D147" s="511" t="s">
        <v>3925</v>
      </c>
    </row>
    <row r="148" spans="1:4">
      <c r="A148" s="289">
        <v>81</v>
      </c>
      <c r="B148" s="289" t="s">
        <v>12709</v>
      </c>
      <c r="C148" s="289" t="s">
        <v>12513</v>
      </c>
      <c r="D148" s="511" t="s">
        <v>12710</v>
      </c>
    </row>
    <row r="149" spans="1:4">
      <c r="A149" s="289">
        <v>82</v>
      </c>
      <c r="B149" s="289" t="s">
        <v>12711</v>
      </c>
      <c r="C149" s="289" t="s">
        <v>12513</v>
      </c>
      <c r="D149" s="511" t="s">
        <v>12712</v>
      </c>
    </row>
    <row r="150" spans="1:4">
      <c r="A150" s="289">
        <v>105</v>
      </c>
      <c r="B150" s="289" t="s">
        <v>12713</v>
      </c>
      <c r="C150" s="289" t="s">
        <v>12513</v>
      </c>
      <c r="D150" s="511" t="s">
        <v>12714</v>
      </c>
    </row>
    <row r="151" spans="1:4">
      <c r="A151" s="289">
        <v>60</v>
      </c>
      <c r="B151" s="289" t="s">
        <v>12715</v>
      </c>
      <c r="C151" s="289" t="s">
        <v>12513</v>
      </c>
      <c r="D151" s="511" t="s">
        <v>12612</v>
      </c>
    </row>
    <row r="152" spans="1:4">
      <c r="A152" s="289">
        <v>72</v>
      </c>
      <c r="B152" s="289" t="s">
        <v>12716</v>
      </c>
      <c r="C152" s="289" t="s">
        <v>12513</v>
      </c>
      <c r="D152" s="511" t="s">
        <v>10276</v>
      </c>
    </row>
    <row r="153" spans="1:4">
      <c r="A153" s="289">
        <v>70</v>
      </c>
      <c r="B153" s="289" t="s">
        <v>12717</v>
      </c>
      <c r="C153" s="289" t="s">
        <v>12513</v>
      </c>
      <c r="D153" s="511" t="s">
        <v>12718</v>
      </c>
    </row>
    <row r="154" spans="1:4">
      <c r="A154" s="289">
        <v>85</v>
      </c>
      <c r="B154" s="289" t="s">
        <v>12719</v>
      </c>
      <c r="C154" s="289" t="s">
        <v>12513</v>
      </c>
      <c r="D154" s="511" t="s">
        <v>12720</v>
      </c>
    </row>
    <row r="155" spans="1:4">
      <c r="A155" s="289">
        <v>84</v>
      </c>
      <c r="B155" s="289" t="s">
        <v>12721</v>
      </c>
      <c r="C155" s="289" t="s">
        <v>12513</v>
      </c>
      <c r="D155" s="511" t="s">
        <v>12722</v>
      </c>
    </row>
    <row r="156" spans="1:4">
      <c r="A156" s="289">
        <v>37997</v>
      </c>
      <c r="B156" s="289" t="s">
        <v>12723</v>
      </c>
      <c r="C156" s="289" t="s">
        <v>12513</v>
      </c>
      <c r="D156" s="511" t="s">
        <v>5081</v>
      </c>
    </row>
    <row r="157" spans="1:4">
      <c r="A157" s="289">
        <v>37998</v>
      </c>
      <c r="B157" s="289" t="s">
        <v>12724</v>
      </c>
      <c r="C157" s="289" t="s">
        <v>12513</v>
      </c>
      <c r="D157" s="511" t="s">
        <v>5071</v>
      </c>
    </row>
    <row r="158" spans="1:4">
      <c r="A158" s="289">
        <v>10899</v>
      </c>
      <c r="B158" s="289" t="s">
        <v>12725</v>
      </c>
      <c r="C158" s="289" t="s">
        <v>12513</v>
      </c>
      <c r="D158" s="511" t="s">
        <v>12726</v>
      </c>
    </row>
    <row r="159" spans="1:4">
      <c r="A159" s="289">
        <v>10900</v>
      </c>
      <c r="B159" s="289" t="s">
        <v>12727</v>
      </c>
      <c r="C159" s="289" t="s">
        <v>12513</v>
      </c>
      <c r="D159" s="511" t="s">
        <v>12728</v>
      </c>
    </row>
    <row r="160" spans="1:4">
      <c r="A160" s="289">
        <v>46</v>
      </c>
      <c r="B160" s="289" t="s">
        <v>12729</v>
      </c>
      <c r="C160" s="289" t="s">
        <v>12513</v>
      </c>
      <c r="D160" s="511" t="s">
        <v>12730</v>
      </c>
    </row>
    <row r="161" spans="1:4">
      <c r="A161" s="289">
        <v>51</v>
      </c>
      <c r="B161" s="289" t="s">
        <v>12731</v>
      </c>
      <c r="C161" s="289" t="s">
        <v>12513</v>
      </c>
      <c r="D161" s="511" t="s">
        <v>7948</v>
      </c>
    </row>
    <row r="162" spans="1:4">
      <c r="A162" s="289">
        <v>12863</v>
      </c>
      <c r="B162" s="289" t="s">
        <v>12732</v>
      </c>
      <c r="C162" s="289" t="s">
        <v>12513</v>
      </c>
      <c r="D162" s="511" t="s">
        <v>5663</v>
      </c>
    </row>
    <row r="163" spans="1:4">
      <c r="A163" s="289">
        <v>50</v>
      </c>
      <c r="B163" s="289" t="s">
        <v>12733</v>
      </c>
      <c r="C163" s="289" t="s">
        <v>12513</v>
      </c>
      <c r="D163" s="511" t="s">
        <v>12734</v>
      </c>
    </row>
    <row r="164" spans="1:4">
      <c r="A164" s="289">
        <v>47</v>
      </c>
      <c r="B164" s="289" t="s">
        <v>12735</v>
      </c>
      <c r="C164" s="289" t="s">
        <v>12513</v>
      </c>
      <c r="D164" s="511" t="s">
        <v>12736</v>
      </c>
    </row>
    <row r="165" spans="1:4">
      <c r="A165" s="289">
        <v>48</v>
      </c>
      <c r="B165" s="289" t="s">
        <v>12737</v>
      </c>
      <c r="C165" s="289" t="s">
        <v>12513</v>
      </c>
      <c r="D165" s="511" t="s">
        <v>7453</v>
      </c>
    </row>
    <row r="166" spans="1:4">
      <c r="A166" s="289">
        <v>52</v>
      </c>
      <c r="B166" s="289" t="s">
        <v>12738</v>
      </c>
      <c r="C166" s="289" t="s">
        <v>12513</v>
      </c>
      <c r="D166" s="511" t="s">
        <v>8254</v>
      </c>
    </row>
    <row r="167" spans="1:4">
      <c r="A167" s="289">
        <v>43</v>
      </c>
      <c r="B167" s="289" t="s">
        <v>12739</v>
      </c>
      <c r="C167" s="289" t="s">
        <v>12513</v>
      </c>
      <c r="D167" s="511" t="s">
        <v>10510</v>
      </c>
    </row>
    <row r="168" spans="1:4">
      <c r="A168" s="289">
        <v>4791</v>
      </c>
      <c r="B168" s="289" t="s">
        <v>12740</v>
      </c>
      <c r="C168" s="289" t="s">
        <v>12606</v>
      </c>
      <c r="D168" s="511" t="s">
        <v>2672</v>
      </c>
    </row>
    <row r="169" spans="1:4">
      <c r="A169" s="289">
        <v>157</v>
      </c>
      <c r="B169" s="289" t="s">
        <v>12741</v>
      </c>
      <c r="C169" s="289" t="s">
        <v>12606</v>
      </c>
      <c r="D169" s="511" t="s">
        <v>12742</v>
      </c>
    </row>
    <row r="170" spans="1:4">
      <c r="A170" s="289">
        <v>156</v>
      </c>
      <c r="B170" s="289" t="s">
        <v>12743</v>
      </c>
      <c r="C170" s="289" t="s">
        <v>12606</v>
      </c>
      <c r="D170" s="511" t="s">
        <v>12744</v>
      </c>
    </row>
    <row r="171" spans="1:4">
      <c r="A171" s="289">
        <v>131</v>
      </c>
      <c r="B171" s="289" t="s">
        <v>12745</v>
      </c>
      <c r="C171" s="289" t="s">
        <v>12606</v>
      </c>
      <c r="D171" s="511" t="s">
        <v>12746</v>
      </c>
    </row>
    <row r="172" spans="1:4">
      <c r="A172" s="289">
        <v>39719</v>
      </c>
      <c r="B172" s="289" t="s">
        <v>12747</v>
      </c>
      <c r="C172" s="289" t="s">
        <v>12609</v>
      </c>
      <c r="D172" s="511" t="s">
        <v>12748</v>
      </c>
    </row>
    <row r="173" spans="1:4">
      <c r="A173" s="289">
        <v>21114</v>
      </c>
      <c r="B173" s="289" t="s">
        <v>12749</v>
      </c>
      <c r="C173" s="289" t="s">
        <v>12513</v>
      </c>
      <c r="D173" s="511" t="s">
        <v>1855</v>
      </c>
    </row>
    <row r="174" spans="1:4">
      <c r="A174" s="289">
        <v>119</v>
      </c>
      <c r="B174" s="289" t="s">
        <v>12750</v>
      </c>
      <c r="C174" s="289" t="s">
        <v>12513</v>
      </c>
      <c r="D174" s="511" t="s">
        <v>5186</v>
      </c>
    </row>
    <row r="175" spans="1:4">
      <c r="A175" s="289">
        <v>20080</v>
      </c>
      <c r="B175" s="289" t="s">
        <v>12751</v>
      </c>
      <c r="C175" s="289" t="s">
        <v>12513</v>
      </c>
      <c r="D175" s="511" t="s">
        <v>12752</v>
      </c>
    </row>
    <row r="176" spans="1:4">
      <c r="A176" s="289">
        <v>122</v>
      </c>
      <c r="B176" s="289" t="s">
        <v>12753</v>
      </c>
      <c r="C176" s="289" t="s">
        <v>12513</v>
      </c>
      <c r="D176" s="511" t="s">
        <v>12754</v>
      </c>
    </row>
    <row r="177" spans="1:4">
      <c r="A177" s="289">
        <v>3410</v>
      </c>
      <c r="B177" s="289" t="s">
        <v>12755</v>
      </c>
      <c r="C177" s="289" t="s">
        <v>12606</v>
      </c>
      <c r="D177" s="511" t="s">
        <v>12756</v>
      </c>
    </row>
    <row r="178" spans="1:4">
      <c r="A178" s="289">
        <v>124</v>
      </c>
      <c r="B178" s="289" t="s">
        <v>12757</v>
      </c>
      <c r="C178" s="289" t="s">
        <v>12609</v>
      </c>
      <c r="D178" s="511" t="s">
        <v>12758</v>
      </c>
    </row>
    <row r="179" spans="1:4">
      <c r="A179" s="289">
        <v>7334</v>
      </c>
      <c r="B179" s="289" t="s">
        <v>12759</v>
      </c>
      <c r="C179" s="289" t="s">
        <v>12609</v>
      </c>
      <c r="D179" s="511" t="s">
        <v>6756</v>
      </c>
    </row>
    <row r="180" spans="1:4">
      <c r="A180" s="289">
        <v>7325</v>
      </c>
      <c r="B180" s="289" t="s">
        <v>12760</v>
      </c>
      <c r="C180" s="289" t="s">
        <v>12606</v>
      </c>
      <c r="D180" s="511" t="s">
        <v>5158</v>
      </c>
    </row>
    <row r="181" spans="1:4">
      <c r="A181" s="289">
        <v>123</v>
      </c>
      <c r="B181" s="289" t="s">
        <v>12761</v>
      </c>
      <c r="C181" s="289" t="s">
        <v>12609</v>
      </c>
      <c r="D181" s="511" t="s">
        <v>1147</v>
      </c>
    </row>
    <row r="182" spans="1:4">
      <c r="A182" s="289">
        <v>127</v>
      </c>
      <c r="B182" s="289" t="s">
        <v>12762</v>
      </c>
      <c r="C182" s="289" t="s">
        <v>12609</v>
      </c>
      <c r="D182" s="511" t="s">
        <v>12763</v>
      </c>
    </row>
    <row r="183" spans="1:4">
      <c r="A183" s="289">
        <v>133</v>
      </c>
      <c r="B183" s="289" t="s">
        <v>12764</v>
      </c>
      <c r="C183" s="289" t="s">
        <v>12609</v>
      </c>
      <c r="D183" s="511" t="s">
        <v>7166</v>
      </c>
    </row>
    <row r="184" spans="1:4">
      <c r="A184" s="289">
        <v>37538</v>
      </c>
      <c r="B184" s="289" t="s">
        <v>12765</v>
      </c>
      <c r="C184" s="289" t="s">
        <v>12766</v>
      </c>
      <c r="D184" s="511" t="s">
        <v>12767</v>
      </c>
    </row>
    <row r="185" spans="1:4">
      <c r="A185" s="289">
        <v>132</v>
      </c>
      <c r="B185" s="289" t="s">
        <v>12768</v>
      </c>
      <c r="C185" s="289" t="s">
        <v>12609</v>
      </c>
      <c r="D185" s="511" t="s">
        <v>1675</v>
      </c>
    </row>
    <row r="186" spans="1:4">
      <c r="A186" s="289">
        <v>13408</v>
      </c>
      <c r="B186" s="289" t="s">
        <v>12769</v>
      </c>
      <c r="C186" s="289" t="s">
        <v>12770</v>
      </c>
      <c r="D186" s="511" t="s">
        <v>12771</v>
      </c>
    </row>
    <row r="187" spans="1:4">
      <c r="A187" s="289">
        <v>37476</v>
      </c>
      <c r="B187" s="289" t="s">
        <v>12772</v>
      </c>
      <c r="C187" s="289" t="s">
        <v>12513</v>
      </c>
      <c r="D187" s="511" t="s">
        <v>12773</v>
      </c>
    </row>
    <row r="188" spans="1:4">
      <c r="A188" s="289">
        <v>37478</v>
      </c>
      <c r="B188" s="289" t="s">
        <v>12774</v>
      </c>
      <c r="C188" s="289" t="s">
        <v>12513</v>
      </c>
      <c r="D188" s="511" t="s">
        <v>12775</v>
      </c>
    </row>
    <row r="189" spans="1:4">
      <c r="A189" s="289">
        <v>37477</v>
      </c>
      <c r="B189" s="289" t="s">
        <v>12776</v>
      </c>
      <c r="C189" s="289" t="s">
        <v>12513</v>
      </c>
      <c r="D189" s="511" t="s">
        <v>12777</v>
      </c>
    </row>
    <row r="190" spans="1:4">
      <c r="A190" s="289">
        <v>37479</v>
      </c>
      <c r="B190" s="289" t="s">
        <v>12778</v>
      </c>
      <c r="C190" s="289" t="s">
        <v>12513</v>
      </c>
      <c r="D190" s="511" t="s">
        <v>12779</v>
      </c>
    </row>
    <row r="191" spans="1:4">
      <c r="A191" s="289">
        <v>4319</v>
      </c>
      <c r="B191" s="289" t="s">
        <v>12780</v>
      </c>
      <c r="C191" s="289" t="s">
        <v>12513</v>
      </c>
      <c r="D191" s="511" t="s">
        <v>12107</v>
      </c>
    </row>
    <row r="192" spans="1:4">
      <c r="A192" s="289">
        <v>40553</v>
      </c>
      <c r="B192" s="289" t="s">
        <v>12781</v>
      </c>
      <c r="C192" s="289" t="s">
        <v>12533</v>
      </c>
      <c r="D192" s="511" t="s">
        <v>2581</v>
      </c>
    </row>
    <row r="193" spans="1:4">
      <c r="A193" s="289">
        <v>13003</v>
      </c>
      <c r="B193" s="289" t="s">
        <v>12782</v>
      </c>
      <c r="C193" s="289" t="s">
        <v>12609</v>
      </c>
      <c r="D193" s="511" t="s">
        <v>9799</v>
      </c>
    </row>
    <row r="194" spans="1:4">
      <c r="A194" s="289">
        <v>6114</v>
      </c>
      <c r="B194" s="289" t="s">
        <v>12783</v>
      </c>
      <c r="C194" s="289" t="s">
        <v>12521</v>
      </c>
      <c r="D194" s="511" t="s">
        <v>12784</v>
      </c>
    </row>
    <row r="195" spans="1:4">
      <c r="A195" s="289">
        <v>40912</v>
      </c>
      <c r="B195" s="289" t="s">
        <v>12785</v>
      </c>
      <c r="C195" s="289" t="s">
        <v>12786</v>
      </c>
      <c r="D195" s="511" t="s">
        <v>12787</v>
      </c>
    </row>
    <row r="196" spans="1:4">
      <c r="A196" s="289">
        <v>247</v>
      </c>
      <c r="B196" s="289" t="s">
        <v>12788</v>
      </c>
      <c r="C196" s="289" t="s">
        <v>12521</v>
      </c>
      <c r="D196" s="511" t="s">
        <v>7654</v>
      </c>
    </row>
    <row r="197" spans="1:4">
      <c r="A197" s="289">
        <v>40919</v>
      </c>
      <c r="B197" s="289" t="s">
        <v>12789</v>
      </c>
      <c r="C197" s="289" t="s">
        <v>12786</v>
      </c>
      <c r="D197" s="511" t="s">
        <v>12790</v>
      </c>
    </row>
    <row r="198" spans="1:4">
      <c r="A198" s="289">
        <v>25958</v>
      </c>
      <c r="B198" s="289" t="s">
        <v>12791</v>
      </c>
      <c r="C198" s="289" t="s">
        <v>12521</v>
      </c>
      <c r="D198" s="511" t="s">
        <v>9658</v>
      </c>
    </row>
    <row r="199" spans="1:4">
      <c r="A199" s="289">
        <v>40984</v>
      </c>
      <c r="B199" s="289" t="s">
        <v>12792</v>
      </c>
      <c r="C199" s="289" t="s">
        <v>12786</v>
      </c>
      <c r="D199" s="511" t="s">
        <v>12793</v>
      </c>
    </row>
    <row r="200" spans="1:4">
      <c r="A200" s="289">
        <v>248</v>
      </c>
      <c r="B200" s="289" t="s">
        <v>12794</v>
      </c>
      <c r="C200" s="289" t="s">
        <v>12521</v>
      </c>
      <c r="D200" s="511" t="s">
        <v>2826</v>
      </c>
    </row>
    <row r="201" spans="1:4">
      <c r="A201" s="289">
        <v>41086</v>
      </c>
      <c r="B201" s="289" t="s">
        <v>12795</v>
      </c>
      <c r="C201" s="289" t="s">
        <v>12786</v>
      </c>
      <c r="D201" s="511" t="s">
        <v>12796</v>
      </c>
    </row>
    <row r="202" spans="1:4">
      <c r="A202" s="289">
        <v>34466</v>
      </c>
      <c r="B202" s="289" t="s">
        <v>12797</v>
      </c>
      <c r="C202" s="289" t="s">
        <v>12521</v>
      </c>
      <c r="D202" s="511" t="s">
        <v>2826</v>
      </c>
    </row>
    <row r="203" spans="1:4">
      <c r="A203" s="289">
        <v>41083</v>
      </c>
      <c r="B203" s="289" t="s">
        <v>12798</v>
      </c>
      <c r="C203" s="289" t="s">
        <v>12786</v>
      </c>
      <c r="D203" s="511" t="s">
        <v>12796</v>
      </c>
    </row>
    <row r="204" spans="1:4">
      <c r="A204" s="289">
        <v>252</v>
      </c>
      <c r="B204" s="289" t="s">
        <v>12799</v>
      </c>
      <c r="C204" s="289" t="s">
        <v>12521</v>
      </c>
      <c r="D204" s="511" t="s">
        <v>12800</v>
      </c>
    </row>
    <row r="205" spans="1:4">
      <c r="A205" s="289">
        <v>40909</v>
      </c>
      <c r="B205" s="289" t="s">
        <v>12801</v>
      </c>
      <c r="C205" s="289" t="s">
        <v>12786</v>
      </c>
      <c r="D205" s="511" t="s">
        <v>12802</v>
      </c>
    </row>
    <row r="206" spans="1:4">
      <c r="A206" s="289">
        <v>242</v>
      </c>
      <c r="B206" s="289" t="s">
        <v>12803</v>
      </c>
      <c r="C206" s="289" t="s">
        <v>12521</v>
      </c>
      <c r="D206" s="511" t="s">
        <v>12804</v>
      </c>
    </row>
    <row r="207" spans="1:4">
      <c r="A207" s="289">
        <v>41085</v>
      </c>
      <c r="B207" s="289" t="s">
        <v>12805</v>
      </c>
      <c r="C207" s="289" t="s">
        <v>12786</v>
      </c>
      <c r="D207" s="511" t="s">
        <v>12806</v>
      </c>
    </row>
    <row r="208" spans="1:4">
      <c r="A208" s="289">
        <v>427</v>
      </c>
      <c r="B208" s="289" t="s">
        <v>12807</v>
      </c>
      <c r="C208" s="289" t="s">
        <v>12513</v>
      </c>
      <c r="D208" s="511" t="s">
        <v>1972</v>
      </c>
    </row>
    <row r="209" spans="1:4">
      <c r="A209" s="289">
        <v>417</v>
      </c>
      <c r="B209" s="289" t="s">
        <v>12808</v>
      </c>
      <c r="C209" s="289" t="s">
        <v>12513</v>
      </c>
      <c r="D209" s="511" t="s">
        <v>12809</v>
      </c>
    </row>
    <row r="210" spans="1:4">
      <c r="A210" s="289">
        <v>11273</v>
      </c>
      <c r="B210" s="289" t="s">
        <v>12810</v>
      </c>
      <c r="C210" s="289" t="s">
        <v>12513</v>
      </c>
      <c r="D210" s="511" t="s">
        <v>12811</v>
      </c>
    </row>
    <row r="211" spans="1:4">
      <c r="A211" s="289">
        <v>11272</v>
      </c>
      <c r="B211" s="289" t="s">
        <v>12812</v>
      </c>
      <c r="C211" s="289" t="s">
        <v>12513</v>
      </c>
      <c r="D211" s="511" t="s">
        <v>12813</v>
      </c>
    </row>
    <row r="212" spans="1:4">
      <c r="A212" s="289">
        <v>11275</v>
      </c>
      <c r="B212" s="289" t="s">
        <v>12814</v>
      </c>
      <c r="C212" s="289" t="s">
        <v>12513</v>
      </c>
      <c r="D212" s="511" t="s">
        <v>5807</v>
      </c>
    </row>
    <row r="213" spans="1:4">
      <c r="A213" s="289">
        <v>11274</v>
      </c>
      <c r="B213" s="289" t="s">
        <v>12815</v>
      </c>
      <c r="C213" s="289" t="s">
        <v>12513</v>
      </c>
      <c r="D213" s="511" t="s">
        <v>12816</v>
      </c>
    </row>
    <row r="214" spans="1:4">
      <c r="A214" s="289">
        <v>38470</v>
      </c>
      <c r="B214" s="289" t="s">
        <v>12817</v>
      </c>
      <c r="C214" s="289" t="s">
        <v>12513</v>
      </c>
      <c r="D214" s="511" t="s">
        <v>12818</v>
      </c>
    </row>
    <row r="215" spans="1:4">
      <c r="A215" s="289">
        <v>38547</v>
      </c>
      <c r="B215" s="289" t="s">
        <v>12819</v>
      </c>
      <c r="C215" s="289" t="s">
        <v>12513</v>
      </c>
      <c r="D215" s="511" t="s">
        <v>12820</v>
      </c>
    </row>
    <row r="216" spans="1:4">
      <c r="A216" s="289">
        <v>38469</v>
      </c>
      <c r="B216" s="289" t="s">
        <v>12821</v>
      </c>
      <c r="C216" s="289" t="s">
        <v>12513</v>
      </c>
      <c r="D216" s="511" t="s">
        <v>12822</v>
      </c>
    </row>
    <row r="217" spans="1:4">
      <c r="A217" s="289">
        <v>38467</v>
      </c>
      <c r="B217" s="289" t="s">
        <v>12823</v>
      </c>
      <c r="C217" s="289" t="s">
        <v>12513</v>
      </c>
      <c r="D217" s="511" t="s">
        <v>4274</v>
      </c>
    </row>
    <row r="218" spans="1:4">
      <c r="A218" s="289">
        <v>38468</v>
      </c>
      <c r="B218" s="289" t="s">
        <v>12824</v>
      </c>
      <c r="C218" s="289" t="s">
        <v>12513</v>
      </c>
      <c r="D218" s="511" t="s">
        <v>12825</v>
      </c>
    </row>
    <row r="219" spans="1:4">
      <c r="A219" s="289">
        <v>38471</v>
      </c>
      <c r="B219" s="289" t="s">
        <v>12826</v>
      </c>
      <c r="C219" s="289" t="s">
        <v>12513</v>
      </c>
      <c r="D219" s="511" t="s">
        <v>12827</v>
      </c>
    </row>
    <row r="220" spans="1:4">
      <c r="A220" s="289">
        <v>37370</v>
      </c>
      <c r="B220" s="289" t="s">
        <v>12828</v>
      </c>
      <c r="C220" s="289" t="s">
        <v>12521</v>
      </c>
      <c r="D220" s="511" t="s">
        <v>1905</v>
      </c>
    </row>
    <row r="221" spans="1:4">
      <c r="A221" s="289">
        <v>40862</v>
      </c>
      <c r="B221" s="289" t="s">
        <v>12829</v>
      </c>
      <c r="C221" s="289" t="s">
        <v>12786</v>
      </c>
      <c r="D221" s="511" t="s">
        <v>12830</v>
      </c>
    </row>
    <row r="222" spans="1:4">
      <c r="A222" s="289">
        <v>10658</v>
      </c>
      <c r="B222" s="289" t="s">
        <v>12831</v>
      </c>
      <c r="C222" s="289" t="s">
        <v>12513</v>
      </c>
      <c r="D222" s="511" t="s">
        <v>12832</v>
      </c>
    </row>
    <row r="223" spans="1:4">
      <c r="A223" s="289">
        <v>253</v>
      </c>
      <c r="B223" s="289" t="s">
        <v>12833</v>
      </c>
      <c r="C223" s="289" t="s">
        <v>12521</v>
      </c>
      <c r="D223" s="511" t="s">
        <v>12834</v>
      </c>
    </row>
    <row r="224" spans="1:4">
      <c r="A224" s="289">
        <v>40809</v>
      </c>
      <c r="B224" s="289" t="s">
        <v>12835</v>
      </c>
      <c r="C224" s="289" t="s">
        <v>12786</v>
      </c>
      <c r="D224" s="511" t="s">
        <v>12836</v>
      </c>
    </row>
    <row r="225" spans="1:4">
      <c r="A225" s="289">
        <v>42457</v>
      </c>
      <c r="B225" s="289" t="s">
        <v>12837</v>
      </c>
      <c r="C225" s="289" t="s">
        <v>12513</v>
      </c>
      <c r="D225" s="511" t="s">
        <v>12838</v>
      </c>
    </row>
    <row r="226" spans="1:4">
      <c r="A226" s="289">
        <v>583</v>
      </c>
      <c r="B226" s="289" t="s">
        <v>12839</v>
      </c>
      <c r="C226" s="289" t="s">
        <v>12606</v>
      </c>
      <c r="D226" s="511" t="s">
        <v>86</v>
      </c>
    </row>
    <row r="227" spans="1:4">
      <c r="A227" s="289">
        <v>299</v>
      </c>
      <c r="B227" s="289" t="s">
        <v>12840</v>
      </c>
      <c r="C227" s="289" t="s">
        <v>12513</v>
      </c>
      <c r="D227" s="511" t="s">
        <v>44</v>
      </c>
    </row>
    <row r="228" spans="1:4">
      <c r="A228" s="289">
        <v>298</v>
      </c>
      <c r="B228" s="289" t="s">
        <v>12841</v>
      </c>
      <c r="C228" s="289" t="s">
        <v>12513</v>
      </c>
      <c r="D228" s="511" t="s">
        <v>2799</v>
      </c>
    </row>
    <row r="229" spans="1:4">
      <c r="A229" s="289">
        <v>295</v>
      </c>
      <c r="B229" s="289" t="s">
        <v>12842</v>
      </c>
      <c r="C229" s="289" t="s">
        <v>12513</v>
      </c>
      <c r="D229" s="511" t="s">
        <v>2808</v>
      </c>
    </row>
    <row r="230" spans="1:4">
      <c r="A230" s="289">
        <v>296</v>
      </c>
      <c r="B230" s="289" t="s">
        <v>12843</v>
      </c>
      <c r="C230" s="289" t="s">
        <v>12513</v>
      </c>
      <c r="D230" s="511" t="s">
        <v>42</v>
      </c>
    </row>
    <row r="231" spans="1:4">
      <c r="A231" s="289">
        <v>297</v>
      </c>
      <c r="B231" s="289" t="s">
        <v>12844</v>
      </c>
      <c r="C231" s="289" t="s">
        <v>12513</v>
      </c>
      <c r="D231" s="511" t="s">
        <v>2003</v>
      </c>
    </row>
    <row r="232" spans="1:4">
      <c r="A232" s="289">
        <v>301</v>
      </c>
      <c r="B232" s="289" t="s">
        <v>12845</v>
      </c>
      <c r="C232" s="289" t="s">
        <v>12513</v>
      </c>
      <c r="D232" s="511" t="s">
        <v>1131</v>
      </c>
    </row>
    <row r="233" spans="1:4">
      <c r="A233" s="289">
        <v>300</v>
      </c>
      <c r="B233" s="289" t="s">
        <v>12846</v>
      </c>
      <c r="C233" s="289" t="s">
        <v>12513</v>
      </c>
      <c r="D233" s="511" t="s">
        <v>12847</v>
      </c>
    </row>
    <row r="234" spans="1:4">
      <c r="A234" s="289">
        <v>20084</v>
      </c>
      <c r="B234" s="289" t="s">
        <v>12848</v>
      </c>
      <c r="C234" s="289" t="s">
        <v>12513</v>
      </c>
      <c r="D234" s="511" t="s">
        <v>2808</v>
      </c>
    </row>
    <row r="235" spans="1:4">
      <c r="A235" s="289">
        <v>20085</v>
      </c>
      <c r="B235" s="289" t="s">
        <v>12849</v>
      </c>
      <c r="C235" s="289" t="s">
        <v>12513</v>
      </c>
      <c r="D235" s="511" t="s">
        <v>1968</v>
      </c>
    </row>
    <row r="236" spans="1:4">
      <c r="A236" s="289">
        <v>311</v>
      </c>
      <c r="B236" s="289" t="s">
        <v>12850</v>
      </c>
      <c r="C236" s="289" t="s">
        <v>12513</v>
      </c>
      <c r="D236" s="511" t="s">
        <v>1437</v>
      </c>
    </row>
    <row r="237" spans="1:4">
      <c r="A237" s="289">
        <v>318</v>
      </c>
      <c r="B237" s="289" t="s">
        <v>12851</v>
      </c>
      <c r="C237" s="289" t="s">
        <v>12513</v>
      </c>
      <c r="D237" s="511" t="s">
        <v>1639</v>
      </c>
    </row>
    <row r="238" spans="1:4">
      <c r="A238" s="289">
        <v>319</v>
      </c>
      <c r="B238" s="289" t="s">
        <v>12852</v>
      </c>
      <c r="C238" s="289" t="s">
        <v>12513</v>
      </c>
      <c r="D238" s="511" t="s">
        <v>10751</v>
      </c>
    </row>
    <row r="239" spans="1:4">
      <c r="A239" s="289">
        <v>320</v>
      </c>
      <c r="B239" s="289" t="s">
        <v>12853</v>
      </c>
      <c r="C239" s="289" t="s">
        <v>12513</v>
      </c>
      <c r="D239" s="511" t="s">
        <v>12854</v>
      </c>
    </row>
    <row r="240" spans="1:4">
      <c r="A240" s="289">
        <v>314</v>
      </c>
      <c r="B240" s="289" t="s">
        <v>12855</v>
      </c>
      <c r="C240" s="289" t="s">
        <v>12513</v>
      </c>
      <c r="D240" s="511" t="s">
        <v>12856</v>
      </c>
    </row>
    <row r="241" spans="1:4">
      <c r="A241" s="289">
        <v>303</v>
      </c>
      <c r="B241" s="289" t="s">
        <v>12857</v>
      </c>
      <c r="C241" s="289" t="s">
        <v>12513</v>
      </c>
      <c r="D241" s="511" t="s">
        <v>12858</v>
      </c>
    </row>
    <row r="242" spans="1:4">
      <c r="A242" s="289">
        <v>304</v>
      </c>
      <c r="B242" s="289" t="s">
        <v>12859</v>
      </c>
      <c r="C242" s="289" t="s">
        <v>12513</v>
      </c>
      <c r="D242" s="511" t="s">
        <v>988</v>
      </c>
    </row>
    <row r="243" spans="1:4">
      <c r="A243" s="289">
        <v>305</v>
      </c>
      <c r="B243" s="289" t="s">
        <v>12860</v>
      </c>
      <c r="C243" s="289" t="s">
        <v>12513</v>
      </c>
      <c r="D243" s="511" t="s">
        <v>12861</v>
      </c>
    </row>
    <row r="244" spans="1:4">
      <c r="A244" s="289">
        <v>306</v>
      </c>
      <c r="B244" s="289" t="s">
        <v>12862</v>
      </c>
      <c r="C244" s="289" t="s">
        <v>12513</v>
      </c>
      <c r="D244" s="511" t="s">
        <v>12863</v>
      </c>
    </row>
    <row r="245" spans="1:4">
      <c r="A245" s="289">
        <v>307</v>
      </c>
      <c r="B245" s="289" t="s">
        <v>12864</v>
      </c>
      <c r="C245" s="289" t="s">
        <v>12513</v>
      </c>
      <c r="D245" s="511" t="s">
        <v>12865</v>
      </c>
    </row>
    <row r="246" spans="1:4">
      <c r="A246" s="289">
        <v>309</v>
      </c>
      <c r="B246" s="289" t="s">
        <v>12866</v>
      </c>
      <c r="C246" s="289" t="s">
        <v>12513</v>
      </c>
      <c r="D246" s="511" t="s">
        <v>12867</v>
      </c>
    </row>
    <row r="247" spans="1:4">
      <c r="A247" s="289">
        <v>310</v>
      </c>
      <c r="B247" s="289" t="s">
        <v>12868</v>
      </c>
      <c r="C247" s="289" t="s">
        <v>12513</v>
      </c>
      <c r="D247" s="511" t="s">
        <v>12869</v>
      </c>
    </row>
    <row r="248" spans="1:4">
      <c r="A248" s="289">
        <v>328</v>
      </c>
      <c r="B248" s="289" t="s">
        <v>12870</v>
      </c>
      <c r="C248" s="289" t="s">
        <v>12513</v>
      </c>
      <c r="D248" s="511" t="s">
        <v>990</v>
      </c>
    </row>
    <row r="249" spans="1:4">
      <c r="A249" s="289">
        <v>325</v>
      </c>
      <c r="B249" s="289" t="s">
        <v>12871</v>
      </c>
      <c r="C249" s="289" t="s">
        <v>12513</v>
      </c>
      <c r="D249" s="511" t="s">
        <v>12872</v>
      </c>
    </row>
    <row r="250" spans="1:4">
      <c r="A250" s="289">
        <v>20326</v>
      </c>
      <c r="B250" s="289" t="s">
        <v>12873</v>
      </c>
      <c r="C250" s="289" t="s">
        <v>12513</v>
      </c>
      <c r="D250" s="511" t="s">
        <v>7213</v>
      </c>
    </row>
    <row r="251" spans="1:4">
      <c r="A251" s="289">
        <v>329</v>
      </c>
      <c r="B251" s="289" t="s">
        <v>12874</v>
      </c>
      <c r="C251" s="289" t="s">
        <v>12513</v>
      </c>
      <c r="D251" s="511" t="s">
        <v>5717</v>
      </c>
    </row>
    <row r="252" spans="1:4">
      <c r="A252" s="289">
        <v>308</v>
      </c>
      <c r="B252" s="289" t="s">
        <v>12875</v>
      </c>
      <c r="C252" s="289" t="s">
        <v>12513</v>
      </c>
      <c r="D252" s="511" t="s">
        <v>4379</v>
      </c>
    </row>
    <row r="253" spans="1:4">
      <c r="A253" s="289">
        <v>39642</v>
      </c>
      <c r="B253" s="289" t="s">
        <v>12876</v>
      </c>
      <c r="C253" s="289" t="s">
        <v>12513</v>
      </c>
      <c r="D253" s="511" t="s">
        <v>2947</v>
      </c>
    </row>
    <row r="254" spans="1:4">
      <c r="A254" s="289">
        <v>39641</v>
      </c>
      <c r="B254" s="289" t="s">
        <v>12877</v>
      </c>
      <c r="C254" s="289" t="s">
        <v>12513</v>
      </c>
      <c r="D254" s="511" t="s">
        <v>1246</v>
      </c>
    </row>
    <row r="255" spans="1:4">
      <c r="A255" s="289">
        <v>39643</v>
      </c>
      <c r="B255" s="289" t="s">
        <v>12878</v>
      </c>
      <c r="C255" s="289" t="s">
        <v>12513</v>
      </c>
      <c r="D255" s="511" t="s">
        <v>12879</v>
      </c>
    </row>
    <row r="256" spans="1:4">
      <c r="A256" s="289">
        <v>39644</v>
      </c>
      <c r="B256" s="289" t="s">
        <v>12880</v>
      </c>
      <c r="C256" s="289" t="s">
        <v>12513</v>
      </c>
      <c r="D256" s="511" t="s">
        <v>2759</v>
      </c>
    </row>
    <row r="257" spans="1:4">
      <c r="A257" s="289">
        <v>39645</v>
      </c>
      <c r="B257" s="289" t="s">
        <v>12881</v>
      </c>
      <c r="C257" s="289" t="s">
        <v>12513</v>
      </c>
      <c r="D257" s="511" t="s">
        <v>5705</v>
      </c>
    </row>
    <row r="258" spans="1:4">
      <c r="A258" s="289">
        <v>12548</v>
      </c>
      <c r="B258" s="289" t="s">
        <v>12882</v>
      </c>
      <c r="C258" s="289" t="s">
        <v>12513</v>
      </c>
      <c r="D258" s="511" t="s">
        <v>10133</v>
      </c>
    </row>
    <row r="259" spans="1:4">
      <c r="A259" s="289">
        <v>13113</v>
      </c>
      <c r="B259" s="289" t="s">
        <v>12883</v>
      </c>
      <c r="C259" s="289" t="s">
        <v>12513</v>
      </c>
      <c r="D259" s="511" t="s">
        <v>8959</v>
      </c>
    </row>
    <row r="260" spans="1:4">
      <c r="A260" s="289">
        <v>13114</v>
      </c>
      <c r="B260" s="289" t="s">
        <v>12884</v>
      </c>
      <c r="C260" s="289" t="s">
        <v>12513</v>
      </c>
      <c r="D260" s="511" t="s">
        <v>7778</v>
      </c>
    </row>
    <row r="261" spans="1:4">
      <c r="A261" s="289">
        <v>12530</v>
      </c>
      <c r="B261" s="289" t="s">
        <v>12885</v>
      </c>
      <c r="C261" s="289" t="s">
        <v>12513</v>
      </c>
      <c r="D261" s="511" t="s">
        <v>6836</v>
      </c>
    </row>
    <row r="262" spans="1:4">
      <c r="A262" s="289">
        <v>12531</v>
      </c>
      <c r="B262" s="289" t="s">
        <v>12886</v>
      </c>
      <c r="C262" s="289" t="s">
        <v>12513</v>
      </c>
      <c r="D262" s="511" t="s">
        <v>12887</v>
      </c>
    </row>
    <row r="263" spans="1:4">
      <c r="A263" s="289">
        <v>12532</v>
      </c>
      <c r="B263" s="289" t="s">
        <v>12888</v>
      </c>
      <c r="C263" s="289" t="s">
        <v>12513</v>
      </c>
      <c r="D263" s="511" t="s">
        <v>12889</v>
      </c>
    </row>
    <row r="264" spans="1:4">
      <c r="A264" s="289">
        <v>12533</v>
      </c>
      <c r="B264" s="289" t="s">
        <v>12890</v>
      </c>
      <c r="C264" s="289" t="s">
        <v>12513</v>
      </c>
      <c r="D264" s="511" t="s">
        <v>12891</v>
      </c>
    </row>
    <row r="265" spans="1:4">
      <c r="A265" s="289">
        <v>12544</v>
      </c>
      <c r="B265" s="289" t="s">
        <v>12892</v>
      </c>
      <c r="C265" s="289" t="s">
        <v>12513</v>
      </c>
      <c r="D265" s="511" t="s">
        <v>12893</v>
      </c>
    </row>
    <row r="266" spans="1:4">
      <c r="A266" s="289">
        <v>12546</v>
      </c>
      <c r="B266" s="289" t="s">
        <v>12894</v>
      </c>
      <c r="C266" s="289" t="s">
        <v>12513</v>
      </c>
      <c r="D266" s="511" t="s">
        <v>4117</v>
      </c>
    </row>
    <row r="267" spans="1:4">
      <c r="A267" s="289">
        <v>12547</v>
      </c>
      <c r="B267" s="289" t="s">
        <v>12895</v>
      </c>
      <c r="C267" s="289" t="s">
        <v>12513</v>
      </c>
      <c r="D267" s="511" t="s">
        <v>12896</v>
      </c>
    </row>
    <row r="268" spans="1:4">
      <c r="A268" s="289">
        <v>12551</v>
      </c>
      <c r="B268" s="289" t="s">
        <v>12897</v>
      </c>
      <c r="C268" s="289" t="s">
        <v>12513</v>
      </c>
      <c r="D268" s="511" t="s">
        <v>12898</v>
      </c>
    </row>
    <row r="269" spans="1:4">
      <c r="A269" s="289">
        <v>12563</v>
      </c>
      <c r="B269" s="289" t="s">
        <v>12899</v>
      </c>
      <c r="C269" s="289" t="s">
        <v>12513</v>
      </c>
      <c r="D269" s="511" t="s">
        <v>6960</v>
      </c>
    </row>
    <row r="270" spans="1:4">
      <c r="A270" s="289">
        <v>12565</v>
      </c>
      <c r="B270" s="289" t="s">
        <v>12900</v>
      </c>
      <c r="C270" s="289" t="s">
        <v>12513</v>
      </c>
      <c r="D270" s="511" t="s">
        <v>12901</v>
      </c>
    </row>
    <row r="271" spans="1:4">
      <c r="A271" s="289">
        <v>12567</v>
      </c>
      <c r="B271" s="289" t="s">
        <v>12902</v>
      </c>
      <c r="C271" s="289" t="s">
        <v>12513</v>
      </c>
      <c r="D271" s="511" t="s">
        <v>12903</v>
      </c>
    </row>
    <row r="272" spans="1:4">
      <c r="A272" s="289">
        <v>12568</v>
      </c>
      <c r="B272" s="289" t="s">
        <v>12904</v>
      </c>
      <c r="C272" s="289" t="s">
        <v>12513</v>
      </c>
      <c r="D272" s="511" t="s">
        <v>12905</v>
      </c>
    </row>
    <row r="273" spans="1:4">
      <c r="A273" s="289">
        <v>11789</v>
      </c>
      <c r="B273" s="289" t="s">
        <v>12906</v>
      </c>
      <c r="C273" s="289" t="s">
        <v>12513</v>
      </c>
      <c r="D273" s="511" t="s">
        <v>1413</v>
      </c>
    </row>
    <row r="274" spans="1:4">
      <c r="A274" s="289">
        <v>20975</v>
      </c>
      <c r="B274" s="289" t="s">
        <v>12907</v>
      </c>
      <c r="C274" s="289" t="s">
        <v>12513</v>
      </c>
      <c r="D274" s="511" t="s">
        <v>7575</v>
      </c>
    </row>
    <row r="275" spans="1:4">
      <c r="A275" s="289">
        <v>20976</v>
      </c>
      <c r="B275" s="289" t="s">
        <v>12908</v>
      </c>
      <c r="C275" s="289" t="s">
        <v>12513</v>
      </c>
      <c r="D275" s="511" t="s">
        <v>5740</v>
      </c>
    </row>
    <row r="276" spans="1:4">
      <c r="A276" s="289">
        <v>40340</v>
      </c>
      <c r="B276" s="289" t="s">
        <v>12909</v>
      </c>
      <c r="C276" s="289" t="s">
        <v>12513</v>
      </c>
      <c r="D276" s="511" t="s">
        <v>12910</v>
      </c>
    </row>
    <row r="277" spans="1:4">
      <c r="A277" s="289">
        <v>40341</v>
      </c>
      <c r="B277" s="289" t="s">
        <v>12911</v>
      </c>
      <c r="C277" s="289" t="s">
        <v>12513</v>
      </c>
      <c r="D277" s="511" t="s">
        <v>12912</v>
      </c>
    </row>
    <row r="278" spans="1:4">
      <c r="A278" s="289">
        <v>40342</v>
      </c>
      <c r="B278" s="289" t="s">
        <v>12913</v>
      </c>
      <c r="C278" s="289" t="s">
        <v>12513</v>
      </c>
      <c r="D278" s="511" t="s">
        <v>12914</v>
      </c>
    </row>
    <row r="279" spans="1:4">
      <c r="A279" s="289">
        <v>40343</v>
      </c>
      <c r="B279" s="289" t="s">
        <v>12915</v>
      </c>
      <c r="C279" s="289" t="s">
        <v>12513</v>
      </c>
      <c r="D279" s="511" t="s">
        <v>12916</v>
      </c>
    </row>
    <row r="280" spans="1:4">
      <c r="A280" s="289">
        <v>40344</v>
      </c>
      <c r="B280" s="289" t="s">
        <v>12917</v>
      </c>
      <c r="C280" s="289" t="s">
        <v>12513</v>
      </c>
      <c r="D280" s="511" t="s">
        <v>12918</v>
      </c>
    </row>
    <row r="281" spans="1:4">
      <c r="A281" s="289">
        <v>40345</v>
      </c>
      <c r="B281" s="289" t="s">
        <v>12919</v>
      </c>
      <c r="C281" s="289" t="s">
        <v>12513</v>
      </c>
      <c r="D281" s="511" t="s">
        <v>12920</v>
      </c>
    </row>
    <row r="282" spans="1:4">
      <c r="A282" s="289">
        <v>40346</v>
      </c>
      <c r="B282" s="289" t="s">
        <v>12921</v>
      </c>
      <c r="C282" s="289" t="s">
        <v>12513</v>
      </c>
      <c r="D282" s="511" t="s">
        <v>12922</v>
      </c>
    </row>
    <row r="283" spans="1:4">
      <c r="A283" s="289">
        <v>40347</v>
      </c>
      <c r="B283" s="289" t="s">
        <v>12923</v>
      </c>
      <c r="C283" s="289" t="s">
        <v>12513</v>
      </c>
      <c r="D283" s="511" t="s">
        <v>12924</v>
      </c>
    </row>
    <row r="284" spans="1:4">
      <c r="A284" s="289">
        <v>38840</v>
      </c>
      <c r="B284" s="289" t="s">
        <v>12925</v>
      </c>
      <c r="C284" s="289" t="s">
        <v>12513</v>
      </c>
      <c r="D284" s="511" t="s">
        <v>12926</v>
      </c>
    </row>
    <row r="285" spans="1:4">
      <c r="A285" s="289">
        <v>38841</v>
      </c>
      <c r="B285" s="289" t="s">
        <v>12927</v>
      </c>
      <c r="C285" s="289" t="s">
        <v>12513</v>
      </c>
      <c r="D285" s="511" t="s">
        <v>2822</v>
      </c>
    </row>
    <row r="286" spans="1:4">
      <c r="A286" s="289">
        <v>38842</v>
      </c>
      <c r="B286" s="289" t="s">
        <v>12928</v>
      </c>
      <c r="C286" s="289" t="s">
        <v>12513</v>
      </c>
      <c r="D286" s="511" t="s">
        <v>12640</v>
      </c>
    </row>
    <row r="287" spans="1:4">
      <c r="A287" s="289">
        <v>38843</v>
      </c>
      <c r="B287" s="289" t="s">
        <v>12929</v>
      </c>
      <c r="C287" s="289" t="s">
        <v>12513</v>
      </c>
      <c r="D287" s="511" t="s">
        <v>2577</v>
      </c>
    </row>
    <row r="288" spans="1:4">
      <c r="A288" s="289">
        <v>13761</v>
      </c>
      <c r="B288" s="289" t="s">
        <v>12930</v>
      </c>
      <c r="C288" s="289" t="s">
        <v>12513</v>
      </c>
      <c r="D288" s="511" t="s">
        <v>12931</v>
      </c>
    </row>
    <row r="289" spans="1:4">
      <c r="A289" s="289">
        <v>12888</v>
      </c>
      <c r="B289" s="289" t="s">
        <v>12932</v>
      </c>
      <c r="C289" s="289" t="s">
        <v>12933</v>
      </c>
      <c r="D289" s="511" t="s">
        <v>12934</v>
      </c>
    </row>
    <row r="290" spans="1:4">
      <c r="A290" s="289">
        <v>12889</v>
      </c>
      <c r="B290" s="289" t="s">
        <v>12935</v>
      </c>
      <c r="C290" s="289" t="s">
        <v>12933</v>
      </c>
      <c r="D290" s="511" t="s">
        <v>12936</v>
      </c>
    </row>
    <row r="291" spans="1:4">
      <c r="A291" s="289">
        <v>4814</v>
      </c>
      <c r="B291" s="289" t="s">
        <v>12937</v>
      </c>
      <c r="C291" s="289" t="s">
        <v>12513</v>
      </c>
      <c r="D291" s="511" t="s">
        <v>12938</v>
      </c>
    </row>
    <row r="292" spans="1:4">
      <c r="A292" s="289">
        <v>25967</v>
      </c>
      <c r="B292" s="289" t="s">
        <v>12939</v>
      </c>
      <c r="C292" s="289" t="s">
        <v>12513</v>
      </c>
      <c r="D292" s="511" t="s">
        <v>12940</v>
      </c>
    </row>
    <row r="293" spans="1:4">
      <c r="A293" s="289">
        <v>6122</v>
      </c>
      <c r="B293" s="289" t="s">
        <v>12941</v>
      </c>
      <c r="C293" s="289" t="s">
        <v>12521</v>
      </c>
      <c r="D293" s="511" t="s">
        <v>12942</v>
      </c>
    </row>
    <row r="294" spans="1:4">
      <c r="A294" s="289">
        <v>40810</v>
      </c>
      <c r="B294" s="289" t="s">
        <v>12943</v>
      </c>
      <c r="C294" s="289" t="s">
        <v>12786</v>
      </c>
      <c r="D294" s="511" t="s">
        <v>12944</v>
      </c>
    </row>
    <row r="295" spans="1:4">
      <c r="A295" s="289">
        <v>21100</v>
      </c>
      <c r="B295" s="289" t="s">
        <v>12945</v>
      </c>
      <c r="C295" s="289" t="s">
        <v>12513</v>
      </c>
      <c r="D295" s="511" t="s">
        <v>12946</v>
      </c>
    </row>
    <row r="296" spans="1:4">
      <c r="A296" s="289">
        <v>11816</v>
      </c>
      <c r="B296" s="289" t="s">
        <v>12947</v>
      </c>
      <c r="C296" s="289" t="s">
        <v>12513</v>
      </c>
      <c r="D296" s="511" t="s">
        <v>12948</v>
      </c>
    </row>
    <row r="297" spans="1:4">
      <c r="A297" s="289">
        <v>11814</v>
      </c>
      <c r="B297" s="289" t="s">
        <v>12949</v>
      </c>
      <c r="C297" s="289" t="s">
        <v>12513</v>
      </c>
      <c r="D297" s="511" t="s">
        <v>12950</v>
      </c>
    </row>
    <row r="298" spans="1:4">
      <c r="A298" s="289">
        <v>14186</v>
      </c>
      <c r="B298" s="289" t="s">
        <v>12951</v>
      </c>
      <c r="C298" s="289" t="s">
        <v>12513</v>
      </c>
      <c r="D298" s="511" t="s">
        <v>12952</v>
      </c>
    </row>
    <row r="299" spans="1:4">
      <c r="A299" s="289">
        <v>14185</v>
      </c>
      <c r="B299" s="289" t="s">
        <v>12953</v>
      </c>
      <c r="C299" s="289" t="s">
        <v>12513</v>
      </c>
      <c r="D299" s="511" t="s">
        <v>12954</v>
      </c>
    </row>
    <row r="300" spans="1:4">
      <c r="A300" s="289">
        <v>11811</v>
      </c>
      <c r="B300" s="289" t="s">
        <v>12955</v>
      </c>
      <c r="C300" s="289" t="s">
        <v>12513</v>
      </c>
      <c r="D300" s="511" t="s">
        <v>12956</v>
      </c>
    </row>
    <row r="301" spans="1:4">
      <c r="A301" s="289">
        <v>26038</v>
      </c>
      <c r="B301" s="289" t="s">
        <v>12957</v>
      </c>
      <c r="C301" s="289" t="s">
        <v>12513</v>
      </c>
      <c r="D301" s="511" t="s">
        <v>12958</v>
      </c>
    </row>
    <row r="302" spans="1:4">
      <c r="A302" s="289">
        <v>34482</v>
      </c>
      <c r="B302" s="289" t="s">
        <v>12959</v>
      </c>
      <c r="C302" s="289" t="s">
        <v>12513</v>
      </c>
      <c r="D302" s="511" t="s">
        <v>12960</v>
      </c>
    </row>
    <row r="303" spans="1:4">
      <c r="A303" s="289">
        <v>34469</v>
      </c>
      <c r="B303" s="289" t="s">
        <v>12961</v>
      </c>
      <c r="C303" s="289" t="s">
        <v>12513</v>
      </c>
      <c r="D303" s="511" t="s">
        <v>12962</v>
      </c>
    </row>
    <row r="304" spans="1:4">
      <c r="A304" s="289">
        <v>34472</v>
      </c>
      <c r="B304" s="289" t="s">
        <v>12963</v>
      </c>
      <c r="C304" s="289" t="s">
        <v>12513</v>
      </c>
      <c r="D304" s="511" t="s">
        <v>12964</v>
      </c>
    </row>
    <row r="305" spans="1:4">
      <c r="A305" s="289">
        <v>34476</v>
      </c>
      <c r="B305" s="289" t="s">
        <v>12965</v>
      </c>
      <c r="C305" s="289" t="s">
        <v>12513</v>
      </c>
      <c r="D305" s="511" t="s">
        <v>12966</v>
      </c>
    </row>
    <row r="306" spans="1:4">
      <c r="A306" s="289">
        <v>34477</v>
      </c>
      <c r="B306" s="289" t="s">
        <v>12967</v>
      </c>
      <c r="C306" s="289" t="s">
        <v>12513</v>
      </c>
      <c r="D306" s="511" t="s">
        <v>12968</v>
      </c>
    </row>
    <row r="307" spans="1:4">
      <c r="A307" s="289">
        <v>39847</v>
      </c>
      <c r="B307" s="289" t="s">
        <v>12969</v>
      </c>
      <c r="C307" s="289" t="s">
        <v>12513</v>
      </c>
      <c r="D307" s="511" t="s">
        <v>12970</v>
      </c>
    </row>
    <row r="308" spans="1:4">
      <c r="A308" s="289">
        <v>39844</v>
      </c>
      <c r="B308" s="289" t="s">
        <v>12971</v>
      </c>
      <c r="C308" s="289" t="s">
        <v>12513</v>
      </c>
      <c r="D308" s="511" t="s">
        <v>12972</v>
      </c>
    </row>
    <row r="309" spans="1:4">
      <c r="A309" s="289">
        <v>39845</v>
      </c>
      <c r="B309" s="289" t="s">
        <v>12973</v>
      </c>
      <c r="C309" s="289" t="s">
        <v>12513</v>
      </c>
      <c r="D309" s="511" t="s">
        <v>12974</v>
      </c>
    </row>
    <row r="310" spans="1:4">
      <c r="A310" s="289">
        <v>39846</v>
      </c>
      <c r="B310" s="289" t="s">
        <v>12975</v>
      </c>
      <c r="C310" s="289" t="s">
        <v>12513</v>
      </c>
      <c r="D310" s="511" t="s">
        <v>12976</v>
      </c>
    </row>
    <row r="311" spans="1:4">
      <c r="A311" s="289">
        <v>39838</v>
      </c>
      <c r="B311" s="289" t="s">
        <v>12977</v>
      </c>
      <c r="C311" s="289" t="s">
        <v>12513</v>
      </c>
      <c r="D311" s="511" t="s">
        <v>12978</v>
      </c>
    </row>
    <row r="312" spans="1:4">
      <c r="A312" s="289">
        <v>39839</v>
      </c>
      <c r="B312" s="289" t="s">
        <v>12979</v>
      </c>
      <c r="C312" s="289" t="s">
        <v>12513</v>
      </c>
      <c r="D312" s="511" t="s">
        <v>12980</v>
      </c>
    </row>
    <row r="313" spans="1:4">
      <c r="A313" s="289">
        <v>39840</v>
      </c>
      <c r="B313" s="289" t="s">
        <v>12981</v>
      </c>
      <c r="C313" s="289" t="s">
        <v>12513</v>
      </c>
      <c r="D313" s="511" t="s">
        <v>12982</v>
      </c>
    </row>
    <row r="314" spans="1:4">
      <c r="A314" s="289">
        <v>39841</v>
      </c>
      <c r="B314" s="289" t="s">
        <v>12983</v>
      </c>
      <c r="C314" s="289" t="s">
        <v>12513</v>
      </c>
      <c r="D314" s="511" t="s">
        <v>12984</v>
      </c>
    </row>
    <row r="315" spans="1:4">
      <c r="A315" s="289">
        <v>39842</v>
      </c>
      <c r="B315" s="289" t="s">
        <v>12985</v>
      </c>
      <c r="C315" s="289" t="s">
        <v>12513</v>
      </c>
      <c r="D315" s="511" t="s">
        <v>12986</v>
      </c>
    </row>
    <row r="316" spans="1:4">
      <c r="A316" s="289">
        <v>39843</v>
      </c>
      <c r="B316" s="289" t="s">
        <v>12987</v>
      </c>
      <c r="C316" s="289" t="s">
        <v>12513</v>
      </c>
      <c r="D316" s="511" t="s">
        <v>12988</v>
      </c>
    </row>
    <row r="317" spans="1:4">
      <c r="A317" s="289">
        <v>39580</v>
      </c>
      <c r="B317" s="289" t="s">
        <v>12989</v>
      </c>
      <c r="C317" s="289" t="s">
        <v>12513</v>
      </c>
      <c r="D317" s="511" t="s">
        <v>12990</v>
      </c>
    </row>
    <row r="318" spans="1:4">
      <c r="A318" s="289">
        <v>39577</v>
      </c>
      <c r="B318" s="289" t="s">
        <v>12991</v>
      </c>
      <c r="C318" s="289" t="s">
        <v>12513</v>
      </c>
      <c r="D318" s="511" t="s">
        <v>12992</v>
      </c>
    </row>
    <row r="319" spans="1:4">
      <c r="A319" s="289">
        <v>39578</v>
      </c>
      <c r="B319" s="289" t="s">
        <v>12993</v>
      </c>
      <c r="C319" s="289" t="s">
        <v>12513</v>
      </c>
      <c r="D319" s="511" t="s">
        <v>12994</v>
      </c>
    </row>
    <row r="320" spans="1:4">
      <c r="A320" s="289">
        <v>39579</v>
      </c>
      <c r="B320" s="289" t="s">
        <v>12995</v>
      </c>
      <c r="C320" s="289" t="s">
        <v>12513</v>
      </c>
      <c r="D320" s="511" t="s">
        <v>12996</v>
      </c>
    </row>
    <row r="321" spans="1:4">
      <c r="A321" s="289">
        <v>39557</v>
      </c>
      <c r="B321" s="289" t="s">
        <v>12997</v>
      </c>
      <c r="C321" s="289" t="s">
        <v>12513</v>
      </c>
      <c r="D321" s="511" t="s">
        <v>12998</v>
      </c>
    </row>
    <row r="322" spans="1:4">
      <c r="A322" s="289">
        <v>39558</v>
      </c>
      <c r="B322" s="289" t="s">
        <v>12999</v>
      </c>
      <c r="C322" s="289" t="s">
        <v>12513</v>
      </c>
      <c r="D322" s="511" t="s">
        <v>13000</v>
      </c>
    </row>
    <row r="323" spans="1:4">
      <c r="A323" s="289">
        <v>39559</v>
      </c>
      <c r="B323" s="289" t="s">
        <v>13001</v>
      </c>
      <c r="C323" s="289" t="s">
        <v>12513</v>
      </c>
      <c r="D323" s="511" t="s">
        <v>13002</v>
      </c>
    </row>
    <row r="324" spans="1:4">
      <c r="A324" s="289">
        <v>39560</v>
      </c>
      <c r="B324" s="289" t="s">
        <v>13003</v>
      </c>
      <c r="C324" s="289" t="s">
        <v>12513</v>
      </c>
      <c r="D324" s="511" t="s">
        <v>13004</v>
      </c>
    </row>
    <row r="325" spans="1:4">
      <c r="A325" s="289">
        <v>39561</v>
      </c>
      <c r="B325" s="289" t="s">
        <v>13005</v>
      </c>
      <c r="C325" s="289" t="s">
        <v>12513</v>
      </c>
      <c r="D325" s="511" t="s">
        <v>13006</v>
      </c>
    </row>
    <row r="326" spans="1:4">
      <c r="A326" s="289">
        <v>39556</v>
      </c>
      <c r="B326" s="289" t="s">
        <v>13007</v>
      </c>
      <c r="C326" s="289" t="s">
        <v>12513</v>
      </c>
      <c r="D326" s="511" t="s">
        <v>13008</v>
      </c>
    </row>
    <row r="327" spans="1:4">
      <c r="A327" s="289">
        <v>39555</v>
      </c>
      <c r="B327" s="289" t="s">
        <v>13009</v>
      </c>
      <c r="C327" s="289" t="s">
        <v>12513</v>
      </c>
      <c r="D327" s="511" t="s">
        <v>13010</v>
      </c>
    </row>
    <row r="328" spans="1:4">
      <c r="A328" s="289">
        <v>39548</v>
      </c>
      <c r="B328" s="289" t="s">
        <v>13011</v>
      </c>
      <c r="C328" s="289" t="s">
        <v>12513</v>
      </c>
      <c r="D328" s="511" t="s">
        <v>13012</v>
      </c>
    </row>
    <row r="329" spans="1:4">
      <c r="A329" s="289">
        <v>39554</v>
      </c>
      <c r="B329" s="289" t="s">
        <v>13013</v>
      </c>
      <c r="C329" s="289" t="s">
        <v>12513</v>
      </c>
      <c r="D329" s="511" t="s">
        <v>13014</v>
      </c>
    </row>
    <row r="330" spans="1:4">
      <c r="A330" s="289">
        <v>39550</v>
      </c>
      <c r="B330" s="289" t="s">
        <v>13015</v>
      </c>
      <c r="C330" s="289" t="s">
        <v>12513</v>
      </c>
      <c r="D330" s="511" t="s">
        <v>13016</v>
      </c>
    </row>
    <row r="331" spans="1:4">
      <c r="A331" s="289">
        <v>39551</v>
      </c>
      <c r="B331" s="289" t="s">
        <v>13017</v>
      </c>
      <c r="C331" s="289" t="s">
        <v>12513</v>
      </c>
      <c r="D331" s="511" t="s">
        <v>13018</v>
      </c>
    </row>
    <row r="332" spans="1:4">
      <c r="A332" s="289">
        <v>39826</v>
      </c>
      <c r="B332" s="289" t="s">
        <v>13019</v>
      </c>
      <c r="C332" s="289" t="s">
        <v>12513</v>
      </c>
      <c r="D332" s="511" t="s">
        <v>13020</v>
      </c>
    </row>
    <row r="333" spans="1:4">
      <c r="A333" s="289">
        <v>10700</v>
      </c>
      <c r="B333" s="289" t="s">
        <v>13021</v>
      </c>
      <c r="C333" s="289" t="s">
        <v>12513</v>
      </c>
      <c r="D333" s="511" t="s">
        <v>13022</v>
      </c>
    </row>
    <row r="334" spans="1:4">
      <c r="A334" s="289">
        <v>346</v>
      </c>
      <c r="B334" s="289" t="s">
        <v>13023</v>
      </c>
      <c r="C334" s="289" t="s">
        <v>12606</v>
      </c>
      <c r="D334" s="511" t="s">
        <v>4650</v>
      </c>
    </row>
    <row r="335" spans="1:4">
      <c r="A335" s="289">
        <v>3312</v>
      </c>
      <c r="B335" s="289" t="s">
        <v>13024</v>
      </c>
      <c r="C335" s="289" t="s">
        <v>12606</v>
      </c>
      <c r="D335" s="511" t="s">
        <v>8935</v>
      </c>
    </row>
    <row r="336" spans="1:4">
      <c r="A336" s="289">
        <v>339</v>
      </c>
      <c r="B336" s="289" t="s">
        <v>13025</v>
      </c>
      <c r="C336" s="289" t="s">
        <v>12542</v>
      </c>
      <c r="D336" s="511" t="s">
        <v>1970</v>
      </c>
    </row>
    <row r="337" spans="1:4">
      <c r="A337" s="289">
        <v>340</v>
      </c>
      <c r="B337" s="289" t="s">
        <v>13026</v>
      </c>
      <c r="C337" s="289" t="s">
        <v>12542</v>
      </c>
      <c r="D337" s="511" t="s">
        <v>2319</v>
      </c>
    </row>
    <row r="338" spans="1:4">
      <c r="A338" s="289">
        <v>338</v>
      </c>
      <c r="B338" s="289" t="s">
        <v>13027</v>
      </c>
      <c r="C338" s="289" t="s">
        <v>12606</v>
      </c>
      <c r="D338" s="511" t="s">
        <v>13028</v>
      </c>
    </row>
    <row r="339" spans="1:4">
      <c r="A339" s="289">
        <v>334</v>
      </c>
      <c r="B339" s="289" t="s">
        <v>13029</v>
      </c>
      <c r="C339" s="289" t="s">
        <v>12606</v>
      </c>
      <c r="D339" s="511" t="s">
        <v>5667</v>
      </c>
    </row>
    <row r="340" spans="1:4">
      <c r="A340" s="289">
        <v>335</v>
      </c>
      <c r="B340" s="289" t="s">
        <v>13030</v>
      </c>
      <c r="C340" s="289" t="s">
        <v>12606</v>
      </c>
      <c r="D340" s="511" t="s">
        <v>13031</v>
      </c>
    </row>
    <row r="341" spans="1:4">
      <c r="A341" s="289">
        <v>342</v>
      </c>
      <c r="B341" s="289" t="s">
        <v>13032</v>
      </c>
      <c r="C341" s="289" t="s">
        <v>12606</v>
      </c>
      <c r="D341" s="511" t="s">
        <v>1284</v>
      </c>
    </row>
    <row r="342" spans="1:4">
      <c r="A342" s="289">
        <v>333</v>
      </c>
      <c r="B342" s="289" t="s">
        <v>13033</v>
      </c>
      <c r="C342" s="289" t="s">
        <v>12606</v>
      </c>
      <c r="D342" s="511" t="s">
        <v>2672</v>
      </c>
    </row>
    <row r="343" spans="1:4">
      <c r="A343" s="289">
        <v>343</v>
      </c>
      <c r="B343" s="289" t="s">
        <v>13034</v>
      </c>
      <c r="C343" s="289" t="s">
        <v>12542</v>
      </c>
      <c r="D343" s="511" t="s">
        <v>13035</v>
      </c>
    </row>
    <row r="344" spans="1:4">
      <c r="A344" s="289">
        <v>344</v>
      </c>
      <c r="B344" s="289" t="s">
        <v>13036</v>
      </c>
      <c r="C344" s="289" t="s">
        <v>12606</v>
      </c>
      <c r="D344" s="511" t="s">
        <v>1805</v>
      </c>
    </row>
    <row r="345" spans="1:4">
      <c r="A345" s="289">
        <v>345</v>
      </c>
      <c r="B345" s="289" t="s">
        <v>13037</v>
      </c>
      <c r="C345" s="289" t="s">
        <v>12606</v>
      </c>
      <c r="D345" s="511" t="s">
        <v>13038</v>
      </c>
    </row>
    <row r="346" spans="1:4">
      <c r="A346" s="289">
        <v>341</v>
      </c>
      <c r="B346" s="289" t="s">
        <v>13037</v>
      </c>
      <c r="C346" s="289" t="s">
        <v>12542</v>
      </c>
      <c r="D346" s="511" t="s">
        <v>2255</v>
      </c>
    </row>
    <row r="347" spans="1:4">
      <c r="A347" s="289">
        <v>11107</v>
      </c>
      <c r="B347" s="289" t="s">
        <v>13039</v>
      </c>
      <c r="C347" s="289" t="s">
        <v>12606</v>
      </c>
      <c r="D347" s="511" t="s">
        <v>13040</v>
      </c>
    </row>
    <row r="348" spans="1:4">
      <c r="A348" s="289">
        <v>3313</v>
      </c>
      <c r="B348" s="289" t="s">
        <v>13041</v>
      </c>
      <c r="C348" s="289" t="s">
        <v>12606</v>
      </c>
      <c r="D348" s="511" t="s">
        <v>5449</v>
      </c>
    </row>
    <row r="349" spans="1:4">
      <c r="A349" s="289">
        <v>34562</v>
      </c>
      <c r="B349" s="289" t="s">
        <v>13042</v>
      </c>
      <c r="C349" s="289" t="s">
        <v>12606</v>
      </c>
      <c r="D349" s="511" t="s">
        <v>4666</v>
      </c>
    </row>
    <row r="350" spans="1:4">
      <c r="A350" s="289">
        <v>337</v>
      </c>
      <c r="B350" s="289" t="s">
        <v>13043</v>
      </c>
      <c r="C350" s="289" t="s">
        <v>12606</v>
      </c>
      <c r="D350" s="511" t="s">
        <v>8428</v>
      </c>
    </row>
    <row r="351" spans="1:4">
      <c r="A351" s="289">
        <v>369</v>
      </c>
      <c r="B351" s="289" t="s">
        <v>13044</v>
      </c>
      <c r="C351" s="289" t="s">
        <v>12533</v>
      </c>
      <c r="D351" s="511" t="s">
        <v>9318</v>
      </c>
    </row>
    <row r="352" spans="1:4">
      <c r="A352" s="289">
        <v>366</v>
      </c>
      <c r="B352" s="289" t="s">
        <v>13045</v>
      </c>
      <c r="C352" s="289" t="s">
        <v>12533</v>
      </c>
      <c r="D352" s="511" t="s">
        <v>12607</v>
      </c>
    </row>
    <row r="353" spans="1:4">
      <c r="A353" s="289">
        <v>367</v>
      </c>
      <c r="B353" s="289" t="s">
        <v>13046</v>
      </c>
      <c r="C353" s="289" t="s">
        <v>12533</v>
      </c>
      <c r="D353" s="511" t="s">
        <v>13047</v>
      </c>
    </row>
    <row r="354" spans="1:4">
      <c r="A354" s="289">
        <v>370</v>
      </c>
      <c r="B354" s="289" t="s">
        <v>13048</v>
      </c>
      <c r="C354" s="289" t="s">
        <v>12533</v>
      </c>
      <c r="D354" s="511" t="s">
        <v>13049</v>
      </c>
    </row>
    <row r="355" spans="1:4">
      <c r="A355" s="289">
        <v>368</v>
      </c>
      <c r="B355" s="289" t="s">
        <v>13050</v>
      </c>
      <c r="C355" s="289" t="s">
        <v>12533</v>
      </c>
      <c r="D355" s="511" t="s">
        <v>13051</v>
      </c>
    </row>
    <row r="356" spans="1:4">
      <c r="A356" s="289">
        <v>11075</v>
      </c>
      <c r="B356" s="289" t="s">
        <v>13052</v>
      </c>
      <c r="C356" s="289" t="s">
        <v>12533</v>
      </c>
      <c r="D356" s="511" t="s">
        <v>13053</v>
      </c>
    </row>
    <row r="357" spans="1:4">
      <c r="A357" s="289">
        <v>11076</v>
      </c>
      <c r="B357" s="289" t="s">
        <v>13054</v>
      </c>
      <c r="C357" s="289" t="s">
        <v>12533</v>
      </c>
      <c r="D357" s="511" t="s">
        <v>13055</v>
      </c>
    </row>
    <row r="358" spans="1:4">
      <c r="A358" s="289">
        <v>1381</v>
      </c>
      <c r="B358" s="289" t="s">
        <v>13056</v>
      </c>
      <c r="C358" s="289" t="s">
        <v>12606</v>
      </c>
      <c r="D358" s="511" t="s">
        <v>12459</v>
      </c>
    </row>
    <row r="359" spans="1:4">
      <c r="A359" s="289">
        <v>34353</v>
      </c>
      <c r="B359" s="289" t="s">
        <v>13057</v>
      </c>
      <c r="C359" s="289" t="s">
        <v>12606</v>
      </c>
      <c r="D359" s="511" t="s">
        <v>3019</v>
      </c>
    </row>
    <row r="360" spans="1:4">
      <c r="A360" s="289">
        <v>37595</v>
      </c>
      <c r="B360" s="289" t="s">
        <v>13058</v>
      </c>
      <c r="C360" s="289" t="s">
        <v>12606</v>
      </c>
      <c r="D360" s="511" t="s">
        <v>3128</v>
      </c>
    </row>
    <row r="361" spans="1:4">
      <c r="A361" s="289">
        <v>37596</v>
      </c>
      <c r="B361" s="289" t="s">
        <v>13059</v>
      </c>
      <c r="C361" s="289" t="s">
        <v>12606</v>
      </c>
      <c r="D361" s="511" t="s">
        <v>2355</v>
      </c>
    </row>
    <row r="362" spans="1:4">
      <c r="A362" s="289">
        <v>371</v>
      </c>
      <c r="B362" s="289" t="s">
        <v>13060</v>
      </c>
      <c r="C362" s="289" t="s">
        <v>12606</v>
      </c>
      <c r="D362" s="511" t="s">
        <v>2116</v>
      </c>
    </row>
    <row r="363" spans="1:4">
      <c r="A363" s="289">
        <v>37553</v>
      </c>
      <c r="B363" s="289" t="s">
        <v>13061</v>
      </c>
      <c r="C363" s="289" t="s">
        <v>12606</v>
      </c>
      <c r="D363" s="511" t="s">
        <v>1240</v>
      </c>
    </row>
    <row r="364" spans="1:4">
      <c r="A364" s="289">
        <v>37552</v>
      </c>
      <c r="B364" s="289" t="s">
        <v>13062</v>
      </c>
      <c r="C364" s="289" t="s">
        <v>12606</v>
      </c>
      <c r="D364" s="511" t="s">
        <v>13063</v>
      </c>
    </row>
    <row r="365" spans="1:4">
      <c r="A365" s="289">
        <v>36880</v>
      </c>
      <c r="B365" s="289" t="s">
        <v>13064</v>
      </c>
      <c r="C365" s="289" t="s">
        <v>12606</v>
      </c>
      <c r="D365" s="511" t="s">
        <v>13065</v>
      </c>
    </row>
    <row r="366" spans="1:4">
      <c r="A366" s="289">
        <v>34355</v>
      </c>
      <c r="B366" s="289" t="s">
        <v>13066</v>
      </c>
      <c r="C366" s="289" t="s">
        <v>12606</v>
      </c>
      <c r="D366" s="511" t="s">
        <v>2315</v>
      </c>
    </row>
    <row r="367" spans="1:4">
      <c r="A367" s="289">
        <v>130</v>
      </c>
      <c r="B367" s="289" t="s">
        <v>13067</v>
      </c>
      <c r="C367" s="289" t="s">
        <v>12606</v>
      </c>
      <c r="D367" s="511" t="s">
        <v>11735</v>
      </c>
    </row>
    <row r="368" spans="1:4">
      <c r="A368" s="289">
        <v>135</v>
      </c>
      <c r="B368" s="289" t="s">
        <v>13068</v>
      </c>
      <c r="C368" s="289" t="s">
        <v>12606</v>
      </c>
      <c r="D368" s="511" t="s">
        <v>5158</v>
      </c>
    </row>
    <row r="369" spans="1:4">
      <c r="A369" s="289">
        <v>36886</v>
      </c>
      <c r="B369" s="289" t="s">
        <v>13069</v>
      </c>
      <c r="C369" s="289" t="s">
        <v>12606</v>
      </c>
      <c r="D369" s="511" t="s">
        <v>1244</v>
      </c>
    </row>
    <row r="370" spans="1:4">
      <c r="A370" s="289">
        <v>374</v>
      </c>
      <c r="B370" s="289" t="s">
        <v>13070</v>
      </c>
      <c r="C370" s="289" t="s">
        <v>12606</v>
      </c>
      <c r="D370" s="511" t="s">
        <v>11575</v>
      </c>
    </row>
    <row r="371" spans="1:4">
      <c r="A371" s="289">
        <v>38546</v>
      </c>
      <c r="B371" s="289" t="s">
        <v>13071</v>
      </c>
      <c r="C371" s="289" t="s">
        <v>12533</v>
      </c>
      <c r="D371" s="511" t="s">
        <v>13072</v>
      </c>
    </row>
    <row r="372" spans="1:4">
      <c r="A372" s="289">
        <v>34549</v>
      </c>
      <c r="B372" s="289" t="s">
        <v>13073</v>
      </c>
      <c r="C372" s="289" t="s">
        <v>12533</v>
      </c>
      <c r="D372" s="511" t="s">
        <v>13074</v>
      </c>
    </row>
    <row r="373" spans="1:4">
      <c r="A373" s="289">
        <v>6081</v>
      </c>
      <c r="B373" s="289" t="s">
        <v>13075</v>
      </c>
      <c r="C373" s="289" t="s">
        <v>12533</v>
      </c>
      <c r="D373" s="511" t="s">
        <v>7414</v>
      </c>
    </row>
    <row r="374" spans="1:4">
      <c r="A374" s="289">
        <v>6077</v>
      </c>
      <c r="B374" s="289" t="s">
        <v>13076</v>
      </c>
      <c r="C374" s="289" t="s">
        <v>12533</v>
      </c>
      <c r="D374" s="511" t="s">
        <v>11038</v>
      </c>
    </row>
    <row r="375" spans="1:4">
      <c r="A375" s="289">
        <v>6079</v>
      </c>
      <c r="B375" s="289" t="s">
        <v>13077</v>
      </c>
      <c r="C375" s="289" t="s">
        <v>12533</v>
      </c>
      <c r="D375" s="511" t="s">
        <v>5619</v>
      </c>
    </row>
    <row r="376" spans="1:4">
      <c r="A376" s="289">
        <v>1091</v>
      </c>
      <c r="B376" s="289" t="s">
        <v>13078</v>
      </c>
      <c r="C376" s="289" t="s">
        <v>12513</v>
      </c>
      <c r="D376" s="511" t="s">
        <v>13079</v>
      </c>
    </row>
    <row r="377" spans="1:4">
      <c r="A377" s="289">
        <v>1094</v>
      </c>
      <c r="B377" s="289" t="s">
        <v>13080</v>
      </c>
      <c r="C377" s="289" t="s">
        <v>12513</v>
      </c>
      <c r="D377" s="511" t="s">
        <v>7782</v>
      </c>
    </row>
    <row r="378" spans="1:4">
      <c r="A378" s="289">
        <v>1095</v>
      </c>
      <c r="B378" s="289" t="s">
        <v>13081</v>
      </c>
      <c r="C378" s="289" t="s">
        <v>12513</v>
      </c>
      <c r="D378" s="511" t="s">
        <v>3116</v>
      </c>
    </row>
    <row r="379" spans="1:4">
      <c r="A379" s="289">
        <v>1092</v>
      </c>
      <c r="B379" s="289" t="s">
        <v>13082</v>
      </c>
      <c r="C379" s="289" t="s">
        <v>12513</v>
      </c>
      <c r="D379" s="511" t="s">
        <v>13083</v>
      </c>
    </row>
    <row r="380" spans="1:4">
      <c r="A380" s="289">
        <v>1093</v>
      </c>
      <c r="B380" s="289" t="s">
        <v>13084</v>
      </c>
      <c r="C380" s="289" t="s">
        <v>12513</v>
      </c>
      <c r="D380" s="511" t="s">
        <v>12710</v>
      </c>
    </row>
    <row r="381" spans="1:4">
      <c r="A381" s="289">
        <v>1090</v>
      </c>
      <c r="B381" s="289" t="s">
        <v>13085</v>
      </c>
      <c r="C381" s="289" t="s">
        <v>12513</v>
      </c>
      <c r="D381" s="511" t="s">
        <v>13086</v>
      </c>
    </row>
    <row r="382" spans="1:4">
      <c r="A382" s="289">
        <v>1096</v>
      </c>
      <c r="B382" s="289" t="s">
        <v>13087</v>
      </c>
      <c r="C382" s="289" t="s">
        <v>12513</v>
      </c>
      <c r="D382" s="511" t="s">
        <v>13088</v>
      </c>
    </row>
    <row r="383" spans="1:4">
      <c r="A383" s="289">
        <v>1097</v>
      </c>
      <c r="B383" s="289" t="s">
        <v>13089</v>
      </c>
      <c r="C383" s="289" t="s">
        <v>12513</v>
      </c>
      <c r="D383" s="511" t="s">
        <v>13090</v>
      </c>
    </row>
    <row r="384" spans="1:4">
      <c r="A384" s="289">
        <v>378</v>
      </c>
      <c r="B384" s="289" t="s">
        <v>13091</v>
      </c>
      <c r="C384" s="289" t="s">
        <v>12521</v>
      </c>
      <c r="D384" s="511" t="s">
        <v>12834</v>
      </c>
    </row>
    <row r="385" spans="1:4">
      <c r="A385" s="289">
        <v>40911</v>
      </c>
      <c r="B385" s="289" t="s">
        <v>13092</v>
      </c>
      <c r="C385" s="289" t="s">
        <v>12786</v>
      </c>
      <c r="D385" s="511" t="s">
        <v>12836</v>
      </c>
    </row>
    <row r="386" spans="1:4">
      <c r="A386" s="289">
        <v>33939</v>
      </c>
      <c r="B386" s="289" t="s">
        <v>13093</v>
      </c>
      <c r="C386" s="289" t="s">
        <v>12521</v>
      </c>
      <c r="D386" s="511" t="s">
        <v>6013</v>
      </c>
    </row>
    <row r="387" spans="1:4">
      <c r="A387" s="289">
        <v>40815</v>
      </c>
      <c r="B387" s="289" t="s">
        <v>13094</v>
      </c>
      <c r="C387" s="289" t="s">
        <v>12786</v>
      </c>
      <c r="D387" s="511" t="s">
        <v>13095</v>
      </c>
    </row>
    <row r="388" spans="1:4">
      <c r="A388" s="289">
        <v>34760</v>
      </c>
      <c r="B388" s="289" t="s">
        <v>13096</v>
      </c>
      <c r="C388" s="289" t="s">
        <v>12521</v>
      </c>
      <c r="D388" s="511" t="s">
        <v>13097</v>
      </c>
    </row>
    <row r="389" spans="1:4">
      <c r="A389" s="289">
        <v>40935</v>
      </c>
      <c r="B389" s="289" t="s">
        <v>13098</v>
      </c>
      <c r="C389" s="289" t="s">
        <v>12786</v>
      </c>
      <c r="D389" s="511" t="s">
        <v>13099</v>
      </c>
    </row>
    <row r="390" spans="1:4">
      <c r="A390" s="289">
        <v>33952</v>
      </c>
      <c r="B390" s="289" t="s">
        <v>13100</v>
      </c>
      <c r="C390" s="289" t="s">
        <v>12521</v>
      </c>
      <c r="D390" s="511" t="s">
        <v>13101</v>
      </c>
    </row>
    <row r="391" spans="1:4">
      <c r="A391" s="289">
        <v>40816</v>
      </c>
      <c r="B391" s="289" t="s">
        <v>13102</v>
      </c>
      <c r="C391" s="289" t="s">
        <v>12786</v>
      </c>
      <c r="D391" s="511" t="s">
        <v>13103</v>
      </c>
    </row>
    <row r="392" spans="1:4">
      <c r="A392" s="289">
        <v>33953</v>
      </c>
      <c r="B392" s="289" t="s">
        <v>13104</v>
      </c>
      <c r="C392" s="289" t="s">
        <v>12521</v>
      </c>
      <c r="D392" s="511" t="s">
        <v>13105</v>
      </c>
    </row>
    <row r="393" spans="1:4">
      <c r="A393" s="289">
        <v>40817</v>
      </c>
      <c r="B393" s="289" t="s">
        <v>13106</v>
      </c>
      <c r="C393" s="289" t="s">
        <v>12786</v>
      </c>
      <c r="D393" s="511" t="s">
        <v>13107</v>
      </c>
    </row>
    <row r="394" spans="1:4">
      <c r="A394" s="289">
        <v>13348</v>
      </c>
      <c r="B394" s="289" t="s">
        <v>13108</v>
      </c>
      <c r="C394" s="289" t="s">
        <v>12513</v>
      </c>
      <c r="D394" s="511" t="s">
        <v>2986</v>
      </c>
    </row>
    <row r="395" spans="1:4">
      <c r="A395" s="289">
        <v>39211</v>
      </c>
      <c r="B395" s="289" t="s">
        <v>13109</v>
      </c>
      <c r="C395" s="289" t="s">
        <v>12513</v>
      </c>
      <c r="D395" s="511" t="s">
        <v>1411</v>
      </c>
    </row>
    <row r="396" spans="1:4">
      <c r="A396" s="289">
        <v>39212</v>
      </c>
      <c r="B396" s="289" t="s">
        <v>13110</v>
      </c>
      <c r="C396" s="289" t="s">
        <v>12513</v>
      </c>
      <c r="D396" s="511" t="s">
        <v>2808</v>
      </c>
    </row>
    <row r="397" spans="1:4">
      <c r="A397" s="289">
        <v>39208</v>
      </c>
      <c r="B397" s="289" t="s">
        <v>13111</v>
      </c>
      <c r="C397" s="289" t="s">
        <v>12513</v>
      </c>
      <c r="D397" s="511" t="s">
        <v>2556</v>
      </c>
    </row>
    <row r="398" spans="1:4">
      <c r="A398" s="289">
        <v>39210</v>
      </c>
      <c r="B398" s="289" t="s">
        <v>13112</v>
      </c>
      <c r="C398" s="289" t="s">
        <v>12513</v>
      </c>
      <c r="D398" s="511" t="s">
        <v>2619</v>
      </c>
    </row>
    <row r="399" spans="1:4">
      <c r="A399" s="289">
        <v>39214</v>
      </c>
      <c r="B399" s="289" t="s">
        <v>13113</v>
      </c>
      <c r="C399" s="289" t="s">
        <v>12513</v>
      </c>
      <c r="D399" s="511" t="s">
        <v>12872</v>
      </c>
    </row>
    <row r="400" spans="1:4">
      <c r="A400" s="289">
        <v>39213</v>
      </c>
      <c r="B400" s="289" t="s">
        <v>13114</v>
      </c>
      <c r="C400" s="289" t="s">
        <v>12513</v>
      </c>
      <c r="D400" s="511" t="s">
        <v>12816</v>
      </c>
    </row>
    <row r="401" spans="1:4">
      <c r="A401" s="289">
        <v>39209</v>
      </c>
      <c r="B401" s="289" t="s">
        <v>13115</v>
      </c>
      <c r="C401" s="289" t="s">
        <v>12513</v>
      </c>
      <c r="D401" s="511" t="s">
        <v>2348</v>
      </c>
    </row>
    <row r="402" spans="1:4">
      <c r="A402" s="289">
        <v>39207</v>
      </c>
      <c r="B402" s="289" t="s">
        <v>13116</v>
      </c>
      <c r="C402" s="289" t="s">
        <v>12513</v>
      </c>
      <c r="D402" s="511" t="s">
        <v>2619</v>
      </c>
    </row>
    <row r="403" spans="1:4">
      <c r="A403" s="289">
        <v>39215</v>
      </c>
      <c r="B403" s="289" t="s">
        <v>13117</v>
      </c>
      <c r="C403" s="289" t="s">
        <v>12513</v>
      </c>
      <c r="D403" s="511" t="s">
        <v>10395</v>
      </c>
    </row>
    <row r="404" spans="1:4">
      <c r="A404" s="289">
        <v>39216</v>
      </c>
      <c r="B404" s="289" t="s">
        <v>13118</v>
      </c>
      <c r="C404" s="289" t="s">
        <v>12513</v>
      </c>
      <c r="D404" s="511" t="s">
        <v>5158</v>
      </c>
    </row>
    <row r="405" spans="1:4">
      <c r="A405" s="289">
        <v>379</v>
      </c>
      <c r="B405" s="289" t="s">
        <v>13119</v>
      </c>
      <c r="C405" s="289" t="s">
        <v>12513</v>
      </c>
      <c r="D405" s="511" t="s">
        <v>2741</v>
      </c>
    </row>
    <row r="406" spans="1:4">
      <c r="A406" s="289">
        <v>11267</v>
      </c>
      <c r="B406" s="289" t="s">
        <v>13120</v>
      </c>
      <c r="C406" s="289" t="s">
        <v>12513</v>
      </c>
      <c r="D406" s="511" t="s">
        <v>7096</v>
      </c>
    </row>
    <row r="407" spans="1:4">
      <c r="A407" s="289">
        <v>41901</v>
      </c>
      <c r="B407" s="289" t="s">
        <v>13121</v>
      </c>
      <c r="C407" s="289" t="s">
        <v>12606</v>
      </c>
      <c r="D407" s="511" t="s">
        <v>3055</v>
      </c>
    </row>
    <row r="408" spans="1:4">
      <c r="A408" s="289">
        <v>510</v>
      </c>
      <c r="B408" s="289" t="s">
        <v>13122</v>
      </c>
      <c r="C408" s="289" t="s">
        <v>12606</v>
      </c>
      <c r="D408" s="511" t="s">
        <v>13123</v>
      </c>
    </row>
    <row r="409" spans="1:4">
      <c r="A409" s="289">
        <v>516</v>
      </c>
      <c r="B409" s="289" t="s">
        <v>13124</v>
      </c>
      <c r="C409" s="289" t="s">
        <v>12606</v>
      </c>
      <c r="D409" s="511" t="s">
        <v>13125</v>
      </c>
    </row>
    <row r="410" spans="1:4">
      <c r="A410" s="289">
        <v>509</v>
      </c>
      <c r="B410" s="289" t="s">
        <v>13126</v>
      </c>
      <c r="C410" s="289" t="s">
        <v>12606</v>
      </c>
      <c r="D410" s="511" t="s">
        <v>5885</v>
      </c>
    </row>
    <row r="411" spans="1:4">
      <c r="A411" s="289">
        <v>40331</v>
      </c>
      <c r="B411" s="289" t="s">
        <v>13127</v>
      </c>
      <c r="C411" s="289" t="s">
        <v>12521</v>
      </c>
      <c r="D411" s="511" t="s">
        <v>88</v>
      </c>
    </row>
    <row r="412" spans="1:4">
      <c r="A412" s="289">
        <v>40930</v>
      </c>
      <c r="B412" s="289" t="s">
        <v>13128</v>
      </c>
      <c r="C412" s="289" t="s">
        <v>12786</v>
      </c>
      <c r="D412" s="511" t="s">
        <v>13129</v>
      </c>
    </row>
    <row r="413" spans="1:4">
      <c r="A413" s="289">
        <v>11761</v>
      </c>
      <c r="B413" s="289" t="s">
        <v>13130</v>
      </c>
      <c r="C413" s="289" t="s">
        <v>12513</v>
      </c>
      <c r="D413" s="511" t="s">
        <v>9952</v>
      </c>
    </row>
    <row r="414" spans="1:4">
      <c r="A414" s="289">
        <v>377</v>
      </c>
      <c r="B414" s="289" t="s">
        <v>13131</v>
      </c>
      <c r="C414" s="289" t="s">
        <v>12513</v>
      </c>
      <c r="D414" s="511" t="s">
        <v>13132</v>
      </c>
    </row>
    <row r="415" spans="1:4">
      <c r="A415" s="289">
        <v>7588</v>
      </c>
      <c r="B415" s="289" t="s">
        <v>13133</v>
      </c>
      <c r="C415" s="289" t="s">
        <v>12513</v>
      </c>
      <c r="D415" s="511" t="s">
        <v>13134</v>
      </c>
    </row>
    <row r="416" spans="1:4">
      <c r="A416" s="289">
        <v>34392</v>
      </c>
      <c r="B416" s="289" t="s">
        <v>13135</v>
      </c>
      <c r="C416" s="289" t="s">
        <v>12521</v>
      </c>
      <c r="D416" s="511" t="s">
        <v>7198</v>
      </c>
    </row>
    <row r="417" spans="1:4">
      <c r="A417" s="289">
        <v>40908</v>
      </c>
      <c r="B417" s="289" t="s">
        <v>13136</v>
      </c>
      <c r="C417" s="289" t="s">
        <v>12786</v>
      </c>
      <c r="D417" s="511" t="s">
        <v>13137</v>
      </c>
    </row>
    <row r="418" spans="1:4">
      <c r="A418" s="289">
        <v>34551</v>
      </c>
      <c r="B418" s="289" t="s">
        <v>13138</v>
      </c>
      <c r="C418" s="289" t="s">
        <v>12521</v>
      </c>
      <c r="D418" s="511" t="s">
        <v>1823</v>
      </c>
    </row>
    <row r="419" spans="1:4">
      <c r="A419" s="289">
        <v>41078</v>
      </c>
      <c r="B419" s="289" t="s">
        <v>13139</v>
      </c>
      <c r="C419" s="289" t="s">
        <v>12786</v>
      </c>
      <c r="D419" s="511" t="s">
        <v>13140</v>
      </c>
    </row>
    <row r="420" spans="1:4">
      <c r="A420" s="289">
        <v>246</v>
      </c>
      <c r="B420" s="289" t="s">
        <v>13141</v>
      </c>
      <c r="C420" s="289" t="s">
        <v>12521</v>
      </c>
      <c r="D420" s="511" t="s">
        <v>13142</v>
      </c>
    </row>
    <row r="421" spans="1:4">
      <c r="A421" s="289">
        <v>40927</v>
      </c>
      <c r="B421" s="289" t="s">
        <v>13143</v>
      </c>
      <c r="C421" s="289" t="s">
        <v>12786</v>
      </c>
      <c r="D421" s="511" t="s">
        <v>13144</v>
      </c>
    </row>
    <row r="422" spans="1:4">
      <c r="A422" s="289">
        <v>2350</v>
      </c>
      <c r="B422" s="289" t="s">
        <v>13145</v>
      </c>
      <c r="C422" s="289" t="s">
        <v>12521</v>
      </c>
      <c r="D422" s="511" t="s">
        <v>13146</v>
      </c>
    </row>
    <row r="423" spans="1:4">
      <c r="A423" s="289">
        <v>40812</v>
      </c>
      <c r="B423" s="289" t="s">
        <v>13147</v>
      </c>
      <c r="C423" s="289" t="s">
        <v>12786</v>
      </c>
      <c r="D423" s="511" t="s">
        <v>13148</v>
      </c>
    </row>
    <row r="424" spans="1:4">
      <c r="A424" s="289">
        <v>245</v>
      </c>
      <c r="B424" s="289" t="s">
        <v>13149</v>
      </c>
      <c r="C424" s="289" t="s">
        <v>12521</v>
      </c>
      <c r="D424" s="511" t="s">
        <v>13150</v>
      </c>
    </row>
    <row r="425" spans="1:4">
      <c r="A425" s="289">
        <v>41090</v>
      </c>
      <c r="B425" s="289" t="s">
        <v>13151</v>
      </c>
      <c r="C425" s="289" t="s">
        <v>12786</v>
      </c>
      <c r="D425" s="511" t="s">
        <v>13152</v>
      </c>
    </row>
    <row r="426" spans="1:4">
      <c r="A426" s="289">
        <v>251</v>
      </c>
      <c r="B426" s="289" t="s">
        <v>13153</v>
      </c>
      <c r="C426" s="289" t="s">
        <v>12521</v>
      </c>
      <c r="D426" s="511" t="s">
        <v>3148</v>
      </c>
    </row>
    <row r="427" spans="1:4">
      <c r="A427" s="289">
        <v>40975</v>
      </c>
      <c r="B427" s="289" t="s">
        <v>13154</v>
      </c>
      <c r="C427" s="289" t="s">
        <v>12786</v>
      </c>
      <c r="D427" s="511" t="s">
        <v>13155</v>
      </c>
    </row>
    <row r="428" spans="1:4">
      <c r="A428" s="289">
        <v>6127</v>
      </c>
      <c r="B428" s="289" t="s">
        <v>13156</v>
      </c>
      <c r="C428" s="289" t="s">
        <v>12521</v>
      </c>
      <c r="D428" s="511" t="s">
        <v>13157</v>
      </c>
    </row>
    <row r="429" spans="1:4">
      <c r="A429" s="289">
        <v>41072</v>
      </c>
      <c r="B429" s="289" t="s">
        <v>13158</v>
      </c>
      <c r="C429" s="289" t="s">
        <v>12786</v>
      </c>
      <c r="D429" s="511" t="s">
        <v>13159</v>
      </c>
    </row>
    <row r="430" spans="1:4">
      <c r="A430" s="289">
        <v>6121</v>
      </c>
      <c r="B430" s="289" t="s">
        <v>13160</v>
      </c>
      <c r="C430" s="289" t="s">
        <v>12521</v>
      </c>
      <c r="D430" s="511" t="s">
        <v>13161</v>
      </c>
    </row>
    <row r="431" spans="1:4">
      <c r="A431" s="289">
        <v>41071</v>
      </c>
      <c r="B431" s="289" t="s">
        <v>13162</v>
      </c>
      <c r="C431" s="289" t="s">
        <v>12786</v>
      </c>
      <c r="D431" s="511" t="s">
        <v>13163</v>
      </c>
    </row>
    <row r="432" spans="1:4">
      <c r="A432" s="289">
        <v>244</v>
      </c>
      <c r="B432" s="289" t="s">
        <v>13164</v>
      </c>
      <c r="C432" s="289" t="s">
        <v>12521</v>
      </c>
      <c r="D432" s="511" t="s">
        <v>3079</v>
      </c>
    </row>
    <row r="433" spans="1:4">
      <c r="A433" s="289">
        <v>41093</v>
      </c>
      <c r="B433" s="289" t="s">
        <v>13165</v>
      </c>
      <c r="C433" s="289" t="s">
        <v>12786</v>
      </c>
      <c r="D433" s="511" t="s">
        <v>13166</v>
      </c>
    </row>
    <row r="434" spans="1:4">
      <c r="A434" s="289">
        <v>532</v>
      </c>
      <c r="B434" s="289" t="s">
        <v>13167</v>
      </c>
      <c r="C434" s="289" t="s">
        <v>12521</v>
      </c>
      <c r="D434" s="511" t="s">
        <v>13168</v>
      </c>
    </row>
    <row r="435" spans="1:4">
      <c r="A435" s="289">
        <v>40931</v>
      </c>
      <c r="B435" s="289" t="s">
        <v>13169</v>
      </c>
      <c r="C435" s="289" t="s">
        <v>12786</v>
      </c>
      <c r="D435" s="511" t="s">
        <v>13170</v>
      </c>
    </row>
    <row r="436" spans="1:4">
      <c r="A436" s="289">
        <v>36150</v>
      </c>
      <c r="B436" s="289" t="s">
        <v>13171</v>
      </c>
      <c r="C436" s="289" t="s">
        <v>12513</v>
      </c>
      <c r="D436" s="511" t="s">
        <v>13172</v>
      </c>
    </row>
    <row r="437" spans="1:4">
      <c r="A437" s="289">
        <v>41069</v>
      </c>
      <c r="B437" s="289" t="s">
        <v>13173</v>
      </c>
      <c r="C437" s="289" t="s">
        <v>12786</v>
      </c>
      <c r="D437" s="511" t="s">
        <v>12836</v>
      </c>
    </row>
    <row r="438" spans="1:4">
      <c r="A438" s="289">
        <v>4760</v>
      </c>
      <c r="B438" s="289" t="s">
        <v>13174</v>
      </c>
      <c r="C438" s="289" t="s">
        <v>12521</v>
      </c>
      <c r="D438" s="511" t="s">
        <v>12834</v>
      </c>
    </row>
    <row r="439" spans="1:4">
      <c r="A439" s="289">
        <v>10422</v>
      </c>
      <c r="B439" s="289" t="s">
        <v>13175</v>
      </c>
      <c r="C439" s="289" t="s">
        <v>12513</v>
      </c>
      <c r="D439" s="511" t="s">
        <v>13176</v>
      </c>
    </row>
    <row r="440" spans="1:4">
      <c r="A440" s="289">
        <v>10420</v>
      </c>
      <c r="B440" s="289" t="s">
        <v>13177</v>
      </c>
      <c r="C440" s="289" t="s">
        <v>12513</v>
      </c>
      <c r="D440" s="511" t="s">
        <v>13178</v>
      </c>
    </row>
    <row r="441" spans="1:4">
      <c r="A441" s="289">
        <v>10421</v>
      </c>
      <c r="B441" s="289" t="s">
        <v>13179</v>
      </c>
      <c r="C441" s="289" t="s">
        <v>12513</v>
      </c>
      <c r="D441" s="511" t="s">
        <v>13180</v>
      </c>
    </row>
    <row r="442" spans="1:4">
      <c r="A442" s="289">
        <v>36520</v>
      </c>
      <c r="B442" s="289" t="s">
        <v>13181</v>
      </c>
      <c r="C442" s="289" t="s">
        <v>12513</v>
      </c>
      <c r="D442" s="511" t="s">
        <v>13182</v>
      </c>
    </row>
    <row r="443" spans="1:4">
      <c r="A443" s="289">
        <v>36519</v>
      </c>
      <c r="B443" s="289" t="s">
        <v>13183</v>
      </c>
      <c r="C443" s="289" t="s">
        <v>12513</v>
      </c>
      <c r="D443" s="511" t="s">
        <v>13184</v>
      </c>
    </row>
    <row r="444" spans="1:4">
      <c r="A444" s="289">
        <v>11784</v>
      </c>
      <c r="B444" s="289" t="s">
        <v>13185</v>
      </c>
      <c r="C444" s="289" t="s">
        <v>12513</v>
      </c>
      <c r="D444" s="511" t="s">
        <v>13186</v>
      </c>
    </row>
    <row r="445" spans="1:4">
      <c r="A445" s="289">
        <v>10</v>
      </c>
      <c r="B445" s="289" t="s">
        <v>13187</v>
      </c>
      <c r="C445" s="289" t="s">
        <v>12513</v>
      </c>
      <c r="D445" s="511" t="s">
        <v>5610</v>
      </c>
    </row>
    <row r="446" spans="1:4">
      <c r="A446" s="289">
        <v>4815</v>
      </c>
      <c r="B446" s="289" t="s">
        <v>13188</v>
      </c>
      <c r="C446" s="289" t="s">
        <v>12513</v>
      </c>
      <c r="D446" s="511" t="s">
        <v>5184</v>
      </c>
    </row>
    <row r="447" spans="1:4">
      <c r="A447" s="289">
        <v>541</v>
      </c>
      <c r="B447" s="289" t="s">
        <v>13189</v>
      </c>
      <c r="C447" s="289" t="s">
        <v>12513</v>
      </c>
      <c r="D447" s="511" t="s">
        <v>13190</v>
      </c>
    </row>
    <row r="448" spans="1:4">
      <c r="A448" s="289">
        <v>542</v>
      </c>
      <c r="B448" s="289" t="s">
        <v>13191</v>
      </c>
      <c r="C448" s="289" t="s">
        <v>12513</v>
      </c>
      <c r="D448" s="511" t="s">
        <v>13192</v>
      </c>
    </row>
    <row r="449" spans="1:4">
      <c r="A449" s="289">
        <v>540</v>
      </c>
      <c r="B449" s="289" t="s">
        <v>13193</v>
      </c>
      <c r="C449" s="289" t="s">
        <v>12513</v>
      </c>
      <c r="D449" s="511" t="s">
        <v>13194</v>
      </c>
    </row>
    <row r="450" spans="1:4">
      <c r="A450" s="289">
        <v>38364</v>
      </c>
      <c r="B450" s="289" t="s">
        <v>13195</v>
      </c>
      <c r="C450" s="289" t="s">
        <v>12513</v>
      </c>
      <c r="D450" s="511" t="s">
        <v>13196</v>
      </c>
    </row>
    <row r="451" spans="1:4">
      <c r="A451" s="289">
        <v>11692</v>
      </c>
      <c r="B451" s="289" t="s">
        <v>13197</v>
      </c>
      <c r="C451" s="289" t="s">
        <v>12518</v>
      </c>
      <c r="D451" s="511" t="s">
        <v>13198</v>
      </c>
    </row>
    <row r="452" spans="1:4">
      <c r="A452" s="289">
        <v>1746</v>
      </c>
      <c r="B452" s="289" t="s">
        <v>13199</v>
      </c>
      <c r="C452" s="289" t="s">
        <v>12513</v>
      </c>
      <c r="D452" s="511" t="s">
        <v>13200</v>
      </c>
    </row>
    <row r="453" spans="1:4">
      <c r="A453" s="289">
        <v>1748</v>
      </c>
      <c r="B453" s="289" t="s">
        <v>13201</v>
      </c>
      <c r="C453" s="289" t="s">
        <v>12513</v>
      </c>
      <c r="D453" s="511" t="s">
        <v>13202</v>
      </c>
    </row>
    <row r="454" spans="1:4">
      <c r="A454" s="289">
        <v>1749</v>
      </c>
      <c r="B454" s="289" t="s">
        <v>13203</v>
      </c>
      <c r="C454" s="289" t="s">
        <v>12513</v>
      </c>
      <c r="D454" s="511" t="s">
        <v>13204</v>
      </c>
    </row>
    <row r="455" spans="1:4">
      <c r="A455" s="289">
        <v>37412</v>
      </c>
      <c r="B455" s="289" t="s">
        <v>13205</v>
      </c>
      <c r="C455" s="289" t="s">
        <v>12513</v>
      </c>
      <c r="D455" s="511" t="s">
        <v>13206</v>
      </c>
    </row>
    <row r="456" spans="1:4">
      <c r="A456" s="289">
        <v>1745</v>
      </c>
      <c r="B456" s="289" t="s">
        <v>13207</v>
      </c>
      <c r="C456" s="289" t="s">
        <v>12513</v>
      </c>
      <c r="D456" s="511" t="s">
        <v>13208</v>
      </c>
    </row>
    <row r="457" spans="1:4">
      <c r="A457" s="289">
        <v>1750</v>
      </c>
      <c r="B457" s="289" t="s">
        <v>13209</v>
      </c>
      <c r="C457" s="289" t="s">
        <v>12513</v>
      </c>
      <c r="D457" s="511" t="s">
        <v>13210</v>
      </c>
    </row>
    <row r="458" spans="1:4">
      <c r="A458" s="289">
        <v>11687</v>
      </c>
      <c r="B458" s="289" t="s">
        <v>13211</v>
      </c>
      <c r="C458" s="289" t="s">
        <v>12542</v>
      </c>
      <c r="D458" s="511" t="s">
        <v>13212</v>
      </c>
    </row>
    <row r="459" spans="1:4">
      <c r="A459" s="289">
        <v>11689</v>
      </c>
      <c r="B459" s="289" t="s">
        <v>13213</v>
      </c>
      <c r="C459" s="289" t="s">
        <v>12542</v>
      </c>
      <c r="D459" s="511" t="s">
        <v>13214</v>
      </c>
    </row>
    <row r="460" spans="1:4">
      <c r="A460" s="289">
        <v>11693</v>
      </c>
      <c r="B460" s="289" t="s">
        <v>13215</v>
      </c>
      <c r="C460" s="289" t="s">
        <v>12518</v>
      </c>
      <c r="D460" s="511" t="s">
        <v>13216</v>
      </c>
    </row>
    <row r="461" spans="1:4">
      <c r="A461" s="289">
        <v>36215</v>
      </c>
      <c r="B461" s="289" t="s">
        <v>13217</v>
      </c>
      <c r="C461" s="289" t="s">
        <v>12513</v>
      </c>
      <c r="D461" s="511" t="s">
        <v>13218</v>
      </c>
    </row>
    <row r="462" spans="1:4">
      <c r="A462" s="289">
        <v>38381</v>
      </c>
      <c r="B462" s="289" t="s">
        <v>13219</v>
      </c>
      <c r="C462" s="289" t="s">
        <v>12513</v>
      </c>
      <c r="D462" s="511" t="s">
        <v>7267</v>
      </c>
    </row>
    <row r="463" spans="1:4">
      <c r="A463" s="289">
        <v>39621</v>
      </c>
      <c r="B463" s="289" t="s">
        <v>13220</v>
      </c>
      <c r="C463" s="289" t="s">
        <v>13221</v>
      </c>
      <c r="D463" s="511" t="s">
        <v>13222</v>
      </c>
    </row>
    <row r="464" spans="1:4">
      <c r="A464" s="289">
        <v>39624</v>
      </c>
      <c r="B464" s="289" t="s">
        <v>13223</v>
      </c>
      <c r="C464" s="289" t="s">
        <v>13221</v>
      </c>
      <c r="D464" s="511" t="s">
        <v>13224</v>
      </c>
    </row>
    <row r="465" spans="1:4">
      <c r="A465" s="289">
        <v>39615</v>
      </c>
      <c r="B465" s="289" t="s">
        <v>13225</v>
      </c>
      <c r="C465" s="289" t="s">
        <v>12513</v>
      </c>
      <c r="D465" s="511" t="s">
        <v>13226</v>
      </c>
    </row>
    <row r="466" spans="1:4">
      <c r="A466" s="289">
        <v>39620</v>
      </c>
      <c r="B466" s="289" t="s">
        <v>13227</v>
      </c>
      <c r="C466" s="289" t="s">
        <v>12513</v>
      </c>
      <c r="D466" s="511" t="s">
        <v>13228</v>
      </c>
    </row>
    <row r="467" spans="1:4">
      <c r="A467" s="289">
        <v>39623</v>
      </c>
      <c r="B467" s="289" t="s">
        <v>13229</v>
      </c>
      <c r="C467" s="289" t="s">
        <v>12513</v>
      </c>
      <c r="D467" s="511" t="s">
        <v>13230</v>
      </c>
    </row>
    <row r="468" spans="1:4">
      <c r="A468" s="289">
        <v>36214</v>
      </c>
      <c r="B468" s="289" t="s">
        <v>13231</v>
      </c>
      <c r="C468" s="289" t="s">
        <v>12513</v>
      </c>
      <c r="D468" s="511" t="s">
        <v>13232</v>
      </c>
    </row>
    <row r="469" spans="1:4">
      <c r="A469" s="289">
        <v>36207</v>
      </c>
      <c r="B469" s="289" t="s">
        <v>13233</v>
      </c>
      <c r="C469" s="289" t="s">
        <v>12513</v>
      </c>
      <c r="D469" s="511" t="s">
        <v>13234</v>
      </c>
    </row>
    <row r="470" spans="1:4">
      <c r="A470" s="289">
        <v>36209</v>
      </c>
      <c r="B470" s="289" t="s">
        <v>13235</v>
      </c>
      <c r="C470" s="289" t="s">
        <v>12513</v>
      </c>
      <c r="D470" s="511" t="s">
        <v>13236</v>
      </c>
    </row>
    <row r="471" spans="1:4">
      <c r="A471" s="289">
        <v>36210</v>
      </c>
      <c r="B471" s="289" t="s">
        <v>13237</v>
      </c>
      <c r="C471" s="289" t="s">
        <v>12513</v>
      </c>
      <c r="D471" s="511" t="s">
        <v>13238</v>
      </c>
    </row>
    <row r="472" spans="1:4">
      <c r="A472" s="289">
        <v>36212</v>
      </c>
      <c r="B472" s="289" t="s">
        <v>13239</v>
      </c>
      <c r="C472" s="289" t="s">
        <v>12513</v>
      </c>
      <c r="D472" s="511" t="s">
        <v>13240</v>
      </c>
    </row>
    <row r="473" spans="1:4">
      <c r="A473" s="289">
        <v>36211</v>
      </c>
      <c r="B473" s="289" t="s">
        <v>13241</v>
      </c>
      <c r="C473" s="289" t="s">
        <v>12513</v>
      </c>
      <c r="D473" s="511" t="s">
        <v>13242</v>
      </c>
    </row>
    <row r="474" spans="1:4">
      <c r="A474" s="289">
        <v>36204</v>
      </c>
      <c r="B474" s="289" t="s">
        <v>13243</v>
      </c>
      <c r="C474" s="289" t="s">
        <v>12513</v>
      </c>
      <c r="D474" s="511" t="s">
        <v>13244</v>
      </c>
    </row>
    <row r="475" spans="1:4">
      <c r="A475" s="289">
        <v>36205</v>
      </c>
      <c r="B475" s="289" t="s">
        <v>13245</v>
      </c>
      <c r="C475" s="289" t="s">
        <v>12513</v>
      </c>
      <c r="D475" s="511" t="s">
        <v>13246</v>
      </c>
    </row>
    <row r="476" spans="1:4">
      <c r="A476" s="289">
        <v>36081</v>
      </c>
      <c r="B476" s="289" t="s">
        <v>13247</v>
      </c>
      <c r="C476" s="289" t="s">
        <v>12513</v>
      </c>
      <c r="D476" s="511" t="s">
        <v>13248</v>
      </c>
    </row>
    <row r="477" spans="1:4">
      <c r="A477" s="289">
        <v>36206</v>
      </c>
      <c r="B477" s="289" t="s">
        <v>13249</v>
      </c>
      <c r="C477" s="289" t="s">
        <v>12513</v>
      </c>
      <c r="D477" s="511" t="s">
        <v>13250</v>
      </c>
    </row>
    <row r="478" spans="1:4">
      <c r="A478" s="289">
        <v>36218</v>
      </c>
      <c r="B478" s="289" t="s">
        <v>13251</v>
      </c>
      <c r="C478" s="289" t="s">
        <v>12513</v>
      </c>
      <c r="D478" s="511" t="s">
        <v>13252</v>
      </c>
    </row>
    <row r="479" spans="1:4">
      <c r="A479" s="289">
        <v>36220</v>
      </c>
      <c r="B479" s="289" t="s">
        <v>13253</v>
      </c>
      <c r="C479" s="289" t="s">
        <v>12513</v>
      </c>
      <c r="D479" s="511" t="s">
        <v>13254</v>
      </c>
    </row>
    <row r="480" spans="1:4">
      <c r="A480" s="289">
        <v>36080</v>
      </c>
      <c r="B480" s="289" t="s">
        <v>13255</v>
      </c>
      <c r="C480" s="289" t="s">
        <v>12513</v>
      </c>
      <c r="D480" s="511" t="s">
        <v>13256</v>
      </c>
    </row>
    <row r="481" spans="1:4">
      <c r="A481" s="289">
        <v>36223</v>
      </c>
      <c r="B481" s="289" t="s">
        <v>13257</v>
      </c>
      <c r="C481" s="289" t="s">
        <v>12513</v>
      </c>
      <c r="D481" s="511" t="s">
        <v>13258</v>
      </c>
    </row>
    <row r="482" spans="1:4">
      <c r="A482" s="289">
        <v>546</v>
      </c>
      <c r="B482" s="289" t="s">
        <v>13259</v>
      </c>
      <c r="C482" s="289" t="s">
        <v>12606</v>
      </c>
      <c r="D482" s="511" t="s">
        <v>13260</v>
      </c>
    </row>
    <row r="483" spans="1:4">
      <c r="A483" s="289">
        <v>557</v>
      </c>
      <c r="B483" s="289" t="s">
        <v>13261</v>
      </c>
      <c r="C483" s="289" t="s">
        <v>12542</v>
      </c>
      <c r="D483" s="511" t="s">
        <v>13262</v>
      </c>
    </row>
    <row r="484" spans="1:4">
      <c r="A484" s="289">
        <v>552</v>
      </c>
      <c r="B484" s="289" t="s">
        <v>13263</v>
      </c>
      <c r="C484" s="289" t="s">
        <v>12542</v>
      </c>
      <c r="D484" s="511" t="s">
        <v>6165</v>
      </c>
    </row>
    <row r="485" spans="1:4">
      <c r="A485" s="289">
        <v>555</v>
      </c>
      <c r="B485" s="289" t="s">
        <v>13264</v>
      </c>
      <c r="C485" s="289" t="s">
        <v>12542</v>
      </c>
      <c r="D485" s="511" t="s">
        <v>13265</v>
      </c>
    </row>
    <row r="486" spans="1:4">
      <c r="A486" s="289">
        <v>565</v>
      </c>
      <c r="B486" s="289" t="s">
        <v>13266</v>
      </c>
      <c r="C486" s="289" t="s">
        <v>12542</v>
      </c>
      <c r="D486" s="511" t="s">
        <v>13267</v>
      </c>
    </row>
    <row r="487" spans="1:4">
      <c r="A487" s="289">
        <v>549</v>
      </c>
      <c r="B487" s="289" t="s">
        <v>13268</v>
      </c>
      <c r="C487" s="289" t="s">
        <v>12542</v>
      </c>
      <c r="D487" s="511" t="s">
        <v>6225</v>
      </c>
    </row>
    <row r="488" spans="1:4">
      <c r="A488" s="289">
        <v>559</v>
      </c>
      <c r="B488" s="289" t="s">
        <v>13269</v>
      </c>
      <c r="C488" s="289" t="s">
        <v>12542</v>
      </c>
      <c r="D488" s="511" t="s">
        <v>5443</v>
      </c>
    </row>
    <row r="489" spans="1:4">
      <c r="A489" s="289">
        <v>551</v>
      </c>
      <c r="B489" s="289" t="s">
        <v>13270</v>
      </c>
      <c r="C489" s="289" t="s">
        <v>12542</v>
      </c>
      <c r="D489" s="511" t="s">
        <v>13271</v>
      </c>
    </row>
    <row r="490" spans="1:4">
      <c r="A490" s="289">
        <v>547</v>
      </c>
      <c r="B490" s="289" t="s">
        <v>13272</v>
      </c>
      <c r="C490" s="289" t="s">
        <v>12542</v>
      </c>
      <c r="D490" s="511" t="s">
        <v>13273</v>
      </c>
    </row>
    <row r="491" spans="1:4">
      <c r="A491" s="289">
        <v>560</v>
      </c>
      <c r="B491" s="289" t="s">
        <v>13274</v>
      </c>
      <c r="C491" s="289" t="s">
        <v>12542</v>
      </c>
      <c r="D491" s="511" t="s">
        <v>13275</v>
      </c>
    </row>
    <row r="492" spans="1:4">
      <c r="A492" s="289">
        <v>566</v>
      </c>
      <c r="B492" s="289" t="s">
        <v>13276</v>
      </c>
      <c r="C492" s="289" t="s">
        <v>12542</v>
      </c>
      <c r="D492" s="511" t="s">
        <v>13277</v>
      </c>
    </row>
    <row r="493" spans="1:4">
      <c r="A493" s="289">
        <v>563</v>
      </c>
      <c r="B493" s="289" t="s">
        <v>13278</v>
      </c>
      <c r="C493" s="289" t="s">
        <v>12542</v>
      </c>
      <c r="D493" s="511" t="s">
        <v>5910</v>
      </c>
    </row>
    <row r="494" spans="1:4">
      <c r="A494" s="289">
        <v>38127</v>
      </c>
      <c r="B494" s="289" t="s">
        <v>13279</v>
      </c>
      <c r="C494" s="289" t="s">
        <v>12513</v>
      </c>
      <c r="D494" s="511" t="s">
        <v>13280</v>
      </c>
    </row>
    <row r="495" spans="1:4">
      <c r="A495" s="289">
        <v>38060</v>
      </c>
      <c r="B495" s="289" t="s">
        <v>13281</v>
      </c>
      <c r="C495" s="289" t="s">
        <v>12513</v>
      </c>
      <c r="D495" s="511" t="s">
        <v>13282</v>
      </c>
    </row>
    <row r="496" spans="1:4">
      <c r="A496" s="289">
        <v>10956</v>
      </c>
      <c r="B496" s="289" t="s">
        <v>13283</v>
      </c>
      <c r="C496" s="289" t="s">
        <v>12513</v>
      </c>
      <c r="D496" s="511" t="s">
        <v>13284</v>
      </c>
    </row>
    <row r="497" spans="1:4">
      <c r="A497" s="289">
        <v>39380</v>
      </c>
      <c r="B497" s="289" t="s">
        <v>13285</v>
      </c>
      <c r="C497" s="289" t="s">
        <v>12513</v>
      </c>
      <c r="D497" s="511" t="s">
        <v>13286</v>
      </c>
    </row>
    <row r="498" spans="1:4">
      <c r="A498" s="289">
        <v>13374</v>
      </c>
      <c r="B498" s="289" t="s">
        <v>13287</v>
      </c>
      <c r="C498" s="289" t="s">
        <v>12513</v>
      </c>
      <c r="D498" s="511" t="s">
        <v>13288</v>
      </c>
    </row>
    <row r="499" spans="1:4">
      <c r="A499" s="289">
        <v>37597</v>
      </c>
      <c r="B499" s="289" t="s">
        <v>13289</v>
      </c>
      <c r="C499" s="289" t="s">
        <v>12513</v>
      </c>
      <c r="D499" s="511" t="s">
        <v>13290</v>
      </c>
    </row>
    <row r="500" spans="1:4">
      <c r="A500" s="289">
        <v>183</v>
      </c>
      <c r="B500" s="289" t="s">
        <v>13291</v>
      </c>
      <c r="C500" s="289" t="s">
        <v>13292</v>
      </c>
      <c r="D500" s="511" t="s">
        <v>13293</v>
      </c>
    </row>
    <row r="501" spans="1:4">
      <c r="A501" s="289">
        <v>184</v>
      </c>
      <c r="B501" s="289" t="s">
        <v>13294</v>
      </c>
      <c r="C501" s="289" t="s">
        <v>13292</v>
      </c>
      <c r="D501" s="511" t="s">
        <v>13295</v>
      </c>
    </row>
    <row r="502" spans="1:4">
      <c r="A502" s="289">
        <v>195</v>
      </c>
      <c r="B502" s="289" t="s">
        <v>13296</v>
      </c>
      <c r="C502" s="289" t="s">
        <v>13292</v>
      </c>
      <c r="D502" s="511" t="s">
        <v>13297</v>
      </c>
    </row>
    <row r="503" spans="1:4">
      <c r="A503" s="289">
        <v>194</v>
      </c>
      <c r="B503" s="289" t="s">
        <v>13298</v>
      </c>
      <c r="C503" s="289" t="s">
        <v>13292</v>
      </c>
      <c r="D503" s="511" t="s">
        <v>6239</v>
      </c>
    </row>
    <row r="504" spans="1:4">
      <c r="A504" s="289">
        <v>20001</v>
      </c>
      <c r="B504" s="289" t="s">
        <v>13299</v>
      </c>
      <c r="C504" s="289" t="s">
        <v>13292</v>
      </c>
      <c r="D504" s="511" t="s">
        <v>13300</v>
      </c>
    </row>
    <row r="505" spans="1:4">
      <c r="A505" s="289">
        <v>181</v>
      </c>
      <c r="B505" s="289" t="s">
        <v>13301</v>
      </c>
      <c r="C505" s="289" t="s">
        <v>13292</v>
      </c>
      <c r="D505" s="511" t="s">
        <v>13302</v>
      </c>
    </row>
    <row r="506" spans="1:4">
      <c r="A506" s="289">
        <v>39837</v>
      </c>
      <c r="B506" s="289" t="s">
        <v>13303</v>
      </c>
      <c r="C506" s="289" t="s">
        <v>13292</v>
      </c>
      <c r="D506" s="511" t="s">
        <v>1105</v>
      </c>
    </row>
    <row r="507" spans="1:4">
      <c r="A507" s="289">
        <v>10535</v>
      </c>
      <c r="B507" s="289" t="s">
        <v>13304</v>
      </c>
      <c r="C507" s="289" t="s">
        <v>12513</v>
      </c>
      <c r="D507" s="511" t="s">
        <v>13305</v>
      </c>
    </row>
    <row r="508" spans="1:4">
      <c r="A508" s="289">
        <v>10537</v>
      </c>
      <c r="B508" s="289" t="s">
        <v>13306</v>
      </c>
      <c r="C508" s="289" t="s">
        <v>12513</v>
      </c>
      <c r="D508" s="511" t="s">
        <v>13307</v>
      </c>
    </row>
    <row r="509" spans="1:4">
      <c r="A509" s="289">
        <v>13891</v>
      </c>
      <c r="B509" s="289" t="s">
        <v>13308</v>
      </c>
      <c r="C509" s="289" t="s">
        <v>12513</v>
      </c>
      <c r="D509" s="511" t="s">
        <v>13309</v>
      </c>
    </row>
    <row r="510" spans="1:4">
      <c r="A510" s="289">
        <v>25975</v>
      </c>
      <c r="B510" s="289" t="s">
        <v>13310</v>
      </c>
      <c r="C510" s="289" t="s">
        <v>12513</v>
      </c>
      <c r="D510" s="511" t="s">
        <v>13311</v>
      </c>
    </row>
    <row r="511" spans="1:4">
      <c r="A511" s="289">
        <v>36396</v>
      </c>
      <c r="B511" s="289" t="s">
        <v>13312</v>
      </c>
      <c r="C511" s="289" t="s">
        <v>12513</v>
      </c>
      <c r="D511" s="511" t="s">
        <v>13313</v>
      </c>
    </row>
    <row r="512" spans="1:4">
      <c r="A512" s="289">
        <v>36397</v>
      </c>
      <c r="B512" s="289" t="s">
        <v>13314</v>
      </c>
      <c r="C512" s="289" t="s">
        <v>12513</v>
      </c>
      <c r="D512" s="511" t="s">
        <v>13315</v>
      </c>
    </row>
    <row r="513" spans="1:4">
      <c r="A513" s="289">
        <v>36398</v>
      </c>
      <c r="B513" s="289" t="s">
        <v>13316</v>
      </c>
      <c r="C513" s="289" t="s">
        <v>12513</v>
      </c>
      <c r="D513" s="511" t="s">
        <v>13317</v>
      </c>
    </row>
    <row r="514" spans="1:4">
      <c r="A514" s="289">
        <v>647</v>
      </c>
      <c r="B514" s="289" t="s">
        <v>13318</v>
      </c>
      <c r="C514" s="289" t="s">
        <v>12521</v>
      </c>
      <c r="D514" s="511" t="s">
        <v>13319</v>
      </c>
    </row>
    <row r="515" spans="1:4">
      <c r="A515" s="289">
        <v>40920</v>
      </c>
      <c r="B515" s="289" t="s">
        <v>13320</v>
      </c>
      <c r="C515" s="289" t="s">
        <v>12786</v>
      </c>
      <c r="D515" s="511" t="s">
        <v>13321</v>
      </c>
    </row>
    <row r="516" spans="1:4">
      <c r="A516" s="289">
        <v>7266</v>
      </c>
      <c r="B516" s="289" t="s">
        <v>13322</v>
      </c>
      <c r="C516" s="289" t="s">
        <v>13323</v>
      </c>
      <c r="D516" s="511" t="s">
        <v>13324</v>
      </c>
    </row>
    <row r="517" spans="1:4">
      <c r="A517" s="289">
        <v>7270</v>
      </c>
      <c r="B517" s="289" t="s">
        <v>13325</v>
      </c>
      <c r="C517" s="289" t="s">
        <v>12513</v>
      </c>
      <c r="D517" s="511" t="s">
        <v>2116</v>
      </c>
    </row>
    <row r="518" spans="1:4">
      <c r="A518" s="289">
        <v>7269</v>
      </c>
      <c r="B518" s="289" t="s">
        <v>13326</v>
      </c>
      <c r="C518" s="289" t="s">
        <v>12513</v>
      </c>
      <c r="D518" s="511" t="s">
        <v>2082</v>
      </c>
    </row>
    <row r="519" spans="1:4">
      <c r="A519" s="289">
        <v>7271</v>
      </c>
      <c r="B519" s="289" t="s">
        <v>13327</v>
      </c>
      <c r="C519" s="289" t="s">
        <v>12513</v>
      </c>
      <c r="D519" s="511" t="s">
        <v>2741</v>
      </c>
    </row>
    <row r="520" spans="1:4">
      <c r="A520" s="289">
        <v>7268</v>
      </c>
      <c r="B520" s="289" t="s">
        <v>13328</v>
      </c>
      <c r="C520" s="289" t="s">
        <v>12513</v>
      </c>
      <c r="D520" s="511" t="s">
        <v>2365</v>
      </c>
    </row>
    <row r="521" spans="1:4">
      <c r="A521" s="289">
        <v>7267</v>
      </c>
      <c r="B521" s="289" t="s">
        <v>13329</v>
      </c>
      <c r="C521" s="289" t="s">
        <v>12513</v>
      </c>
      <c r="D521" s="511" t="s">
        <v>2593</v>
      </c>
    </row>
    <row r="522" spans="1:4">
      <c r="A522" s="289">
        <v>38783</v>
      </c>
      <c r="B522" s="289" t="s">
        <v>13330</v>
      </c>
      <c r="C522" s="289" t="s">
        <v>12513</v>
      </c>
      <c r="D522" s="511" t="s">
        <v>2608</v>
      </c>
    </row>
    <row r="523" spans="1:4">
      <c r="A523" s="289">
        <v>37593</v>
      </c>
      <c r="B523" s="289" t="s">
        <v>13331</v>
      </c>
      <c r="C523" s="289" t="s">
        <v>12513</v>
      </c>
      <c r="D523" s="511" t="s">
        <v>6738</v>
      </c>
    </row>
    <row r="524" spans="1:4">
      <c r="A524" s="289">
        <v>37594</v>
      </c>
      <c r="B524" s="289" t="s">
        <v>13332</v>
      </c>
      <c r="C524" s="289" t="s">
        <v>12513</v>
      </c>
      <c r="D524" s="511" t="s">
        <v>13333</v>
      </c>
    </row>
    <row r="525" spans="1:4">
      <c r="A525" s="289">
        <v>37592</v>
      </c>
      <c r="B525" s="289" t="s">
        <v>13334</v>
      </c>
      <c r="C525" s="289" t="s">
        <v>12513</v>
      </c>
      <c r="D525" s="511" t="s">
        <v>1409</v>
      </c>
    </row>
    <row r="526" spans="1:4">
      <c r="A526" s="289">
        <v>34556</v>
      </c>
      <c r="B526" s="289" t="s">
        <v>13335</v>
      </c>
      <c r="C526" s="289" t="s">
        <v>12513</v>
      </c>
      <c r="D526" s="511" t="s">
        <v>2095</v>
      </c>
    </row>
    <row r="527" spans="1:4">
      <c r="A527" s="289">
        <v>37873</v>
      </c>
      <c r="B527" s="289" t="s">
        <v>13336</v>
      </c>
      <c r="C527" s="289" t="s">
        <v>12513</v>
      </c>
      <c r="D527" s="511" t="s">
        <v>9917</v>
      </c>
    </row>
    <row r="528" spans="1:4">
      <c r="A528" s="289">
        <v>34564</v>
      </c>
      <c r="B528" s="289" t="s">
        <v>13337</v>
      </c>
      <c r="C528" s="289" t="s">
        <v>12513</v>
      </c>
      <c r="D528" s="511" t="s">
        <v>8466</v>
      </c>
    </row>
    <row r="529" spans="1:4">
      <c r="A529" s="289">
        <v>34565</v>
      </c>
      <c r="B529" s="289" t="s">
        <v>13338</v>
      </c>
      <c r="C529" s="289" t="s">
        <v>12513</v>
      </c>
      <c r="D529" s="511" t="s">
        <v>9835</v>
      </c>
    </row>
    <row r="530" spans="1:4">
      <c r="A530" s="289">
        <v>38590</v>
      </c>
      <c r="B530" s="289" t="s">
        <v>13339</v>
      </c>
      <c r="C530" s="289" t="s">
        <v>12513</v>
      </c>
      <c r="D530" s="511" t="s">
        <v>12809</v>
      </c>
    </row>
    <row r="531" spans="1:4">
      <c r="A531" s="289">
        <v>34566</v>
      </c>
      <c r="B531" s="289" t="s">
        <v>13340</v>
      </c>
      <c r="C531" s="289" t="s">
        <v>12513</v>
      </c>
      <c r="D531" s="511" t="s">
        <v>2998</v>
      </c>
    </row>
    <row r="532" spans="1:4">
      <c r="A532" s="289">
        <v>34567</v>
      </c>
      <c r="B532" s="289" t="s">
        <v>13341</v>
      </c>
      <c r="C532" s="289" t="s">
        <v>12513</v>
      </c>
      <c r="D532" s="511" t="s">
        <v>2238</v>
      </c>
    </row>
    <row r="533" spans="1:4">
      <c r="A533" s="289">
        <v>38591</v>
      </c>
      <c r="B533" s="289" t="s">
        <v>13342</v>
      </c>
      <c r="C533" s="289" t="s">
        <v>12513</v>
      </c>
      <c r="D533" s="511" t="s">
        <v>2355</v>
      </c>
    </row>
    <row r="534" spans="1:4">
      <c r="A534" s="289">
        <v>34568</v>
      </c>
      <c r="B534" s="289" t="s">
        <v>13343</v>
      </c>
      <c r="C534" s="289" t="s">
        <v>12513</v>
      </c>
      <c r="D534" s="511" t="s">
        <v>11682</v>
      </c>
    </row>
    <row r="535" spans="1:4">
      <c r="A535" s="289">
        <v>34569</v>
      </c>
      <c r="B535" s="289" t="s">
        <v>13344</v>
      </c>
      <c r="C535" s="289" t="s">
        <v>12513</v>
      </c>
      <c r="D535" s="511" t="s">
        <v>12567</v>
      </c>
    </row>
    <row r="536" spans="1:4">
      <c r="A536" s="289">
        <v>34570</v>
      </c>
      <c r="B536" s="289" t="s">
        <v>13345</v>
      </c>
      <c r="C536" s="289" t="s">
        <v>12513</v>
      </c>
      <c r="D536" s="511" t="s">
        <v>13346</v>
      </c>
    </row>
    <row r="537" spans="1:4">
      <c r="A537" s="289">
        <v>25070</v>
      </c>
      <c r="B537" s="289" t="s">
        <v>13347</v>
      </c>
      <c r="C537" s="289" t="s">
        <v>12513</v>
      </c>
      <c r="D537" s="511" t="s">
        <v>13348</v>
      </c>
    </row>
    <row r="538" spans="1:4">
      <c r="A538" s="289">
        <v>34571</v>
      </c>
      <c r="B538" s="289" t="s">
        <v>13349</v>
      </c>
      <c r="C538" s="289" t="s">
        <v>12513</v>
      </c>
      <c r="D538" s="511" t="s">
        <v>1135</v>
      </c>
    </row>
    <row r="539" spans="1:4">
      <c r="A539" s="289">
        <v>34573</v>
      </c>
      <c r="B539" s="289" t="s">
        <v>13350</v>
      </c>
      <c r="C539" s="289" t="s">
        <v>12513</v>
      </c>
      <c r="D539" s="511" t="s">
        <v>13351</v>
      </c>
    </row>
    <row r="540" spans="1:4">
      <c r="A540" s="289">
        <v>37107</v>
      </c>
      <c r="B540" s="289" t="s">
        <v>13352</v>
      </c>
      <c r="C540" s="289" t="s">
        <v>12513</v>
      </c>
      <c r="D540" s="511" t="s">
        <v>137</v>
      </c>
    </row>
    <row r="541" spans="1:4">
      <c r="A541" s="289">
        <v>34576</v>
      </c>
      <c r="B541" s="289" t="s">
        <v>13353</v>
      </c>
      <c r="C541" s="289" t="s">
        <v>12513</v>
      </c>
      <c r="D541" s="511" t="s">
        <v>7297</v>
      </c>
    </row>
    <row r="542" spans="1:4">
      <c r="A542" s="289">
        <v>34577</v>
      </c>
      <c r="B542" s="289" t="s">
        <v>13354</v>
      </c>
      <c r="C542" s="289" t="s">
        <v>12513</v>
      </c>
      <c r="D542" s="511" t="s">
        <v>137</v>
      </c>
    </row>
    <row r="543" spans="1:4">
      <c r="A543" s="289">
        <v>34578</v>
      </c>
      <c r="B543" s="289" t="s">
        <v>13355</v>
      </c>
      <c r="C543" s="289" t="s">
        <v>12513</v>
      </c>
      <c r="D543" s="511" t="s">
        <v>1811</v>
      </c>
    </row>
    <row r="544" spans="1:4">
      <c r="A544" s="289">
        <v>34579</v>
      </c>
      <c r="B544" s="289" t="s">
        <v>13356</v>
      </c>
      <c r="C544" s="289" t="s">
        <v>12513</v>
      </c>
      <c r="D544" s="511" t="s">
        <v>13357</v>
      </c>
    </row>
    <row r="545" spans="1:4">
      <c r="A545" s="289">
        <v>25067</v>
      </c>
      <c r="B545" s="289" t="s">
        <v>13358</v>
      </c>
      <c r="C545" s="289" t="s">
        <v>12513</v>
      </c>
      <c r="D545" s="511" t="s">
        <v>8466</v>
      </c>
    </row>
    <row r="546" spans="1:4">
      <c r="A546" s="289">
        <v>34580</v>
      </c>
      <c r="B546" s="289" t="s">
        <v>13359</v>
      </c>
      <c r="C546" s="289" t="s">
        <v>12513</v>
      </c>
      <c r="D546" s="511" t="s">
        <v>13360</v>
      </c>
    </row>
    <row r="547" spans="1:4">
      <c r="A547" s="289">
        <v>25071</v>
      </c>
      <c r="B547" s="289" t="s">
        <v>13361</v>
      </c>
      <c r="C547" s="289" t="s">
        <v>12513</v>
      </c>
      <c r="D547" s="511" t="s">
        <v>13362</v>
      </c>
    </row>
    <row r="548" spans="1:4">
      <c r="A548" s="289">
        <v>38395</v>
      </c>
      <c r="B548" s="289" t="s">
        <v>13363</v>
      </c>
      <c r="C548" s="289" t="s">
        <v>12513</v>
      </c>
      <c r="D548" s="511" t="s">
        <v>13364</v>
      </c>
    </row>
    <row r="549" spans="1:4">
      <c r="A549" s="289">
        <v>34583</v>
      </c>
      <c r="B549" s="289" t="s">
        <v>13365</v>
      </c>
      <c r="C549" s="289" t="s">
        <v>12518</v>
      </c>
      <c r="D549" s="511" t="s">
        <v>13366</v>
      </c>
    </row>
    <row r="550" spans="1:4">
      <c r="A550" s="289">
        <v>34584</v>
      </c>
      <c r="B550" s="289" t="s">
        <v>13367</v>
      </c>
      <c r="C550" s="289" t="s">
        <v>12518</v>
      </c>
      <c r="D550" s="511" t="s">
        <v>2288</v>
      </c>
    </row>
    <row r="551" spans="1:4">
      <c r="A551" s="289">
        <v>709</v>
      </c>
      <c r="B551" s="289" t="s">
        <v>13368</v>
      </c>
      <c r="C551" s="289" t="s">
        <v>12518</v>
      </c>
      <c r="D551" s="511" t="s">
        <v>13369</v>
      </c>
    </row>
    <row r="552" spans="1:4">
      <c r="A552" s="289">
        <v>716</v>
      </c>
      <c r="B552" s="289" t="s">
        <v>13370</v>
      </c>
      <c r="C552" s="289" t="s">
        <v>12513</v>
      </c>
      <c r="D552" s="511" t="s">
        <v>10613</v>
      </c>
    </row>
    <row r="553" spans="1:4">
      <c r="A553" s="289">
        <v>715</v>
      </c>
      <c r="B553" s="289" t="s">
        <v>13371</v>
      </c>
      <c r="C553" s="289" t="s">
        <v>12513</v>
      </c>
      <c r="D553" s="511" t="s">
        <v>4658</v>
      </c>
    </row>
    <row r="554" spans="1:4">
      <c r="A554" s="289">
        <v>718</v>
      </c>
      <c r="B554" s="289" t="s">
        <v>13372</v>
      </c>
      <c r="C554" s="289" t="s">
        <v>12513</v>
      </c>
      <c r="D554" s="511" t="s">
        <v>7961</v>
      </c>
    </row>
    <row r="555" spans="1:4">
      <c r="A555" s="289">
        <v>11981</v>
      </c>
      <c r="B555" s="289" t="s">
        <v>13373</v>
      </c>
      <c r="C555" s="289" t="s">
        <v>12513</v>
      </c>
      <c r="D555" s="511" t="s">
        <v>7760</v>
      </c>
    </row>
    <row r="556" spans="1:4">
      <c r="A556" s="289">
        <v>10610</v>
      </c>
      <c r="B556" s="289" t="s">
        <v>13374</v>
      </c>
      <c r="C556" s="289" t="s">
        <v>12513</v>
      </c>
      <c r="D556" s="511" t="s">
        <v>9871</v>
      </c>
    </row>
    <row r="557" spans="1:4">
      <c r="A557" s="289">
        <v>34585</v>
      </c>
      <c r="B557" s="289" t="s">
        <v>13375</v>
      </c>
      <c r="C557" s="289" t="s">
        <v>12513</v>
      </c>
      <c r="D557" s="511" t="s">
        <v>12722</v>
      </c>
    </row>
    <row r="558" spans="1:4">
      <c r="A558" s="289">
        <v>34586</v>
      </c>
      <c r="B558" s="289" t="s">
        <v>13376</v>
      </c>
      <c r="C558" s="289" t="s">
        <v>12513</v>
      </c>
      <c r="D558" s="511" t="s">
        <v>11938</v>
      </c>
    </row>
    <row r="559" spans="1:4">
      <c r="A559" s="289">
        <v>38603</v>
      </c>
      <c r="B559" s="289" t="s">
        <v>13377</v>
      </c>
      <c r="C559" s="289" t="s">
        <v>12513</v>
      </c>
      <c r="D559" s="511" t="s">
        <v>13378</v>
      </c>
    </row>
    <row r="560" spans="1:4">
      <c r="A560" s="289">
        <v>34588</v>
      </c>
      <c r="B560" s="289" t="s">
        <v>13379</v>
      </c>
      <c r="C560" s="289" t="s">
        <v>12513</v>
      </c>
      <c r="D560" s="511" t="s">
        <v>1240</v>
      </c>
    </row>
    <row r="561" spans="1:4">
      <c r="A561" s="289">
        <v>34590</v>
      </c>
      <c r="B561" s="289" t="s">
        <v>13380</v>
      </c>
      <c r="C561" s="289" t="s">
        <v>12513</v>
      </c>
      <c r="D561" s="511" t="s">
        <v>87</v>
      </c>
    </row>
    <row r="562" spans="1:4">
      <c r="A562" s="289">
        <v>34591</v>
      </c>
      <c r="B562" s="289" t="s">
        <v>13381</v>
      </c>
      <c r="C562" s="289" t="s">
        <v>12513</v>
      </c>
      <c r="D562" s="511" t="s">
        <v>13382</v>
      </c>
    </row>
    <row r="563" spans="1:4">
      <c r="A563" s="289">
        <v>37103</v>
      </c>
      <c r="B563" s="289" t="s">
        <v>13383</v>
      </c>
      <c r="C563" s="289" t="s">
        <v>12513</v>
      </c>
      <c r="D563" s="511" t="s">
        <v>2291</v>
      </c>
    </row>
    <row r="564" spans="1:4">
      <c r="A564" s="289">
        <v>34555</v>
      </c>
      <c r="B564" s="289" t="s">
        <v>13384</v>
      </c>
      <c r="C564" s="289" t="s">
        <v>12513</v>
      </c>
      <c r="D564" s="511" t="s">
        <v>13385</v>
      </c>
    </row>
    <row r="565" spans="1:4">
      <c r="A565" s="289">
        <v>34599</v>
      </c>
      <c r="B565" s="289" t="s">
        <v>13386</v>
      </c>
      <c r="C565" s="289" t="s">
        <v>12513</v>
      </c>
      <c r="D565" s="511" t="s">
        <v>2676</v>
      </c>
    </row>
    <row r="566" spans="1:4">
      <c r="A566" s="289">
        <v>674</v>
      </c>
      <c r="B566" s="289" t="s">
        <v>13387</v>
      </c>
      <c r="C566" s="289" t="s">
        <v>12518</v>
      </c>
      <c r="D566" s="511" t="s">
        <v>13388</v>
      </c>
    </row>
    <row r="567" spans="1:4">
      <c r="A567" s="289">
        <v>34600</v>
      </c>
      <c r="B567" s="289" t="s">
        <v>13389</v>
      </c>
      <c r="C567" s="289" t="s">
        <v>12518</v>
      </c>
      <c r="D567" s="511" t="s">
        <v>13390</v>
      </c>
    </row>
    <row r="568" spans="1:4">
      <c r="A568" s="289">
        <v>652</v>
      </c>
      <c r="B568" s="289" t="s">
        <v>13391</v>
      </c>
      <c r="C568" s="289" t="s">
        <v>12518</v>
      </c>
      <c r="D568" s="511" t="s">
        <v>13392</v>
      </c>
    </row>
    <row r="569" spans="1:4">
      <c r="A569" s="289">
        <v>34592</v>
      </c>
      <c r="B569" s="289" t="s">
        <v>13393</v>
      </c>
      <c r="C569" s="289" t="s">
        <v>12513</v>
      </c>
      <c r="D569" s="511" t="s">
        <v>10488</v>
      </c>
    </row>
    <row r="570" spans="1:4">
      <c r="A570" s="289">
        <v>651</v>
      </c>
      <c r="B570" s="289" t="s">
        <v>13394</v>
      </c>
      <c r="C570" s="289" t="s">
        <v>12513</v>
      </c>
      <c r="D570" s="511" t="s">
        <v>1851</v>
      </c>
    </row>
    <row r="571" spans="1:4">
      <c r="A571" s="289">
        <v>654</v>
      </c>
      <c r="B571" s="289" t="s">
        <v>13395</v>
      </c>
      <c r="C571" s="289" t="s">
        <v>12513</v>
      </c>
      <c r="D571" s="511" t="s">
        <v>13396</v>
      </c>
    </row>
    <row r="572" spans="1:4">
      <c r="A572" s="289">
        <v>650</v>
      </c>
      <c r="B572" s="289" t="s">
        <v>13397</v>
      </c>
      <c r="C572" s="289" t="s">
        <v>12513</v>
      </c>
      <c r="D572" s="511" t="s">
        <v>2226</v>
      </c>
    </row>
    <row r="573" spans="1:4">
      <c r="A573" s="289">
        <v>40517</v>
      </c>
      <c r="B573" s="289" t="s">
        <v>13398</v>
      </c>
      <c r="C573" s="289" t="s">
        <v>12518</v>
      </c>
      <c r="D573" s="511" t="s">
        <v>13399</v>
      </c>
    </row>
    <row r="574" spans="1:4">
      <c r="A574" s="289">
        <v>40520</v>
      </c>
      <c r="B574" s="289" t="s">
        <v>13400</v>
      </c>
      <c r="C574" s="289" t="s">
        <v>12518</v>
      </c>
      <c r="D574" s="511" t="s">
        <v>13401</v>
      </c>
    </row>
    <row r="575" spans="1:4">
      <c r="A575" s="289">
        <v>40515</v>
      </c>
      <c r="B575" s="289" t="s">
        <v>13402</v>
      </c>
      <c r="C575" s="289" t="s">
        <v>12518</v>
      </c>
      <c r="D575" s="511" t="s">
        <v>13403</v>
      </c>
    </row>
    <row r="576" spans="1:4">
      <c r="A576" s="289">
        <v>40516</v>
      </c>
      <c r="B576" s="289" t="s">
        <v>13404</v>
      </c>
      <c r="C576" s="289" t="s">
        <v>12518</v>
      </c>
      <c r="D576" s="511" t="s">
        <v>10659</v>
      </c>
    </row>
    <row r="577" spans="1:4">
      <c r="A577" s="289">
        <v>40525</v>
      </c>
      <c r="B577" s="289" t="s">
        <v>13405</v>
      </c>
      <c r="C577" s="289" t="s">
        <v>12518</v>
      </c>
      <c r="D577" s="511" t="s">
        <v>13406</v>
      </c>
    </row>
    <row r="578" spans="1:4">
      <c r="A578" s="289">
        <v>40529</v>
      </c>
      <c r="B578" s="289" t="s">
        <v>13407</v>
      </c>
      <c r="C578" s="289" t="s">
        <v>12518</v>
      </c>
      <c r="D578" s="511" t="s">
        <v>11092</v>
      </c>
    </row>
    <row r="579" spans="1:4">
      <c r="A579" s="289">
        <v>695</v>
      </c>
      <c r="B579" s="289" t="s">
        <v>13408</v>
      </c>
      <c r="C579" s="289" t="s">
        <v>12518</v>
      </c>
      <c r="D579" s="511" t="s">
        <v>8039</v>
      </c>
    </row>
    <row r="580" spans="1:4">
      <c r="A580" s="289">
        <v>40524</v>
      </c>
      <c r="B580" s="289" t="s">
        <v>13409</v>
      </c>
      <c r="C580" s="289" t="s">
        <v>12518</v>
      </c>
      <c r="D580" s="511" t="s">
        <v>13406</v>
      </c>
    </row>
    <row r="581" spans="1:4">
      <c r="A581" s="289">
        <v>36156</v>
      </c>
      <c r="B581" s="289" t="s">
        <v>13410</v>
      </c>
      <c r="C581" s="289" t="s">
        <v>12518</v>
      </c>
      <c r="D581" s="511" t="s">
        <v>13411</v>
      </c>
    </row>
    <row r="582" spans="1:4">
      <c r="A582" s="289">
        <v>36155</v>
      </c>
      <c r="B582" s="289" t="s">
        <v>13412</v>
      </c>
      <c r="C582" s="289" t="s">
        <v>12518</v>
      </c>
      <c r="D582" s="511" t="s">
        <v>13413</v>
      </c>
    </row>
    <row r="583" spans="1:4">
      <c r="A583" s="289">
        <v>36154</v>
      </c>
      <c r="B583" s="289" t="s">
        <v>13414</v>
      </c>
      <c r="C583" s="289" t="s">
        <v>12518</v>
      </c>
      <c r="D583" s="511" t="s">
        <v>13415</v>
      </c>
    </row>
    <row r="584" spans="1:4">
      <c r="A584" s="289">
        <v>36196</v>
      </c>
      <c r="B584" s="289" t="s">
        <v>13416</v>
      </c>
      <c r="C584" s="289" t="s">
        <v>12518</v>
      </c>
      <c r="D584" s="511" t="s">
        <v>13411</v>
      </c>
    </row>
    <row r="585" spans="1:4">
      <c r="A585" s="289">
        <v>679</v>
      </c>
      <c r="B585" s="289" t="s">
        <v>13417</v>
      </c>
      <c r="C585" s="289" t="s">
        <v>12518</v>
      </c>
      <c r="D585" s="511" t="s">
        <v>2165</v>
      </c>
    </row>
    <row r="586" spans="1:4">
      <c r="A586" s="289">
        <v>711</v>
      </c>
      <c r="B586" s="289" t="s">
        <v>13418</v>
      </c>
      <c r="C586" s="289" t="s">
        <v>12518</v>
      </c>
      <c r="D586" s="511" t="s">
        <v>13419</v>
      </c>
    </row>
    <row r="587" spans="1:4">
      <c r="A587" s="289">
        <v>712</v>
      </c>
      <c r="B587" s="289" t="s">
        <v>13420</v>
      </c>
      <c r="C587" s="289" t="s">
        <v>12518</v>
      </c>
      <c r="D587" s="511" t="s">
        <v>13421</v>
      </c>
    </row>
    <row r="588" spans="1:4">
      <c r="A588" s="289">
        <v>36191</v>
      </c>
      <c r="B588" s="289" t="s">
        <v>13420</v>
      </c>
      <c r="C588" s="289" t="s">
        <v>12513</v>
      </c>
      <c r="D588" s="511" t="s">
        <v>13422</v>
      </c>
    </row>
    <row r="589" spans="1:4">
      <c r="A589" s="289">
        <v>36169</v>
      </c>
      <c r="B589" s="289" t="s">
        <v>13423</v>
      </c>
      <c r="C589" s="289" t="s">
        <v>12518</v>
      </c>
      <c r="D589" s="511" t="s">
        <v>10059</v>
      </c>
    </row>
    <row r="590" spans="1:4">
      <c r="A590" s="289">
        <v>36172</v>
      </c>
      <c r="B590" s="289" t="s">
        <v>13424</v>
      </c>
      <c r="C590" s="289" t="s">
        <v>12518</v>
      </c>
      <c r="D590" s="511" t="s">
        <v>13425</v>
      </c>
    </row>
    <row r="591" spans="1:4">
      <c r="A591" s="289">
        <v>36174</v>
      </c>
      <c r="B591" s="289" t="s">
        <v>13426</v>
      </c>
      <c r="C591" s="289" t="s">
        <v>12518</v>
      </c>
      <c r="D591" s="511" t="s">
        <v>10131</v>
      </c>
    </row>
    <row r="592" spans="1:4">
      <c r="A592" s="289">
        <v>36170</v>
      </c>
      <c r="B592" s="289" t="s">
        <v>13427</v>
      </c>
      <c r="C592" s="289" t="s">
        <v>12518</v>
      </c>
      <c r="D592" s="511" t="s">
        <v>13421</v>
      </c>
    </row>
    <row r="593" spans="1:4">
      <c r="A593" s="289">
        <v>12614</v>
      </c>
      <c r="B593" s="289" t="s">
        <v>13428</v>
      </c>
      <c r="C593" s="289" t="s">
        <v>12513</v>
      </c>
      <c r="D593" s="511" t="s">
        <v>2111</v>
      </c>
    </row>
    <row r="594" spans="1:4">
      <c r="A594" s="289">
        <v>6140</v>
      </c>
      <c r="B594" s="289" t="s">
        <v>13429</v>
      </c>
      <c r="C594" s="289" t="s">
        <v>12513</v>
      </c>
      <c r="D594" s="511" t="s">
        <v>1156</v>
      </c>
    </row>
    <row r="595" spans="1:4">
      <c r="A595" s="289">
        <v>38399</v>
      </c>
      <c r="B595" s="289" t="s">
        <v>13430</v>
      </c>
      <c r="C595" s="289" t="s">
        <v>12513</v>
      </c>
      <c r="D595" s="511" t="s">
        <v>13431</v>
      </c>
    </row>
    <row r="596" spans="1:4">
      <c r="A596" s="289">
        <v>735</v>
      </c>
      <c r="B596" s="289" t="s">
        <v>13432</v>
      </c>
      <c r="C596" s="289" t="s">
        <v>12513</v>
      </c>
      <c r="D596" s="511" t="s">
        <v>13433</v>
      </c>
    </row>
    <row r="597" spans="1:4">
      <c r="A597" s="289">
        <v>736</v>
      </c>
      <c r="B597" s="289" t="s">
        <v>13434</v>
      </c>
      <c r="C597" s="289" t="s">
        <v>12513</v>
      </c>
      <c r="D597" s="511" t="s">
        <v>13435</v>
      </c>
    </row>
    <row r="598" spans="1:4">
      <c r="A598" s="289">
        <v>729</v>
      </c>
      <c r="B598" s="289" t="s">
        <v>13436</v>
      </c>
      <c r="C598" s="289" t="s">
        <v>12513</v>
      </c>
      <c r="D598" s="511" t="s">
        <v>13437</v>
      </c>
    </row>
    <row r="599" spans="1:4">
      <c r="A599" s="289">
        <v>39925</v>
      </c>
      <c r="B599" s="289" t="s">
        <v>13438</v>
      </c>
      <c r="C599" s="289" t="s">
        <v>12513</v>
      </c>
      <c r="D599" s="511" t="s">
        <v>13439</v>
      </c>
    </row>
    <row r="600" spans="1:4">
      <c r="A600" s="289">
        <v>731</v>
      </c>
      <c r="B600" s="289" t="s">
        <v>13440</v>
      </c>
      <c r="C600" s="289" t="s">
        <v>12513</v>
      </c>
      <c r="D600" s="511" t="s">
        <v>13441</v>
      </c>
    </row>
    <row r="601" spans="1:4">
      <c r="A601" s="289">
        <v>10575</v>
      </c>
      <c r="B601" s="289" t="s">
        <v>13442</v>
      </c>
      <c r="C601" s="289" t="s">
        <v>12513</v>
      </c>
      <c r="D601" s="511" t="s">
        <v>13443</v>
      </c>
    </row>
    <row r="602" spans="1:4">
      <c r="A602" s="289">
        <v>733</v>
      </c>
      <c r="B602" s="289" t="s">
        <v>13444</v>
      </c>
      <c r="C602" s="289" t="s">
        <v>12513</v>
      </c>
      <c r="D602" s="511" t="s">
        <v>13445</v>
      </c>
    </row>
    <row r="603" spans="1:4">
      <c r="A603" s="289">
        <v>732</v>
      </c>
      <c r="B603" s="289" t="s">
        <v>13446</v>
      </c>
      <c r="C603" s="289" t="s">
        <v>12513</v>
      </c>
      <c r="D603" s="511" t="s">
        <v>13447</v>
      </c>
    </row>
    <row r="604" spans="1:4">
      <c r="A604" s="289">
        <v>737</v>
      </c>
      <c r="B604" s="289" t="s">
        <v>13448</v>
      </c>
      <c r="C604" s="289" t="s">
        <v>12513</v>
      </c>
      <c r="D604" s="511" t="s">
        <v>13449</v>
      </c>
    </row>
    <row r="605" spans="1:4">
      <c r="A605" s="289">
        <v>738</v>
      </c>
      <c r="B605" s="289" t="s">
        <v>13450</v>
      </c>
      <c r="C605" s="289" t="s">
        <v>12513</v>
      </c>
      <c r="D605" s="511" t="s">
        <v>13451</v>
      </c>
    </row>
    <row r="606" spans="1:4">
      <c r="A606" s="289">
        <v>740</v>
      </c>
      <c r="B606" s="289" t="s">
        <v>13452</v>
      </c>
      <c r="C606" s="289" t="s">
        <v>12513</v>
      </c>
      <c r="D606" s="511" t="s">
        <v>13453</v>
      </c>
    </row>
    <row r="607" spans="1:4">
      <c r="A607" s="289">
        <v>734</v>
      </c>
      <c r="B607" s="289" t="s">
        <v>13454</v>
      </c>
      <c r="C607" s="289" t="s">
        <v>12513</v>
      </c>
      <c r="D607" s="511" t="s">
        <v>13455</v>
      </c>
    </row>
    <row r="608" spans="1:4">
      <c r="A608" s="289">
        <v>39008</v>
      </c>
      <c r="B608" s="289" t="s">
        <v>13456</v>
      </c>
      <c r="C608" s="289" t="s">
        <v>12513</v>
      </c>
      <c r="D608" s="511" t="s">
        <v>13457</v>
      </c>
    </row>
    <row r="609" spans="1:4">
      <c r="A609" s="289">
        <v>39009</v>
      </c>
      <c r="B609" s="289" t="s">
        <v>13458</v>
      </c>
      <c r="C609" s="289" t="s">
        <v>12513</v>
      </c>
      <c r="D609" s="511" t="s">
        <v>13459</v>
      </c>
    </row>
    <row r="610" spans="1:4">
      <c r="A610" s="289">
        <v>10587</v>
      </c>
      <c r="B610" s="289" t="s">
        <v>13460</v>
      </c>
      <c r="C610" s="289" t="s">
        <v>12513</v>
      </c>
      <c r="D610" s="511" t="s">
        <v>13461</v>
      </c>
    </row>
    <row r="611" spans="1:4">
      <c r="A611" s="289">
        <v>759</v>
      </c>
      <c r="B611" s="289" t="s">
        <v>13462</v>
      </c>
      <c r="C611" s="289" t="s">
        <v>12513</v>
      </c>
      <c r="D611" s="511" t="s">
        <v>13463</v>
      </c>
    </row>
    <row r="612" spans="1:4">
      <c r="A612" s="289">
        <v>761</v>
      </c>
      <c r="B612" s="289" t="s">
        <v>13464</v>
      </c>
      <c r="C612" s="289" t="s">
        <v>12513</v>
      </c>
      <c r="D612" s="511" t="s">
        <v>13465</v>
      </c>
    </row>
    <row r="613" spans="1:4">
      <c r="A613" s="289">
        <v>750</v>
      </c>
      <c r="B613" s="289" t="s">
        <v>13466</v>
      </c>
      <c r="C613" s="289" t="s">
        <v>12513</v>
      </c>
      <c r="D613" s="511" t="s">
        <v>13467</v>
      </c>
    </row>
    <row r="614" spans="1:4">
      <c r="A614" s="289">
        <v>755</v>
      </c>
      <c r="B614" s="289" t="s">
        <v>13468</v>
      </c>
      <c r="C614" s="289" t="s">
        <v>12513</v>
      </c>
      <c r="D614" s="511" t="s">
        <v>13469</v>
      </c>
    </row>
    <row r="615" spans="1:4">
      <c r="A615" s="289">
        <v>749</v>
      </c>
      <c r="B615" s="289" t="s">
        <v>13470</v>
      </c>
      <c r="C615" s="289" t="s">
        <v>12513</v>
      </c>
      <c r="D615" s="511" t="s">
        <v>13471</v>
      </c>
    </row>
    <row r="616" spans="1:4">
      <c r="A616" s="289">
        <v>756</v>
      </c>
      <c r="B616" s="289" t="s">
        <v>13472</v>
      </c>
      <c r="C616" s="289" t="s">
        <v>12513</v>
      </c>
      <c r="D616" s="511" t="s">
        <v>13473</v>
      </c>
    </row>
    <row r="617" spans="1:4">
      <c r="A617" s="289">
        <v>757</v>
      </c>
      <c r="B617" s="289" t="s">
        <v>13474</v>
      </c>
      <c r="C617" s="289" t="s">
        <v>12513</v>
      </c>
      <c r="D617" s="511" t="s">
        <v>13475</v>
      </c>
    </row>
    <row r="618" spans="1:4">
      <c r="A618" s="289">
        <v>10588</v>
      </c>
      <c r="B618" s="289" t="s">
        <v>13476</v>
      </c>
      <c r="C618" s="289" t="s">
        <v>12513</v>
      </c>
      <c r="D618" s="511" t="s">
        <v>13477</v>
      </c>
    </row>
    <row r="619" spans="1:4">
      <c r="A619" s="289">
        <v>10592</v>
      </c>
      <c r="B619" s="289" t="s">
        <v>13478</v>
      </c>
      <c r="C619" s="289" t="s">
        <v>12513</v>
      </c>
      <c r="D619" s="511" t="s">
        <v>13479</v>
      </c>
    </row>
    <row r="620" spans="1:4">
      <c r="A620" s="289">
        <v>10589</v>
      </c>
      <c r="B620" s="289" t="s">
        <v>13480</v>
      </c>
      <c r="C620" s="289" t="s">
        <v>12513</v>
      </c>
      <c r="D620" s="511" t="s">
        <v>13481</v>
      </c>
    </row>
    <row r="621" spans="1:4">
      <c r="A621" s="289">
        <v>760</v>
      </c>
      <c r="B621" s="289" t="s">
        <v>13482</v>
      </c>
      <c r="C621" s="289" t="s">
        <v>12513</v>
      </c>
      <c r="D621" s="511" t="s">
        <v>13483</v>
      </c>
    </row>
    <row r="622" spans="1:4">
      <c r="A622" s="289">
        <v>751</v>
      </c>
      <c r="B622" s="289" t="s">
        <v>13484</v>
      </c>
      <c r="C622" s="289" t="s">
        <v>12513</v>
      </c>
      <c r="D622" s="511" t="s">
        <v>13485</v>
      </c>
    </row>
    <row r="623" spans="1:4">
      <c r="A623" s="289">
        <v>754</v>
      </c>
      <c r="B623" s="289" t="s">
        <v>13486</v>
      </c>
      <c r="C623" s="289" t="s">
        <v>12513</v>
      </c>
      <c r="D623" s="511" t="s">
        <v>13487</v>
      </c>
    </row>
    <row r="624" spans="1:4">
      <c r="A624" s="289">
        <v>14013</v>
      </c>
      <c r="B624" s="289" t="s">
        <v>13488</v>
      </c>
      <c r="C624" s="289" t="s">
        <v>12513</v>
      </c>
      <c r="D624" s="511" t="s">
        <v>13489</v>
      </c>
    </row>
    <row r="625" spans="1:4">
      <c r="A625" s="289">
        <v>39917</v>
      </c>
      <c r="B625" s="289" t="s">
        <v>13490</v>
      </c>
      <c r="C625" s="289" t="s">
        <v>12513</v>
      </c>
      <c r="D625" s="511" t="s">
        <v>13491</v>
      </c>
    </row>
    <row r="626" spans="1:4">
      <c r="A626" s="289">
        <v>5081</v>
      </c>
      <c r="B626" s="289" t="s">
        <v>13492</v>
      </c>
      <c r="C626" s="289" t="s">
        <v>13221</v>
      </c>
      <c r="D626" s="511" t="s">
        <v>13493</v>
      </c>
    </row>
    <row r="627" spans="1:4">
      <c r="A627" s="289">
        <v>38167</v>
      </c>
      <c r="B627" s="289" t="s">
        <v>13494</v>
      </c>
      <c r="C627" s="289" t="s">
        <v>13221</v>
      </c>
      <c r="D627" s="511" t="s">
        <v>970</v>
      </c>
    </row>
    <row r="628" spans="1:4">
      <c r="A628" s="289">
        <v>36145</v>
      </c>
      <c r="B628" s="289" t="s">
        <v>13495</v>
      </c>
      <c r="C628" s="289" t="s">
        <v>13221</v>
      </c>
      <c r="D628" s="511" t="s">
        <v>6918</v>
      </c>
    </row>
    <row r="629" spans="1:4">
      <c r="A629" s="289">
        <v>12893</v>
      </c>
      <c r="B629" s="289" t="s">
        <v>13496</v>
      </c>
      <c r="C629" s="289" t="s">
        <v>13221</v>
      </c>
      <c r="D629" s="511" t="s">
        <v>13497</v>
      </c>
    </row>
    <row r="630" spans="1:4">
      <c r="A630" s="289">
        <v>11685</v>
      </c>
      <c r="B630" s="289" t="s">
        <v>13498</v>
      </c>
      <c r="C630" s="289" t="s">
        <v>12513</v>
      </c>
      <c r="D630" s="511" t="s">
        <v>13499</v>
      </c>
    </row>
    <row r="631" spans="1:4">
      <c r="A631" s="289">
        <v>11679</v>
      </c>
      <c r="B631" s="289" t="s">
        <v>13500</v>
      </c>
      <c r="C631" s="289" t="s">
        <v>12513</v>
      </c>
      <c r="D631" s="511" t="s">
        <v>1740</v>
      </c>
    </row>
    <row r="632" spans="1:4">
      <c r="A632" s="289">
        <v>11680</v>
      </c>
      <c r="B632" s="289" t="s">
        <v>13501</v>
      </c>
      <c r="C632" s="289" t="s">
        <v>12513</v>
      </c>
      <c r="D632" s="511" t="s">
        <v>11279</v>
      </c>
    </row>
    <row r="633" spans="1:4">
      <c r="A633" s="289">
        <v>2512</v>
      </c>
      <c r="B633" s="289" t="s">
        <v>13502</v>
      </c>
      <c r="C633" s="289" t="s">
        <v>12513</v>
      </c>
      <c r="D633" s="511" t="s">
        <v>6169</v>
      </c>
    </row>
    <row r="634" spans="1:4">
      <c r="A634" s="289">
        <v>4374</v>
      </c>
      <c r="B634" s="289" t="s">
        <v>13503</v>
      </c>
      <c r="C634" s="289" t="s">
        <v>12513</v>
      </c>
      <c r="D634" s="511" t="s">
        <v>13035</v>
      </c>
    </row>
    <row r="635" spans="1:4">
      <c r="A635" s="289">
        <v>7568</v>
      </c>
      <c r="B635" s="289" t="s">
        <v>13504</v>
      </c>
      <c r="C635" s="289" t="s">
        <v>12513</v>
      </c>
      <c r="D635" s="511" t="s">
        <v>2357</v>
      </c>
    </row>
    <row r="636" spans="1:4">
      <c r="A636" s="289">
        <v>7584</v>
      </c>
      <c r="B636" s="289" t="s">
        <v>13505</v>
      </c>
      <c r="C636" s="289" t="s">
        <v>12513</v>
      </c>
      <c r="D636" s="511" t="s">
        <v>13506</v>
      </c>
    </row>
    <row r="637" spans="1:4">
      <c r="A637" s="289">
        <v>11945</v>
      </c>
      <c r="B637" s="289" t="s">
        <v>13507</v>
      </c>
      <c r="C637" s="289" t="s">
        <v>12513</v>
      </c>
      <c r="D637" s="511" t="s">
        <v>1839</v>
      </c>
    </row>
    <row r="638" spans="1:4">
      <c r="A638" s="289">
        <v>11946</v>
      </c>
      <c r="B638" s="289" t="s">
        <v>13508</v>
      </c>
      <c r="C638" s="289" t="s">
        <v>12513</v>
      </c>
      <c r="D638" s="511" t="s">
        <v>1839</v>
      </c>
    </row>
    <row r="639" spans="1:4">
      <c r="A639" s="289">
        <v>4375</v>
      </c>
      <c r="B639" s="289" t="s">
        <v>13509</v>
      </c>
      <c r="C639" s="289" t="s">
        <v>12513</v>
      </c>
      <c r="D639" s="511" t="s">
        <v>2621</v>
      </c>
    </row>
    <row r="640" spans="1:4">
      <c r="A640" s="289">
        <v>11950</v>
      </c>
      <c r="B640" s="289" t="s">
        <v>13510</v>
      </c>
      <c r="C640" s="289" t="s">
        <v>12513</v>
      </c>
      <c r="D640" s="511" t="s">
        <v>1952</v>
      </c>
    </row>
    <row r="641" spans="1:4">
      <c r="A641" s="289">
        <v>4376</v>
      </c>
      <c r="B641" s="289" t="s">
        <v>13511</v>
      </c>
      <c r="C641" s="289" t="s">
        <v>12513</v>
      </c>
      <c r="D641" s="511" t="s">
        <v>2588</v>
      </c>
    </row>
    <row r="642" spans="1:4">
      <c r="A642" s="289">
        <v>7583</v>
      </c>
      <c r="B642" s="289" t="s">
        <v>13512</v>
      </c>
      <c r="C642" s="289" t="s">
        <v>12513</v>
      </c>
      <c r="D642" s="511" t="s">
        <v>3000</v>
      </c>
    </row>
    <row r="643" spans="1:4">
      <c r="A643" s="289">
        <v>4350</v>
      </c>
      <c r="B643" s="289" t="s">
        <v>13513</v>
      </c>
      <c r="C643" s="289" t="s">
        <v>12513</v>
      </c>
      <c r="D643" s="511" t="s">
        <v>2353</v>
      </c>
    </row>
    <row r="644" spans="1:4">
      <c r="A644" s="289">
        <v>39886</v>
      </c>
      <c r="B644" s="289" t="s">
        <v>13514</v>
      </c>
      <c r="C644" s="289" t="s">
        <v>12513</v>
      </c>
      <c r="D644" s="511" t="s">
        <v>13515</v>
      </c>
    </row>
    <row r="645" spans="1:4">
      <c r="A645" s="289">
        <v>39887</v>
      </c>
      <c r="B645" s="289" t="s">
        <v>13516</v>
      </c>
      <c r="C645" s="289" t="s">
        <v>12513</v>
      </c>
      <c r="D645" s="511" t="s">
        <v>137</v>
      </c>
    </row>
    <row r="646" spans="1:4">
      <c r="A646" s="289">
        <v>39888</v>
      </c>
      <c r="B646" s="289" t="s">
        <v>13517</v>
      </c>
      <c r="C646" s="289" t="s">
        <v>12513</v>
      </c>
      <c r="D646" s="511" t="s">
        <v>8161</v>
      </c>
    </row>
    <row r="647" spans="1:4">
      <c r="A647" s="289">
        <v>39890</v>
      </c>
      <c r="B647" s="289" t="s">
        <v>13518</v>
      </c>
      <c r="C647" s="289" t="s">
        <v>12513</v>
      </c>
      <c r="D647" s="511" t="s">
        <v>6160</v>
      </c>
    </row>
    <row r="648" spans="1:4">
      <c r="A648" s="289">
        <v>39891</v>
      </c>
      <c r="B648" s="289" t="s">
        <v>13519</v>
      </c>
      <c r="C648" s="289" t="s">
        <v>12513</v>
      </c>
      <c r="D648" s="511" t="s">
        <v>12225</v>
      </c>
    </row>
    <row r="649" spans="1:4">
      <c r="A649" s="289">
        <v>39892</v>
      </c>
      <c r="B649" s="289" t="s">
        <v>13520</v>
      </c>
      <c r="C649" s="289" t="s">
        <v>12513</v>
      </c>
      <c r="D649" s="511" t="s">
        <v>13521</v>
      </c>
    </row>
    <row r="650" spans="1:4">
      <c r="A650" s="289">
        <v>790</v>
      </c>
      <c r="B650" s="289" t="s">
        <v>13522</v>
      </c>
      <c r="C650" s="289" t="s">
        <v>12513</v>
      </c>
      <c r="D650" s="511" t="s">
        <v>8155</v>
      </c>
    </row>
    <row r="651" spans="1:4">
      <c r="A651" s="289">
        <v>766</v>
      </c>
      <c r="B651" s="289" t="s">
        <v>13523</v>
      </c>
      <c r="C651" s="289" t="s">
        <v>12513</v>
      </c>
      <c r="D651" s="511" t="s">
        <v>8155</v>
      </c>
    </row>
    <row r="652" spans="1:4">
      <c r="A652" s="289">
        <v>791</v>
      </c>
      <c r="B652" s="289" t="s">
        <v>13524</v>
      </c>
      <c r="C652" s="289" t="s">
        <v>12513</v>
      </c>
      <c r="D652" s="511" t="s">
        <v>8155</v>
      </c>
    </row>
    <row r="653" spans="1:4">
      <c r="A653" s="289">
        <v>767</v>
      </c>
      <c r="B653" s="289" t="s">
        <v>13525</v>
      </c>
      <c r="C653" s="289" t="s">
        <v>12513</v>
      </c>
      <c r="D653" s="511" t="s">
        <v>8155</v>
      </c>
    </row>
    <row r="654" spans="1:4">
      <c r="A654" s="289">
        <v>768</v>
      </c>
      <c r="B654" s="289" t="s">
        <v>13526</v>
      </c>
      <c r="C654" s="289" t="s">
        <v>12513</v>
      </c>
      <c r="D654" s="511" t="s">
        <v>7189</v>
      </c>
    </row>
    <row r="655" spans="1:4">
      <c r="A655" s="289">
        <v>789</v>
      </c>
      <c r="B655" s="289" t="s">
        <v>13527</v>
      </c>
      <c r="C655" s="289" t="s">
        <v>12513</v>
      </c>
      <c r="D655" s="511" t="s">
        <v>6977</v>
      </c>
    </row>
    <row r="656" spans="1:4">
      <c r="A656" s="289">
        <v>769</v>
      </c>
      <c r="B656" s="289" t="s">
        <v>13528</v>
      </c>
      <c r="C656" s="289" t="s">
        <v>12513</v>
      </c>
      <c r="D656" s="511" t="s">
        <v>7189</v>
      </c>
    </row>
    <row r="657" spans="1:4">
      <c r="A657" s="289">
        <v>770</v>
      </c>
      <c r="B657" s="289" t="s">
        <v>13529</v>
      </c>
      <c r="C657" s="289" t="s">
        <v>12513</v>
      </c>
      <c r="D657" s="511" t="s">
        <v>1617</v>
      </c>
    </row>
    <row r="658" spans="1:4">
      <c r="A658" s="289">
        <v>12394</v>
      </c>
      <c r="B658" s="289" t="s">
        <v>13530</v>
      </c>
      <c r="C658" s="289" t="s">
        <v>12513</v>
      </c>
      <c r="D658" s="511" t="s">
        <v>1617</v>
      </c>
    </row>
    <row r="659" spans="1:4">
      <c r="A659" s="289">
        <v>764</v>
      </c>
      <c r="B659" s="289" t="s">
        <v>13531</v>
      </c>
      <c r="C659" s="289" t="s">
        <v>12513</v>
      </c>
      <c r="D659" s="511" t="s">
        <v>1915</v>
      </c>
    </row>
    <row r="660" spans="1:4">
      <c r="A660" s="289">
        <v>765</v>
      </c>
      <c r="B660" s="289" t="s">
        <v>13532</v>
      </c>
      <c r="C660" s="289" t="s">
        <v>12513</v>
      </c>
      <c r="D660" s="511" t="s">
        <v>1915</v>
      </c>
    </row>
    <row r="661" spans="1:4">
      <c r="A661" s="289">
        <v>787</v>
      </c>
      <c r="B661" s="289" t="s">
        <v>13533</v>
      </c>
      <c r="C661" s="289" t="s">
        <v>12513</v>
      </c>
      <c r="D661" s="511" t="s">
        <v>13534</v>
      </c>
    </row>
    <row r="662" spans="1:4">
      <c r="A662" s="289">
        <v>774</v>
      </c>
      <c r="B662" s="289" t="s">
        <v>13535</v>
      </c>
      <c r="C662" s="289" t="s">
        <v>12513</v>
      </c>
      <c r="D662" s="511" t="s">
        <v>13534</v>
      </c>
    </row>
    <row r="663" spans="1:4">
      <c r="A663" s="289">
        <v>773</v>
      </c>
      <c r="B663" s="289" t="s">
        <v>13536</v>
      </c>
      <c r="C663" s="289" t="s">
        <v>12513</v>
      </c>
      <c r="D663" s="511" t="s">
        <v>13534</v>
      </c>
    </row>
    <row r="664" spans="1:4">
      <c r="A664" s="289">
        <v>775</v>
      </c>
      <c r="B664" s="289" t="s">
        <v>13537</v>
      </c>
      <c r="C664" s="289" t="s">
        <v>12513</v>
      </c>
      <c r="D664" s="511" t="s">
        <v>13534</v>
      </c>
    </row>
    <row r="665" spans="1:4">
      <c r="A665" s="289">
        <v>788</v>
      </c>
      <c r="B665" s="289" t="s">
        <v>13538</v>
      </c>
      <c r="C665" s="289" t="s">
        <v>12513</v>
      </c>
      <c r="D665" s="511" t="s">
        <v>8086</v>
      </c>
    </row>
    <row r="666" spans="1:4">
      <c r="A666" s="289">
        <v>772</v>
      </c>
      <c r="B666" s="289" t="s">
        <v>13539</v>
      </c>
      <c r="C666" s="289" t="s">
        <v>12513</v>
      </c>
      <c r="D666" s="511" t="s">
        <v>8086</v>
      </c>
    </row>
    <row r="667" spans="1:4">
      <c r="A667" s="289">
        <v>771</v>
      </c>
      <c r="B667" s="289" t="s">
        <v>13540</v>
      </c>
      <c r="C667" s="289" t="s">
        <v>12513</v>
      </c>
      <c r="D667" s="511" t="s">
        <v>8086</v>
      </c>
    </row>
    <row r="668" spans="1:4">
      <c r="A668" s="289">
        <v>779</v>
      </c>
      <c r="B668" s="289" t="s">
        <v>13541</v>
      </c>
      <c r="C668" s="289" t="s">
        <v>12513</v>
      </c>
      <c r="D668" s="511" t="s">
        <v>2020</v>
      </c>
    </row>
    <row r="669" spans="1:4">
      <c r="A669" s="289">
        <v>776</v>
      </c>
      <c r="B669" s="289" t="s">
        <v>13542</v>
      </c>
      <c r="C669" s="289" t="s">
        <v>12513</v>
      </c>
      <c r="D669" s="511" t="s">
        <v>9487</v>
      </c>
    </row>
    <row r="670" spans="1:4">
      <c r="A670" s="289">
        <v>777</v>
      </c>
      <c r="B670" s="289" t="s">
        <v>13543</v>
      </c>
      <c r="C670" s="289" t="s">
        <v>12513</v>
      </c>
      <c r="D670" s="511" t="s">
        <v>13544</v>
      </c>
    </row>
    <row r="671" spans="1:4">
      <c r="A671" s="289">
        <v>780</v>
      </c>
      <c r="B671" s="289" t="s">
        <v>13545</v>
      </c>
      <c r="C671" s="289" t="s">
        <v>12513</v>
      </c>
      <c r="D671" s="511" t="s">
        <v>8290</v>
      </c>
    </row>
    <row r="672" spans="1:4">
      <c r="A672" s="289">
        <v>778</v>
      </c>
      <c r="B672" s="289" t="s">
        <v>13546</v>
      </c>
      <c r="C672" s="289" t="s">
        <v>12513</v>
      </c>
      <c r="D672" s="511" t="s">
        <v>9487</v>
      </c>
    </row>
    <row r="673" spans="1:4">
      <c r="A673" s="289">
        <v>781</v>
      </c>
      <c r="B673" s="289" t="s">
        <v>13547</v>
      </c>
      <c r="C673" s="289" t="s">
        <v>12513</v>
      </c>
      <c r="D673" s="511" t="s">
        <v>13548</v>
      </c>
    </row>
    <row r="674" spans="1:4">
      <c r="A674" s="289">
        <v>786</v>
      </c>
      <c r="B674" s="289" t="s">
        <v>13549</v>
      </c>
      <c r="C674" s="289" t="s">
        <v>12513</v>
      </c>
      <c r="D674" s="511" t="s">
        <v>13548</v>
      </c>
    </row>
    <row r="675" spans="1:4">
      <c r="A675" s="289">
        <v>782</v>
      </c>
      <c r="B675" s="289" t="s">
        <v>13550</v>
      </c>
      <c r="C675" s="289" t="s">
        <v>12513</v>
      </c>
      <c r="D675" s="511" t="s">
        <v>13548</v>
      </c>
    </row>
    <row r="676" spans="1:4">
      <c r="A676" s="289">
        <v>783</v>
      </c>
      <c r="B676" s="289" t="s">
        <v>13551</v>
      </c>
      <c r="C676" s="289" t="s">
        <v>12513</v>
      </c>
      <c r="D676" s="511" t="s">
        <v>13552</v>
      </c>
    </row>
    <row r="677" spans="1:4">
      <c r="A677" s="289">
        <v>785</v>
      </c>
      <c r="B677" s="289" t="s">
        <v>13553</v>
      </c>
      <c r="C677" s="289" t="s">
        <v>12513</v>
      </c>
      <c r="D677" s="511" t="s">
        <v>13554</v>
      </c>
    </row>
    <row r="678" spans="1:4">
      <c r="A678" s="289">
        <v>784</v>
      </c>
      <c r="B678" s="289" t="s">
        <v>13555</v>
      </c>
      <c r="C678" s="289" t="s">
        <v>12513</v>
      </c>
      <c r="D678" s="511" t="s">
        <v>13556</v>
      </c>
    </row>
    <row r="679" spans="1:4">
      <c r="A679" s="289">
        <v>831</v>
      </c>
      <c r="B679" s="289" t="s">
        <v>13557</v>
      </c>
      <c r="C679" s="289" t="s">
        <v>12513</v>
      </c>
      <c r="D679" s="511" t="s">
        <v>13558</v>
      </c>
    </row>
    <row r="680" spans="1:4">
      <c r="A680" s="289">
        <v>828</v>
      </c>
      <c r="B680" s="289" t="s">
        <v>13559</v>
      </c>
      <c r="C680" s="289" t="s">
        <v>12513</v>
      </c>
      <c r="D680" s="511" t="s">
        <v>3003</v>
      </c>
    </row>
    <row r="681" spans="1:4">
      <c r="A681" s="289">
        <v>829</v>
      </c>
      <c r="B681" s="289" t="s">
        <v>13560</v>
      </c>
      <c r="C681" s="289" t="s">
        <v>12513</v>
      </c>
      <c r="D681" s="511" t="s">
        <v>12584</v>
      </c>
    </row>
    <row r="682" spans="1:4">
      <c r="A682" s="289">
        <v>812</v>
      </c>
      <c r="B682" s="289" t="s">
        <v>13561</v>
      </c>
      <c r="C682" s="289" t="s">
        <v>12513</v>
      </c>
      <c r="D682" s="511" t="s">
        <v>5807</v>
      </c>
    </row>
    <row r="683" spans="1:4">
      <c r="A683" s="289">
        <v>819</v>
      </c>
      <c r="B683" s="289" t="s">
        <v>13562</v>
      </c>
      <c r="C683" s="289" t="s">
        <v>12513</v>
      </c>
      <c r="D683" s="511" t="s">
        <v>6701</v>
      </c>
    </row>
    <row r="684" spans="1:4">
      <c r="A684" s="289">
        <v>818</v>
      </c>
      <c r="B684" s="289" t="s">
        <v>13563</v>
      </c>
      <c r="C684" s="289" t="s">
        <v>12513</v>
      </c>
      <c r="D684" s="511" t="s">
        <v>5602</v>
      </c>
    </row>
    <row r="685" spans="1:4">
      <c r="A685" s="289">
        <v>823</v>
      </c>
      <c r="B685" s="289" t="s">
        <v>13564</v>
      </c>
      <c r="C685" s="289" t="s">
        <v>12513</v>
      </c>
      <c r="D685" s="511" t="s">
        <v>4662</v>
      </c>
    </row>
    <row r="686" spans="1:4">
      <c r="A686" s="289">
        <v>830</v>
      </c>
      <c r="B686" s="289" t="s">
        <v>13565</v>
      </c>
      <c r="C686" s="289" t="s">
        <v>12513</v>
      </c>
      <c r="D686" s="511" t="s">
        <v>7111</v>
      </c>
    </row>
    <row r="687" spans="1:4">
      <c r="A687" s="289">
        <v>826</v>
      </c>
      <c r="B687" s="289" t="s">
        <v>13566</v>
      </c>
      <c r="C687" s="289" t="s">
        <v>12513</v>
      </c>
      <c r="D687" s="511" t="s">
        <v>13567</v>
      </c>
    </row>
    <row r="688" spans="1:4">
      <c r="A688" s="289">
        <v>827</v>
      </c>
      <c r="B688" s="289" t="s">
        <v>13568</v>
      </c>
      <c r="C688" s="289" t="s">
        <v>12513</v>
      </c>
      <c r="D688" s="511" t="s">
        <v>13569</v>
      </c>
    </row>
    <row r="689" spans="1:4">
      <c r="A689" s="289">
        <v>832</v>
      </c>
      <c r="B689" s="289" t="s">
        <v>13570</v>
      </c>
      <c r="C689" s="289" t="s">
        <v>12513</v>
      </c>
      <c r="D689" s="511" t="s">
        <v>2922</v>
      </c>
    </row>
    <row r="690" spans="1:4">
      <c r="A690" s="289">
        <v>833</v>
      </c>
      <c r="B690" s="289" t="s">
        <v>13571</v>
      </c>
      <c r="C690" s="289" t="s">
        <v>12513</v>
      </c>
      <c r="D690" s="511" t="s">
        <v>2680</v>
      </c>
    </row>
    <row r="691" spans="1:4">
      <c r="A691" s="289">
        <v>834</v>
      </c>
      <c r="B691" s="289" t="s">
        <v>13572</v>
      </c>
      <c r="C691" s="289" t="s">
        <v>12513</v>
      </c>
      <c r="D691" s="511" t="s">
        <v>13573</v>
      </c>
    </row>
    <row r="692" spans="1:4">
      <c r="A692" s="289">
        <v>825</v>
      </c>
      <c r="B692" s="289" t="s">
        <v>13574</v>
      </c>
      <c r="C692" s="289" t="s">
        <v>12513</v>
      </c>
      <c r="D692" s="511" t="s">
        <v>13575</v>
      </c>
    </row>
    <row r="693" spans="1:4">
      <c r="A693" s="289">
        <v>813</v>
      </c>
      <c r="B693" s="289" t="s">
        <v>13576</v>
      </c>
      <c r="C693" s="289" t="s">
        <v>12513</v>
      </c>
      <c r="D693" s="511" t="s">
        <v>10387</v>
      </c>
    </row>
    <row r="694" spans="1:4">
      <c r="A694" s="289">
        <v>820</v>
      </c>
      <c r="B694" s="289" t="s">
        <v>13577</v>
      </c>
      <c r="C694" s="289" t="s">
        <v>12513</v>
      </c>
      <c r="D694" s="511" t="s">
        <v>12612</v>
      </c>
    </row>
    <row r="695" spans="1:4">
      <c r="A695" s="289">
        <v>816</v>
      </c>
      <c r="B695" s="289" t="s">
        <v>13578</v>
      </c>
      <c r="C695" s="289" t="s">
        <v>12513</v>
      </c>
      <c r="D695" s="511" t="s">
        <v>5051</v>
      </c>
    </row>
    <row r="696" spans="1:4">
      <c r="A696" s="289">
        <v>814</v>
      </c>
      <c r="B696" s="289" t="s">
        <v>13579</v>
      </c>
      <c r="C696" s="289" t="s">
        <v>12513</v>
      </c>
      <c r="D696" s="511" t="s">
        <v>5819</v>
      </c>
    </row>
    <row r="697" spans="1:4">
      <c r="A697" s="289">
        <v>815</v>
      </c>
      <c r="B697" s="289" t="s">
        <v>13580</v>
      </c>
      <c r="C697" s="289" t="s">
        <v>12513</v>
      </c>
      <c r="D697" s="511" t="s">
        <v>11282</v>
      </c>
    </row>
    <row r="698" spans="1:4">
      <c r="A698" s="289">
        <v>822</v>
      </c>
      <c r="B698" s="289" t="s">
        <v>13581</v>
      </c>
      <c r="C698" s="289" t="s">
        <v>12513</v>
      </c>
      <c r="D698" s="511" t="s">
        <v>12763</v>
      </c>
    </row>
    <row r="699" spans="1:4">
      <c r="A699" s="289">
        <v>821</v>
      </c>
      <c r="B699" s="289" t="s">
        <v>13582</v>
      </c>
      <c r="C699" s="289" t="s">
        <v>12513</v>
      </c>
      <c r="D699" s="511" t="s">
        <v>7558</v>
      </c>
    </row>
    <row r="700" spans="1:4">
      <c r="A700" s="289">
        <v>817</v>
      </c>
      <c r="B700" s="289" t="s">
        <v>13583</v>
      </c>
      <c r="C700" s="289" t="s">
        <v>12513</v>
      </c>
      <c r="D700" s="511" t="s">
        <v>13584</v>
      </c>
    </row>
    <row r="701" spans="1:4">
      <c r="A701" s="289">
        <v>20086</v>
      </c>
      <c r="B701" s="289" t="s">
        <v>13585</v>
      </c>
      <c r="C701" s="289" t="s">
        <v>12513</v>
      </c>
      <c r="D701" s="511" t="s">
        <v>13586</v>
      </c>
    </row>
    <row r="702" spans="1:4">
      <c r="A702" s="289">
        <v>39191</v>
      </c>
      <c r="B702" s="289" t="s">
        <v>13587</v>
      </c>
      <c r="C702" s="289" t="s">
        <v>12513</v>
      </c>
      <c r="D702" s="511" t="s">
        <v>13588</v>
      </c>
    </row>
    <row r="703" spans="1:4">
      <c r="A703" s="289">
        <v>39190</v>
      </c>
      <c r="B703" s="289" t="s">
        <v>13589</v>
      </c>
      <c r="C703" s="289" t="s">
        <v>12513</v>
      </c>
      <c r="D703" s="511" t="s">
        <v>8581</v>
      </c>
    </row>
    <row r="704" spans="1:4">
      <c r="A704" s="289">
        <v>39189</v>
      </c>
      <c r="B704" s="289" t="s">
        <v>13590</v>
      </c>
      <c r="C704" s="289" t="s">
        <v>12513</v>
      </c>
      <c r="D704" s="511" t="s">
        <v>13591</v>
      </c>
    </row>
    <row r="705" spans="1:4">
      <c r="A705" s="289">
        <v>39186</v>
      </c>
      <c r="B705" s="289" t="s">
        <v>13592</v>
      </c>
      <c r="C705" s="289" t="s">
        <v>12513</v>
      </c>
      <c r="D705" s="511" t="s">
        <v>10279</v>
      </c>
    </row>
    <row r="706" spans="1:4">
      <c r="A706" s="289">
        <v>39188</v>
      </c>
      <c r="B706" s="289" t="s">
        <v>13593</v>
      </c>
      <c r="C706" s="289" t="s">
        <v>12513</v>
      </c>
      <c r="D706" s="511" t="s">
        <v>13594</v>
      </c>
    </row>
    <row r="707" spans="1:4">
      <c r="A707" s="289">
        <v>39187</v>
      </c>
      <c r="B707" s="289" t="s">
        <v>13595</v>
      </c>
      <c r="C707" s="289" t="s">
        <v>12513</v>
      </c>
      <c r="D707" s="511" t="s">
        <v>13596</v>
      </c>
    </row>
    <row r="708" spans="1:4">
      <c r="A708" s="289">
        <v>39184</v>
      </c>
      <c r="B708" s="289" t="s">
        <v>13597</v>
      </c>
      <c r="C708" s="289" t="s">
        <v>12513</v>
      </c>
      <c r="D708" s="511" t="s">
        <v>10395</v>
      </c>
    </row>
    <row r="709" spans="1:4">
      <c r="A709" s="289">
        <v>39185</v>
      </c>
      <c r="B709" s="289" t="s">
        <v>13598</v>
      </c>
      <c r="C709" s="289" t="s">
        <v>12513</v>
      </c>
      <c r="D709" s="511" t="s">
        <v>1137</v>
      </c>
    </row>
    <row r="710" spans="1:4">
      <c r="A710" s="289">
        <v>39198</v>
      </c>
      <c r="B710" s="289" t="s">
        <v>13599</v>
      </c>
      <c r="C710" s="289" t="s">
        <v>12513</v>
      </c>
      <c r="D710" s="511" t="s">
        <v>13600</v>
      </c>
    </row>
    <row r="711" spans="1:4">
      <c r="A711" s="289">
        <v>39197</v>
      </c>
      <c r="B711" s="289" t="s">
        <v>13601</v>
      </c>
      <c r="C711" s="289" t="s">
        <v>12513</v>
      </c>
      <c r="D711" s="511" t="s">
        <v>4870</v>
      </c>
    </row>
    <row r="712" spans="1:4">
      <c r="A712" s="289">
        <v>39196</v>
      </c>
      <c r="B712" s="289" t="s">
        <v>13602</v>
      </c>
      <c r="C712" s="289" t="s">
        <v>12513</v>
      </c>
      <c r="D712" s="511" t="s">
        <v>13603</v>
      </c>
    </row>
    <row r="713" spans="1:4">
      <c r="A713" s="289">
        <v>39199</v>
      </c>
      <c r="B713" s="289" t="s">
        <v>13604</v>
      </c>
      <c r="C713" s="289" t="s">
        <v>12513</v>
      </c>
      <c r="D713" s="511" t="s">
        <v>8368</v>
      </c>
    </row>
    <row r="714" spans="1:4">
      <c r="A714" s="289">
        <v>39195</v>
      </c>
      <c r="B714" s="289" t="s">
        <v>13605</v>
      </c>
      <c r="C714" s="289" t="s">
        <v>12513</v>
      </c>
      <c r="D714" s="511" t="s">
        <v>13606</v>
      </c>
    </row>
    <row r="715" spans="1:4">
      <c r="A715" s="289">
        <v>39194</v>
      </c>
      <c r="B715" s="289" t="s">
        <v>13607</v>
      </c>
      <c r="C715" s="289" t="s">
        <v>12513</v>
      </c>
      <c r="D715" s="511" t="s">
        <v>13608</v>
      </c>
    </row>
    <row r="716" spans="1:4">
      <c r="A716" s="289">
        <v>39193</v>
      </c>
      <c r="B716" s="289" t="s">
        <v>13609</v>
      </c>
      <c r="C716" s="289" t="s">
        <v>12513</v>
      </c>
      <c r="D716" s="511" t="s">
        <v>13610</v>
      </c>
    </row>
    <row r="717" spans="1:4">
      <c r="A717" s="289">
        <v>39192</v>
      </c>
      <c r="B717" s="289" t="s">
        <v>13611</v>
      </c>
      <c r="C717" s="289" t="s">
        <v>12513</v>
      </c>
      <c r="D717" s="511" t="s">
        <v>13612</v>
      </c>
    </row>
    <row r="718" spans="1:4">
      <c r="A718" s="289">
        <v>39920</v>
      </c>
      <c r="B718" s="289" t="s">
        <v>13613</v>
      </c>
      <c r="C718" s="289" t="s">
        <v>12513</v>
      </c>
      <c r="D718" s="511" t="s">
        <v>13614</v>
      </c>
    </row>
    <row r="719" spans="1:4">
      <c r="A719" s="289">
        <v>39201</v>
      </c>
      <c r="B719" s="289" t="s">
        <v>13615</v>
      </c>
      <c r="C719" s="289" t="s">
        <v>12513</v>
      </c>
      <c r="D719" s="511" t="s">
        <v>13616</v>
      </c>
    </row>
    <row r="720" spans="1:4">
      <c r="A720" s="289">
        <v>39200</v>
      </c>
      <c r="B720" s="289" t="s">
        <v>13617</v>
      </c>
      <c r="C720" s="289" t="s">
        <v>12513</v>
      </c>
      <c r="D720" s="511" t="s">
        <v>13618</v>
      </c>
    </row>
    <row r="721" spans="1:4">
      <c r="A721" s="289">
        <v>39203</v>
      </c>
      <c r="B721" s="289" t="s">
        <v>13619</v>
      </c>
      <c r="C721" s="289" t="s">
        <v>12513</v>
      </c>
      <c r="D721" s="511" t="s">
        <v>6307</v>
      </c>
    </row>
    <row r="722" spans="1:4">
      <c r="A722" s="289">
        <v>39202</v>
      </c>
      <c r="B722" s="289" t="s">
        <v>13620</v>
      </c>
      <c r="C722" s="289" t="s">
        <v>12513</v>
      </c>
      <c r="D722" s="511" t="s">
        <v>13621</v>
      </c>
    </row>
    <row r="723" spans="1:4">
      <c r="A723" s="289">
        <v>39205</v>
      </c>
      <c r="B723" s="289" t="s">
        <v>13622</v>
      </c>
      <c r="C723" s="289" t="s">
        <v>12513</v>
      </c>
      <c r="D723" s="511" t="s">
        <v>13623</v>
      </c>
    </row>
    <row r="724" spans="1:4">
      <c r="A724" s="289">
        <v>39204</v>
      </c>
      <c r="B724" s="289" t="s">
        <v>13624</v>
      </c>
      <c r="C724" s="289" t="s">
        <v>12513</v>
      </c>
      <c r="D724" s="511" t="s">
        <v>13625</v>
      </c>
    </row>
    <row r="725" spans="1:4">
      <c r="A725" s="289">
        <v>39206</v>
      </c>
      <c r="B725" s="289" t="s">
        <v>13626</v>
      </c>
      <c r="C725" s="289" t="s">
        <v>12513</v>
      </c>
      <c r="D725" s="511" t="s">
        <v>1881</v>
      </c>
    </row>
    <row r="726" spans="1:4">
      <c r="A726" s="289">
        <v>797</v>
      </c>
      <c r="B726" s="289" t="s">
        <v>13627</v>
      </c>
      <c r="C726" s="289" t="s">
        <v>12513</v>
      </c>
      <c r="D726" s="511" t="s">
        <v>5125</v>
      </c>
    </row>
    <row r="727" spans="1:4">
      <c r="A727" s="289">
        <v>798</v>
      </c>
      <c r="B727" s="289" t="s">
        <v>13628</v>
      </c>
      <c r="C727" s="289" t="s">
        <v>12513</v>
      </c>
      <c r="D727" s="511" t="s">
        <v>12584</v>
      </c>
    </row>
    <row r="728" spans="1:4">
      <c r="A728" s="289">
        <v>796</v>
      </c>
      <c r="B728" s="289" t="s">
        <v>13629</v>
      </c>
      <c r="C728" s="289" t="s">
        <v>12513</v>
      </c>
      <c r="D728" s="511" t="s">
        <v>7007</v>
      </c>
    </row>
    <row r="729" spans="1:4">
      <c r="A729" s="289">
        <v>799</v>
      </c>
      <c r="B729" s="289" t="s">
        <v>13630</v>
      </c>
      <c r="C729" s="289" t="s">
        <v>12513</v>
      </c>
      <c r="D729" s="511" t="s">
        <v>2234</v>
      </c>
    </row>
    <row r="730" spans="1:4">
      <c r="A730" s="289">
        <v>792</v>
      </c>
      <c r="B730" s="289" t="s">
        <v>13631</v>
      </c>
      <c r="C730" s="289" t="s">
        <v>12513</v>
      </c>
      <c r="D730" s="511" t="s">
        <v>2390</v>
      </c>
    </row>
    <row r="731" spans="1:4">
      <c r="A731" s="289">
        <v>804</v>
      </c>
      <c r="B731" s="289" t="s">
        <v>13632</v>
      </c>
      <c r="C731" s="289" t="s">
        <v>12513</v>
      </c>
      <c r="D731" s="511" t="s">
        <v>10915</v>
      </c>
    </row>
    <row r="732" spans="1:4">
      <c r="A732" s="289">
        <v>793</v>
      </c>
      <c r="B732" s="289" t="s">
        <v>13633</v>
      </c>
      <c r="C732" s="289" t="s">
        <v>12513</v>
      </c>
      <c r="D732" s="511" t="s">
        <v>3055</v>
      </c>
    </row>
    <row r="733" spans="1:4">
      <c r="A733" s="289">
        <v>801</v>
      </c>
      <c r="B733" s="289" t="s">
        <v>13634</v>
      </c>
      <c r="C733" s="289" t="s">
        <v>12513</v>
      </c>
      <c r="D733" s="511" t="s">
        <v>13635</v>
      </c>
    </row>
    <row r="734" spans="1:4">
      <c r="A734" s="289">
        <v>794</v>
      </c>
      <c r="B734" s="289" t="s">
        <v>13636</v>
      </c>
      <c r="C734" s="289" t="s">
        <v>12513</v>
      </c>
      <c r="D734" s="511" t="s">
        <v>6653</v>
      </c>
    </row>
    <row r="735" spans="1:4">
      <c r="A735" s="289">
        <v>802</v>
      </c>
      <c r="B735" s="289" t="s">
        <v>13637</v>
      </c>
      <c r="C735" s="289" t="s">
        <v>12513</v>
      </c>
      <c r="D735" s="511" t="s">
        <v>10578</v>
      </c>
    </row>
    <row r="736" spans="1:4">
      <c r="A736" s="289">
        <v>803</v>
      </c>
      <c r="B736" s="289" t="s">
        <v>13638</v>
      </c>
      <c r="C736" s="289" t="s">
        <v>12513</v>
      </c>
      <c r="D736" s="511" t="s">
        <v>3085</v>
      </c>
    </row>
    <row r="737" spans="1:4">
      <c r="A737" s="289">
        <v>38001</v>
      </c>
      <c r="B737" s="289" t="s">
        <v>13639</v>
      </c>
      <c r="C737" s="289" t="s">
        <v>12513</v>
      </c>
      <c r="D737" s="511" t="s">
        <v>2368</v>
      </c>
    </row>
    <row r="738" spans="1:4">
      <c r="A738" s="289">
        <v>38002</v>
      </c>
      <c r="B738" s="289" t="s">
        <v>13640</v>
      </c>
      <c r="C738" s="289" t="s">
        <v>12513</v>
      </c>
      <c r="D738" s="511" t="s">
        <v>2451</v>
      </c>
    </row>
    <row r="739" spans="1:4">
      <c r="A739" s="289">
        <v>38003</v>
      </c>
      <c r="B739" s="289" t="s">
        <v>13641</v>
      </c>
      <c r="C739" s="289" t="s">
        <v>12513</v>
      </c>
      <c r="D739" s="511" t="s">
        <v>13642</v>
      </c>
    </row>
    <row r="740" spans="1:4">
      <c r="A740" s="289">
        <v>38004</v>
      </c>
      <c r="B740" s="289" t="s">
        <v>13643</v>
      </c>
      <c r="C740" s="289" t="s">
        <v>12513</v>
      </c>
      <c r="D740" s="511" t="s">
        <v>6135</v>
      </c>
    </row>
    <row r="741" spans="1:4">
      <c r="A741" s="289">
        <v>36327</v>
      </c>
      <c r="B741" s="289" t="s">
        <v>13644</v>
      </c>
      <c r="C741" s="289" t="s">
        <v>12513</v>
      </c>
      <c r="D741" s="511" t="s">
        <v>11704</v>
      </c>
    </row>
    <row r="742" spans="1:4">
      <c r="A742" s="289">
        <v>38992</v>
      </c>
      <c r="B742" s="289" t="s">
        <v>13645</v>
      </c>
      <c r="C742" s="289" t="s">
        <v>12513</v>
      </c>
      <c r="D742" s="511" t="s">
        <v>2291</v>
      </c>
    </row>
    <row r="743" spans="1:4">
      <c r="A743" s="289">
        <v>38993</v>
      </c>
      <c r="B743" s="289" t="s">
        <v>13646</v>
      </c>
      <c r="C743" s="289" t="s">
        <v>12513</v>
      </c>
      <c r="D743" s="511" t="s">
        <v>13647</v>
      </c>
    </row>
    <row r="744" spans="1:4">
      <c r="A744" s="289">
        <v>38418</v>
      </c>
      <c r="B744" s="289" t="s">
        <v>13648</v>
      </c>
      <c r="C744" s="289" t="s">
        <v>12513</v>
      </c>
      <c r="D744" s="511" t="s">
        <v>13649</v>
      </c>
    </row>
    <row r="745" spans="1:4">
      <c r="A745" s="289">
        <v>39178</v>
      </c>
      <c r="B745" s="289" t="s">
        <v>13650</v>
      </c>
      <c r="C745" s="289" t="s">
        <v>12513</v>
      </c>
      <c r="D745" s="511" t="s">
        <v>3019</v>
      </c>
    </row>
    <row r="746" spans="1:4">
      <c r="A746" s="289">
        <v>39177</v>
      </c>
      <c r="B746" s="289" t="s">
        <v>13651</v>
      </c>
      <c r="C746" s="289" t="s">
        <v>12513</v>
      </c>
      <c r="D746" s="511" t="s">
        <v>9865</v>
      </c>
    </row>
    <row r="747" spans="1:4">
      <c r="A747" s="289">
        <v>39174</v>
      </c>
      <c r="B747" s="289" t="s">
        <v>13652</v>
      </c>
      <c r="C747" s="289" t="s">
        <v>12513</v>
      </c>
      <c r="D747" s="511" t="s">
        <v>2116</v>
      </c>
    </row>
    <row r="748" spans="1:4">
      <c r="A748" s="289">
        <v>39176</v>
      </c>
      <c r="B748" s="289" t="s">
        <v>13653</v>
      </c>
      <c r="C748" s="289" t="s">
        <v>12513</v>
      </c>
      <c r="D748" s="511" t="s">
        <v>2608</v>
      </c>
    </row>
    <row r="749" spans="1:4">
      <c r="A749" s="289">
        <v>39180</v>
      </c>
      <c r="B749" s="289" t="s">
        <v>13654</v>
      </c>
      <c r="C749" s="289" t="s">
        <v>12513</v>
      </c>
      <c r="D749" s="511" t="s">
        <v>13655</v>
      </c>
    </row>
    <row r="750" spans="1:4">
      <c r="A750" s="289">
        <v>39179</v>
      </c>
      <c r="B750" s="289" t="s">
        <v>13656</v>
      </c>
      <c r="C750" s="289" t="s">
        <v>12513</v>
      </c>
      <c r="D750" s="511" t="s">
        <v>13657</v>
      </c>
    </row>
    <row r="751" spans="1:4">
      <c r="A751" s="289">
        <v>39175</v>
      </c>
      <c r="B751" s="289" t="s">
        <v>13658</v>
      </c>
      <c r="C751" s="289" t="s">
        <v>12513</v>
      </c>
      <c r="D751" s="511" t="s">
        <v>2986</v>
      </c>
    </row>
    <row r="752" spans="1:4">
      <c r="A752" s="289">
        <v>39217</v>
      </c>
      <c r="B752" s="289" t="s">
        <v>13659</v>
      </c>
      <c r="C752" s="289" t="s">
        <v>12513</v>
      </c>
      <c r="D752" s="511" t="s">
        <v>13660</v>
      </c>
    </row>
    <row r="753" spans="1:4">
      <c r="A753" s="289">
        <v>39181</v>
      </c>
      <c r="B753" s="289" t="s">
        <v>13661</v>
      </c>
      <c r="C753" s="289" t="s">
        <v>12513</v>
      </c>
      <c r="D753" s="511" t="s">
        <v>137</v>
      </c>
    </row>
    <row r="754" spans="1:4">
      <c r="A754" s="289">
        <v>39182</v>
      </c>
      <c r="B754" s="289" t="s">
        <v>13662</v>
      </c>
      <c r="C754" s="289" t="s">
        <v>12513</v>
      </c>
      <c r="D754" s="511" t="s">
        <v>5168</v>
      </c>
    </row>
    <row r="755" spans="1:4">
      <c r="A755" s="289">
        <v>12616</v>
      </c>
      <c r="B755" s="289" t="s">
        <v>13663</v>
      </c>
      <c r="C755" s="289" t="s">
        <v>12513</v>
      </c>
      <c r="D755" s="511" t="s">
        <v>2248</v>
      </c>
    </row>
    <row r="756" spans="1:4">
      <c r="A756" s="289">
        <v>1049</v>
      </c>
      <c r="B756" s="289" t="s">
        <v>13664</v>
      </c>
      <c r="C756" s="289" t="s">
        <v>12513</v>
      </c>
      <c r="D756" s="511" t="s">
        <v>1849</v>
      </c>
    </row>
    <row r="757" spans="1:4">
      <c r="A757" s="289">
        <v>1099</v>
      </c>
      <c r="B757" s="289" t="s">
        <v>13665</v>
      </c>
      <c r="C757" s="289" t="s">
        <v>12513</v>
      </c>
      <c r="D757" s="511" t="s">
        <v>9733</v>
      </c>
    </row>
    <row r="758" spans="1:4">
      <c r="A758" s="289">
        <v>39678</v>
      </c>
      <c r="B758" s="289" t="s">
        <v>13666</v>
      </c>
      <c r="C758" s="289" t="s">
        <v>12513</v>
      </c>
      <c r="D758" s="511" t="s">
        <v>9612</v>
      </c>
    </row>
    <row r="759" spans="1:4">
      <c r="A759" s="289">
        <v>1050</v>
      </c>
      <c r="B759" s="289" t="s">
        <v>13667</v>
      </c>
      <c r="C759" s="289" t="s">
        <v>12513</v>
      </c>
      <c r="D759" s="511" t="s">
        <v>13668</v>
      </c>
    </row>
    <row r="760" spans="1:4">
      <c r="A760" s="289">
        <v>1101</v>
      </c>
      <c r="B760" s="289" t="s">
        <v>13669</v>
      </c>
      <c r="C760" s="289" t="s">
        <v>12513</v>
      </c>
      <c r="D760" s="511" t="s">
        <v>13670</v>
      </c>
    </row>
    <row r="761" spans="1:4">
      <c r="A761" s="289">
        <v>1100</v>
      </c>
      <c r="B761" s="289" t="s">
        <v>13671</v>
      </c>
      <c r="C761" s="289" t="s">
        <v>12513</v>
      </c>
      <c r="D761" s="511" t="s">
        <v>10915</v>
      </c>
    </row>
    <row r="762" spans="1:4">
      <c r="A762" s="289">
        <v>39679</v>
      </c>
      <c r="B762" s="289" t="s">
        <v>13672</v>
      </c>
      <c r="C762" s="289" t="s">
        <v>12513</v>
      </c>
      <c r="D762" s="511" t="s">
        <v>13673</v>
      </c>
    </row>
    <row r="763" spans="1:4">
      <c r="A763" s="289">
        <v>1098</v>
      </c>
      <c r="B763" s="289" t="s">
        <v>13674</v>
      </c>
      <c r="C763" s="289" t="s">
        <v>12513</v>
      </c>
      <c r="D763" s="511" t="s">
        <v>2676</v>
      </c>
    </row>
    <row r="764" spans="1:4">
      <c r="A764" s="289">
        <v>1102</v>
      </c>
      <c r="B764" s="289" t="s">
        <v>13675</v>
      </c>
      <c r="C764" s="289" t="s">
        <v>12513</v>
      </c>
      <c r="D764" s="511" t="s">
        <v>1927</v>
      </c>
    </row>
    <row r="765" spans="1:4">
      <c r="A765" s="289">
        <v>1051</v>
      </c>
      <c r="B765" s="289" t="s">
        <v>13676</v>
      </c>
      <c r="C765" s="289" t="s">
        <v>12513</v>
      </c>
      <c r="D765" s="511" t="s">
        <v>13677</v>
      </c>
    </row>
    <row r="766" spans="1:4">
      <c r="A766" s="289">
        <v>37399</v>
      </c>
      <c r="B766" s="289" t="s">
        <v>13678</v>
      </c>
      <c r="C766" s="289" t="s">
        <v>12513</v>
      </c>
      <c r="D766" s="511" t="s">
        <v>13679</v>
      </c>
    </row>
    <row r="767" spans="1:4">
      <c r="A767" s="289">
        <v>25004</v>
      </c>
      <c r="B767" s="289" t="s">
        <v>13680</v>
      </c>
      <c r="C767" s="289" t="s">
        <v>12606</v>
      </c>
      <c r="D767" s="511" t="s">
        <v>13681</v>
      </c>
    </row>
    <row r="768" spans="1:4">
      <c r="A768" s="289">
        <v>25002</v>
      </c>
      <c r="B768" s="289" t="s">
        <v>13682</v>
      </c>
      <c r="C768" s="289" t="s">
        <v>12606</v>
      </c>
      <c r="D768" s="511" t="s">
        <v>13683</v>
      </c>
    </row>
    <row r="769" spans="1:4">
      <c r="A769" s="289">
        <v>37409</v>
      </c>
      <c r="B769" s="289" t="s">
        <v>13684</v>
      </c>
      <c r="C769" s="289" t="s">
        <v>12606</v>
      </c>
      <c r="D769" s="511" t="s">
        <v>13685</v>
      </c>
    </row>
    <row r="770" spans="1:4">
      <c r="A770" s="289">
        <v>841</v>
      </c>
      <c r="B770" s="289" t="s">
        <v>13686</v>
      </c>
      <c r="C770" s="289" t="s">
        <v>12606</v>
      </c>
      <c r="D770" s="511" t="s">
        <v>7803</v>
      </c>
    </row>
    <row r="771" spans="1:4">
      <c r="A771" s="289">
        <v>25005</v>
      </c>
      <c r="B771" s="289" t="s">
        <v>13687</v>
      </c>
      <c r="C771" s="289" t="s">
        <v>12606</v>
      </c>
      <c r="D771" s="511" t="s">
        <v>2159</v>
      </c>
    </row>
    <row r="772" spans="1:4">
      <c r="A772" s="289">
        <v>25003</v>
      </c>
      <c r="B772" s="289" t="s">
        <v>13688</v>
      </c>
      <c r="C772" s="289" t="s">
        <v>12606</v>
      </c>
      <c r="D772" s="511" t="s">
        <v>13689</v>
      </c>
    </row>
    <row r="773" spans="1:4">
      <c r="A773" s="289">
        <v>37410</v>
      </c>
      <c r="B773" s="289" t="s">
        <v>13690</v>
      </c>
      <c r="C773" s="289" t="s">
        <v>12606</v>
      </c>
      <c r="D773" s="511" t="s">
        <v>2159</v>
      </c>
    </row>
    <row r="774" spans="1:4">
      <c r="A774" s="289">
        <v>842</v>
      </c>
      <c r="B774" s="289" t="s">
        <v>13691</v>
      </c>
      <c r="C774" s="289" t="s">
        <v>12606</v>
      </c>
      <c r="D774" s="511" t="s">
        <v>13692</v>
      </c>
    </row>
    <row r="775" spans="1:4">
      <c r="A775" s="289">
        <v>862</v>
      </c>
      <c r="B775" s="289" t="s">
        <v>13693</v>
      </c>
      <c r="C775" s="289" t="s">
        <v>12542</v>
      </c>
      <c r="D775" s="511" t="s">
        <v>5140</v>
      </c>
    </row>
    <row r="776" spans="1:4">
      <c r="A776" s="289">
        <v>866</v>
      </c>
      <c r="B776" s="289" t="s">
        <v>13694</v>
      </c>
      <c r="C776" s="289" t="s">
        <v>12542</v>
      </c>
      <c r="D776" s="511" t="s">
        <v>13695</v>
      </c>
    </row>
    <row r="777" spans="1:4">
      <c r="A777" s="289">
        <v>892</v>
      </c>
      <c r="B777" s="289" t="s">
        <v>13696</v>
      </c>
      <c r="C777" s="289" t="s">
        <v>12542</v>
      </c>
      <c r="D777" s="511" t="s">
        <v>13697</v>
      </c>
    </row>
    <row r="778" spans="1:4">
      <c r="A778" s="289">
        <v>857</v>
      </c>
      <c r="B778" s="289" t="s">
        <v>13698</v>
      </c>
      <c r="C778" s="289" t="s">
        <v>12542</v>
      </c>
      <c r="D778" s="511" t="s">
        <v>13699</v>
      </c>
    </row>
    <row r="779" spans="1:4">
      <c r="A779" s="289">
        <v>37404</v>
      </c>
      <c r="B779" s="289" t="s">
        <v>13700</v>
      </c>
      <c r="C779" s="289" t="s">
        <v>12542</v>
      </c>
      <c r="D779" s="511" t="s">
        <v>13701</v>
      </c>
    </row>
    <row r="780" spans="1:4">
      <c r="A780" s="289">
        <v>868</v>
      </c>
      <c r="B780" s="289" t="s">
        <v>13702</v>
      </c>
      <c r="C780" s="289" t="s">
        <v>12542</v>
      </c>
      <c r="D780" s="511" t="s">
        <v>8375</v>
      </c>
    </row>
    <row r="781" spans="1:4">
      <c r="A781" s="289">
        <v>870</v>
      </c>
      <c r="B781" s="289" t="s">
        <v>13703</v>
      </c>
      <c r="C781" s="289" t="s">
        <v>12542</v>
      </c>
      <c r="D781" s="511" t="s">
        <v>13704</v>
      </c>
    </row>
    <row r="782" spans="1:4">
      <c r="A782" s="289">
        <v>863</v>
      </c>
      <c r="B782" s="289" t="s">
        <v>13705</v>
      </c>
      <c r="C782" s="289" t="s">
        <v>12542</v>
      </c>
      <c r="D782" s="511" t="s">
        <v>1008</v>
      </c>
    </row>
    <row r="783" spans="1:4">
      <c r="A783" s="289">
        <v>867</v>
      </c>
      <c r="B783" s="289" t="s">
        <v>13706</v>
      </c>
      <c r="C783" s="289" t="s">
        <v>12542</v>
      </c>
      <c r="D783" s="511" t="s">
        <v>13707</v>
      </c>
    </row>
    <row r="784" spans="1:4">
      <c r="A784" s="289">
        <v>891</v>
      </c>
      <c r="B784" s="289" t="s">
        <v>13708</v>
      </c>
      <c r="C784" s="289" t="s">
        <v>12542</v>
      </c>
      <c r="D784" s="511" t="s">
        <v>13709</v>
      </c>
    </row>
    <row r="785" spans="1:4">
      <c r="A785" s="289">
        <v>864</v>
      </c>
      <c r="B785" s="289" t="s">
        <v>13710</v>
      </c>
      <c r="C785" s="289" t="s">
        <v>12542</v>
      </c>
      <c r="D785" s="511" t="s">
        <v>13711</v>
      </c>
    </row>
    <row r="786" spans="1:4">
      <c r="A786" s="289">
        <v>865</v>
      </c>
      <c r="B786" s="289" t="s">
        <v>13712</v>
      </c>
      <c r="C786" s="289" t="s">
        <v>12542</v>
      </c>
      <c r="D786" s="511" t="s">
        <v>13713</v>
      </c>
    </row>
    <row r="787" spans="1:4">
      <c r="A787" s="289">
        <v>1006</v>
      </c>
      <c r="B787" s="289" t="s">
        <v>13714</v>
      </c>
      <c r="C787" s="289" t="s">
        <v>12542</v>
      </c>
      <c r="D787" s="511" t="s">
        <v>13715</v>
      </c>
    </row>
    <row r="788" spans="1:4">
      <c r="A788" s="289">
        <v>948</v>
      </c>
      <c r="B788" s="289" t="s">
        <v>13716</v>
      </c>
      <c r="C788" s="289" t="s">
        <v>12542</v>
      </c>
      <c r="D788" s="511" t="s">
        <v>11174</v>
      </c>
    </row>
    <row r="789" spans="1:4">
      <c r="A789" s="289">
        <v>947</v>
      </c>
      <c r="B789" s="289" t="s">
        <v>13717</v>
      </c>
      <c r="C789" s="289" t="s">
        <v>12542</v>
      </c>
      <c r="D789" s="511" t="s">
        <v>13718</v>
      </c>
    </row>
    <row r="790" spans="1:4">
      <c r="A790" s="289">
        <v>911</v>
      </c>
      <c r="B790" s="289" t="s">
        <v>13719</v>
      </c>
      <c r="C790" s="289" t="s">
        <v>12542</v>
      </c>
      <c r="D790" s="511" t="s">
        <v>13720</v>
      </c>
    </row>
    <row r="791" spans="1:4">
      <c r="A791" s="289">
        <v>925</v>
      </c>
      <c r="B791" s="289" t="s">
        <v>13721</v>
      </c>
      <c r="C791" s="289" t="s">
        <v>12542</v>
      </c>
      <c r="D791" s="511" t="s">
        <v>10828</v>
      </c>
    </row>
    <row r="792" spans="1:4">
      <c r="A792" s="289">
        <v>954</v>
      </c>
      <c r="B792" s="289" t="s">
        <v>13722</v>
      </c>
      <c r="C792" s="289" t="s">
        <v>12542</v>
      </c>
      <c r="D792" s="511" t="s">
        <v>13723</v>
      </c>
    </row>
    <row r="793" spans="1:4">
      <c r="A793" s="289">
        <v>901</v>
      </c>
      <c r="B793" s="289" t="s">
        <v>13724</v>
      </c>
      <c r="C793" s="289" t="s">
        <v>12542</v>
      </c>
      <c r="D793" s="511" t="s">
        <v>13725</v>
      </c>
    </row>
    <row r="794" spans="1:4">
      <c r="A794" s="289">
        <v>926</v>
      </c>
      <c r="B794" s="289" t="s">
        <v>13726</v>
      </c>
      <c r="C794" s="289" t="s">
        <v>12542</v>
      </c>
      <c r="D794" s="511" t="s">
        <v>13413</v>
      </c>
    </row>
    <row r="795" spans="1:4">
      <c r="A795" s="289">
        <v>912</v>
      </c>
      <c r="B795" s="289" t="s">
        <v>13727</v>
      </c>
      <c r="C795" s="289" t="s">
        <v>12542</v>
      </c>
      <c r="D795" s="511" t="s">
        <v>3220</v>
      </c>
    </row>
    <row r="796" spans="1:4">
      <c r="A796" s="289">
        <v>955</v>
      </c>
      <c r="B796" s="289" t="s">
        <v>13728</v>
      </c>
      <c r="C796" s="289" t="s">
        <v>12542</v>
      </c>
      <c r="D796" s="511" t="s">
        <v>13729</v>
      </c>
    </row>
    <row r="797" spans="1:4">
      <c r="A797" s="289">
        <v>946</v>
      </c>
      <c r="B797" s="289" t="s">
        <v>13730</v>
      </c>
      <c r="C797" s="289" t="s">
        <v>12542</v>
      </c>
      <c r="D797" s="511" t="s">
        <v>13731</v>
      </c>
    </row>
    <row r="798" spans="1:4">
      <c r="A798" s="289">
        <v>953</v>
      </c>
      <c r="B798" s="289" t="s">
        <v>13732</v>
      </c>
      <c r="C798" s="289" t="s">
        <v>12542</v>
      </c>
      <c r="D798" s="511" t="s">
        <v>13733</v>
      </c>
    </row>
    <row r="799" spans="1:4">
      <c r="A799" s="289">
        <v>902</v>
      </c>
      <c r="B799" s="289" t="s">
        <v>13734</v>
      </c>
      <c r="C799" s="289" t="s">
        <v>12542</v>
      </c>
      <c r="D799" s="511" t="s">
        <v>13735</v>
      </c>
    </row>
    <row r="800" spans="1:4">
      <c r="A800" s="289">
        <v>927</v>
      </c>
      <c r="B800" s="289" t="s">
        <v>13736</v>
      </c>
      <c r="C800" s="289" t="s">
        <v>12542</v>
      </c>
      <c r="D800" s="511" t="s">
        <v>13737</v>
      </c>
    </row>
    <row r="801" spans="1:4">
      <c r="A801" s="289">
        <v>913</v>
      </c>
      <c r="B801" s="289" t="s">
        <v>13738</v>
      </c>
      <c r="C801" s="289" t="s">
        <v>12542</v>
      </c>
      <c r="D801" s="511" t="s">
        <v>13739</v>
      </c>
    </row>
    <row r="802" spans="1:4">
      <c r="A802" s="289">
        <v>903</v>
      </c>
      <c r="B802" s="289" t="s">
        <v>13740</v>
      </c>
      <c r="C802" s="289" t="s">
        <v>12542</v>
      </c>
      <c r="D802" s="511" t="s">
        <v>9567</v>
      </c>
    </row>
    <row r="803" spans="1:4">
      <c r="A803" s="289">
        <v>945</v>
      </c>
      <c r="B803" s="289" t="s">
        <v>13741</v>
      </c>
      <c r="C803" s="289" t="s">
        <v>12542</v>
      </c>
      <c r="D803" s="511" t="s">
        <v>13742</v>
      </c>
    </row>
    <row r="804" spans="1:4">
      <c r="A804" s="289">
        <v>914</v>
      </c>
      <c r="B804" s="289" t="s">
        <v>13743</v>
      </c>
      <c r="C804" s="289" t="s">
        <v>12542</v>
      </c>
      <c r="D804" s="511" t="s">
        <v>6470</v>
      </c>
    </row>
    <row r="805" spans="1:4">
      <c r="A805" s="289">
        <v>993</v>
      </c>
      <c r="B805" s="289" t="s">
        <v>13744</v>
      </c>
      <c r="C805" s="289" t="s">
        <v>12542</v>
      </c>
      <c r="D805" s="511" t="s">
        <v>9841</v>
      </c>
    </row>
    <row r="806" spans="1:4">
      <c r="A806" s="289">
        <v>1020</v>
      </c>
      <c r="B806" s="289" t="s">
        <v>13745</v>
      </c>
      <c r="C806" s="289" t="s">
        <v>12542</v>
      </c>
      <c r="D806" s="511" t="s">
        <v>10929</v>
      </c>
    </row>
    <row r="807" spans="1:4">
      <c r="A807" s="289">
        <v>1017</v>
      </c>
      <c r="B807" s="289" t="s">
        <v>13746</v>
      </c>
      <c r="C807" s="289" t="s">
        <v>12542</v>
      </c>
      <c r="D807" s="511" t="s">
        <v>13747</v>
      </c>
    </row>
    <row r="808" spans="1:4">
      <c r="A808" s="289">
        <v>999</v>
      </c>
      <c r="B808" s="289" t="s">
        <v>13748</v>
      </c>
      <c r="C808" s="289" t="s">
        <v>12542</v>
      </c>
      <c r="D808" s="511" t="s">
        <v>13749</v>
      </c>
    </row>
    <row r="809" spans="1:4">
      <c r="A809" s="289">
        <v>995</v>
      </c>
      <c r="B809" s="289" t="s">
        <v>13750</v>
      </c>
      <c r="C809" s="289" t="s">
        <v>12542</v>
      </c>
      <c r="D809" s="511" t="s">
        <v>7451</v>
      </c>
    </row>
    <row r="810" spans="1:4">
      <c r="A810" s="289">
        <v>1000</v>
      </c>
      <c r="B810" s="289" t="s">
        <v>13751</v>
      </c>
      <c r="C810" s="289" t="s">
        <v>12542</v>
      </c>
      <c r="D810" s="511" t="s">
        <v>13752</v>
      </c>
    </row>
    <row r="811" spans="1:4">
      <c r="A811" s="289">
        <v>1022</v>
      </c>
      <c r="B811" s="289" t="s">
        <v>13753</v>
      </c>
      <c r="C811" s="289" t="s">
        <v>12542</v>
      </c>
      <c r="D811" s="511" t="s">
        <v>9402</v>
      </c>
    </row>
    <row r="812" spans="1:4">
      <c r="A812" s="289">
        <v>1015</v>
      </c>
      <c r="B812" s="289" t="s">
        <v>13754</v>
      </c>
      <c r="C812" s="289" t="s">
        <v>12542</v>
      </c>
      <c r="D812" s="511" t="s">
        <v>13755</v>
      </c>
    </row>
    <row r="813" spans="1:4">
      <c r="A813" s="289">
        <v>996</v>
      </c>
      <c r="B813" s="289" t="s">
        <v>13756</v>
      </c>
      <c r="C813" s="289" t="s">
        <v>12542</v>
      </c>
      <c r="D813" s="511" t="s">
        <v>6993</v>
      </c>
    </row>
    <row r="814" spans="1:4">
      <c r="A814" s="289">
        <v>1001</v>
      </c>
      <c r="B814" s="289" t="s">
        <v>13757</v>
      </c>
      <c r="C814" s="289" t="s">
        <v>12542</v>
      </c>
      <c r="D814" s="511" t="s">
        <v>13758</v>
      </c>
    </row>
    <row r="815" spans="1:4">
      <c r="A815" s="289">
        <v>1019</v>
      </c>
      <c r="B815" s="289" t="s">
        <v>13759</v>
      </c>
      <c r="C815" s="289" t="s">
        <v>12542</v>
      </c>
      <c r="D815" s="511" t="s">
        <v>12253</v>
      </c>
    </row>
    <row r="816" spans="1:4">
      <c r="A816" s="289">
        <v>1021</v>
      </c>
      <c r="B816" s="289" t="s">
        <v>13760</v>
      </c>
      <c r="C816" s="289" t="s">
        <v>12542</v>
      </c>
      <c r="D816" s="511" t="s">
        <v>2739</v>
      </c>
    </row>
    <row r="817" spans="1:4">
      <c r="A817" s="289">
        <v>39249</v>
      </c>
      <c r="B817" s="289" t="s">
        <v>13761</v>
      </c>
      <c r="C817" s="289" t="s">
        <v>12542</v>
      </c>
      <c r="D817" s="511" t="s">
        <v>13762</v>
      </c>
    </row>
    <row r="818" spans="1:4">
      <c r="A818" s="289">
        <v>1018</v>
      </c>
      <c r="B818" s="289" t="s">
        <v>13763</v>
      </c>
      <c r="C818" s="289" t="s">
        <v>12542</v>
      </c>
      <c r="D818" s="511" t="s">
        <v>8885</v>
      </c>
    </row>
    <row r="819" spans="1:4">
      <c r="A819" s="289">
        <v>39250</v>
      </c>
      <c r="B819" s="289" t="s">
        <v>13764</v>
      </c>
      <c r="C819" s="289" t="s">
        <v>12542</v>
      </c>
      <c r="D819" s="511" t="s">
        <v>13765</v>
      </c>
    </row>
    <row r="820" spans="1:4">
      <c r="A820" s="289">
        <v>994</v>
      </c>
      <c r="B820" s="289" t="s">
        <v>13766</v>
      </c>
      <c r="C820" s="289" t="s">
        <v>12542</v>
      </c>
      <c r="D820" s="511" t="s">
        <v>11735</v>
      </c>
    </row>
    <row r="821" spans="1:4">
      <c r="A821" s="289">
        <v>977</v>
      </c>
      <c r="B821" s="289" t="s">
        <v>13767</v>
      </c>
      <c r="C821" s="289" t="s">
        <v>12542</v>
      </c>
      <c r="D821" s="511" t="s">
        <v>4375</v>
      </c>
    </row>
    <row r="822" spans="1:4">
      <c r="A822" s="289">
        <v>998</v>
      </c>
      <c r="B822" s="289" t="s">
        <v>13768</v>
      </c>
      <c r="C822" s="289" t="s">
        <v>12542</v>
      </c>
      <c r="D822" s="511" t="s">
        <v>13769</v>
      </c>
    </row>
    <row r="823" spans="1:4">
      <c r="A823" s="289">
        <v>39251</v>
      </c>
      <c r="B823" s="289" t="s">
        <v>13770</v>
      </c>
      <c r="C823" s="289" t="s">
        <v>12542</v>
      </c>
      <c r="D823" s="511" t="s">
        <v>3013</v>
      </c>
    </row>
    <row r="824" spans="1:4">
      <c r="A824" s="289">
        <v>1011</v>
      </c>
      <c r="B824" s="289" t="s">
        <v>13771</v>
      </c>
      <c r="C824" s="289" t="s">
        <v>12542</v>
      </c>
      <c r="D824" s="511" t="s">
        <v>2619</v>
      </c>
    </row>
    <row r="825" spans="1:4">
      <c r="A825" s="289">
        <v>39252</v>
      </c>
      <c r="B825" s="289" t="s">
        <v>13772</v>
      </c>
      <c r="C825" s="289" t="s">
        <v>12542</v>
      </c>
      <c r="D825" s="511" t="s">
        <v>12126</v>
      </c>
    </row>
    <row r="826" spans="1:4">
      <c r="A826" s="289">
        <v>1013</v>
      </c>
      <c r="B826" s="289" t="s">
        <v>13773</v>
      </c>
      <c r="C826" s="289" t="s">
        <v>12542</v>
      </c>
      <c r="D826" s="511" t="s">
        <v>1216</v>
      </c>
    </row>
    <row r="827" spans="1:4">
      <c r="A827" s="289">
        <v>980</v>
      </c>
      <c r="B827" s="289" t="s">
        <v>13774</v>
      </c>
      <c r="C827" s="289" t="s">
        <v>12542</v>
      </c>
      <c r="D827" s="511" t="s">
        <v>1170</v>
      </c>
    </row>
    <row r="828" spans="1:4">
      <c r="A828" s="289">
        <v>39237</v>
      </c>
      <c r="B828" s="289" t="s">
        <v>13775</v>
      </c>
      <c r="C828" s="289" t="s">
        <v>12542</v>
      </c>
      <c r="D828" s="511" t="s">
        <v>13776</v>
      </c>
    </row>
    <row r="829" spans="1:4">
      <c r="A829" s="289">
        <v>39238</v>
      </c>
      <c r="B829" s="289" t="s">
        <v>13777</v>
      </c>
      <c r="C829" s="289" t="s">
        <v>12542</v>
      </c>
      <c r="D829" s="511" t="s">
        <v>13778</v>
      </c>
    </row>
    <row r="830" spans="1:4">
      <c r="A830" s="289">
        <v>979</v>
      </c>
      <c r="B830" s="289" t="s">
        <v>13779</v>
      </c>
      <c r="C830" s="289" t="s">
        <v>12542</v>
      </c>
      <c r="D830" s="511" t="s">
        <v>13780</v>
      </c>
    </row>
    <row r="831" spans="1:4">
      <c r="A831" s="289">
        <v>39239</v>
      </c>
      <c r="B831" s="289" t="s">
        <v>13781</v>
      </c>
      <c r="C831" s="289" t="s">
        <v>12542</v>
      </c>
      <c r="D831" s="511" t="s">
        <v>13782</v>
      </c>
    </row>
    <row r="832" spans="1:4">
      <c r="A832" s="289">
        <v>1014</v>
      </c>
      <c r="B832" s="289" t="s">
        <v>13783</v>
      </c>
      <c r="C832" s="289" t="s">
        <v>12542</v>
      </c>
      <c r="D832" s="511" t="s">
        <v>2947</v>
      </c>
    </row>
    <row r="833" spans="1:4">
      <c r="A833" s="289">
        <v>39240</v>
      </c>
      <c r="B833" s="289" t="s">
        <v>13784</v>
      </c>
      <c r="C833" s="289" t="s">
        <v>12542</v>
      </c>
      <c r="D833" s="511" t="s">
        <v>13785</v>
      </c>
    </row>
    <row r="834" spans="1:4">
      <c r="A834" s="289">
        <v>39232</v>
      </c>
      <c r="B834" s="289" t="s">
        <v>13786</v>
      </c>
      <c r="C834" s="289" t="s">
        <v>12542</v>
      </c>
      <c r="D834" s="511" t="s">
        <v>2487</v>
      </c>
    </row>
    <row r="835" spans="1:4">
      <c r="A835" s="289">
        <v>39233</v>
      </c>
      <c r="B835" s="289" t="s">
        <v>13787</v>
      </c>
      <c r="C835" s="289" t="s">
        <v>12542</v>
      </c>
      <c r="D835" s="511" t="s">
        <v>13788</v>
      </c>
    </row>
    <row r="836" spans="1:4">
      <c r="A836" s="289">
        <v>981</v>
      </c>
      <c r="B836" s="289" t="s">
        <v>13789</v>
      </c>
      <c r="C836" s="289" t="s">
        <v>12542</v>
      </c>
      <c r="D836" s="511" t="s">
        <v>13790</v>
      </c>
    </row>
    <row r="837" spans="1:4">
      <c r="A837" s="289">
        <v>39234</v>
      </c>
      <c r="B837" s="289" t="s">
        <v>13791</v>
      </c>
      <c r="C837" s="289" t="s">
        <v>12542</v>
      </c>
      <c r="D837" s="511" t="s">
        <v>2049</v>
      </c>
    </row>
    <row r="838" spans="1:4">
      <c r="A838" s="289">
        <v>982</v>
      </c>
      <c r="B838" s="289" t="s">
        <v>13792</v>
      </c>
      <c r="C838" s="289" t="s">
        <v>12542</v>
      </c>
      <c r="D838" s="511" t="s">
        <v>13575</v>
      </c>
    </row>
    <row r="839" spans="1:4">
      <c r="A839" s="289">
        <v>39235</v>
      </c>
      <c r="B839" s="289" t="s">
        <v>13793</v>
      </c>
      <c r="C839" s="289" t="s">
        <v>12542</v>
      </c>
      <c r="D839" s="511" t="s">
        <v>13794</v>
      </c>
    </row>
    <row r="840" spans="1:4">
      <c r="A840" s="289">
        <v>39236</v>
      </c>
      <c r="B840" s="289" t="s">
        <v>13795</v>
      </c>
      <c r="C840" s="289" t="s">
        <v>12542</v>
      </c>
      <c r="D840" s="511" t="s">
        <v>13796</v>
      </c>
    </row>
    <row r="841" spans="1:4">
      <c r="A841" s="289">
        <v>876</v>
      </c>
      <c r="B841" s="289" t="s">
        <v>13797</v>
      </c>
      <c r="C841" s="289" t="s">
        <v>12542</v>
      </c>
      <c r="D841" s="511" t="s">
        <v>13798</v>
      </c>
    </row>
    <row r="842" spans="1:4">
      <c r="A842" s="289">
        <v>877</v>
      </c>
      <c r="B842" s="289" t="s">
        <v>13799</v>
      </c>
      <c r="C842" s="289" t="s">
        <v>12542</v>
      </c>
      <c r="D842" s="511" t="s">
        <v>13800</v>
      </c>
    </row>
    <row r="843" spans="1:4">
      <c r="A843" s="289">
        <v>882</v>
      </c>
      <c r="B843" s="289" t="s">
        <v>13801</v>
      </c>
      <c r="C843" s="289" t="s">
        <v>12542</v>
      </c>
      <c r="D843" s="511" t="s">
        <v>13802</v>
      </c>
    </row>
    <row r="844" spans="1:4">
      <c r="A844" s="289">
        <v>878</v>
      </c>
      <c r="B844" s="289" t="s">
        <v>13803</v>
      </c>
      <c r="C844" s="289" t="s">
        <v>12542</v>
      </c>
      <c r="D844" s="511" t="s">
        <v>13804</v>
      </c>
    </row>
    <row r="845" spans="1:4">
      <c r="A845" s="289">
        <v>879</v>
      </c>
      <c r="B845" s="289" t="s">
        <v>13805</v>
      </c>
      <c r="C845" s="289" t="s">
        <v>12542</v>
      </c>
      <c r="D845" s="511" t="s">
        <v>13806</v>
      </c>
    </row>
    <row r="846" spans="1:4">
      <c r="A846" s="289">
        <v>880</v>
      </c>
      <c r="B846" s="289" t="s">
        <v>13807</v>
      </c>
      <c r="C846" s="289" t="s">
        <v>12542</v>
      </c>
      <c r="D846" s="511" t="s">
        <v>13808</v>
      </c>
    </row>
    <row r="847" spans="1:4">
      <c r="A847" s="289">
        <v>873</v>
      </c>
      <c r="B847" s="289" t="s">
        <v>13809</v>
      </c>
      <c r="C847" s="289" t="s">
        <v>12542</v>
      </c>
      <c r="D847" s="511" t="s">
        <v>13810</v>
      </c>
    </row>
    <row r="848" spans="1:4">
      <c r="A848" s="289">
        <v>881</v>
      </c>
      <c r="B848" s="289" t="s">
        <v>13811</v>
      </c>
      <c r="C848" s="289" t="s">
        <v>12542</v>
      </c>
      <c r="D848" s="511" t="s">
        <v>13812</v>
      </c>
    </row>
    <row r="849" spans="1:4">
      <c r="A849" s="289">
        <v>874</v>
      </c>
      <c r="B849" s="289" t="s">
        <v>13813</v>
      </c>
      <c r="C849" s="289" t="s">
        <v>12542</v>
      </c>
      <c r="D849" s="511" t="s">
        <v>13814</v>
      </c>
    </row>
    <row r="850" spans="1:4">
      <c r="A850" s="289">
        <v>875</v>
      </c>
      <c r="B850" s="289" t="s">
        <v>13815</v>
      </c>
      <c r="C850" s="289" t="s">
        <v>12542</v>
      </c>
      <c r="D850" s="511" t="s">
        <v>13816</v>
      </c>
    </row>
    <row r="851" spans="1:4">
      <c r="A851" s="289">
        <v>983</v>
      </c>
      <c r="B851" s="289" t="s">
        <v>13817</v>
      </c>
      <c r="C851" s="289" t="s">
        <v>12542</v>
      </c>
      <c r="D851" s="511" t="s">
        <v>2365</v>
      </c>
    </row>
    <row r="852" spans="1:4">
      <c r="A852" s="289">
        <v>985</v>
      </c>
      <c r="B852" s="289" t="s">
        <v>13818</v>
      </c>
      <c r="C852" s="289" t="s">
        <v>12542</v>
      </c>
      <c r="D852" s="511" t="s">
        <v>3396</v>
      </c>
    </row>
    <row r="853" spans="1:4">
      <c r="A853" s="289">
        <v>990</v>
      </c>
      <c r="B853" s="289" t="s">
        <v>13819</v>
      </c>
      <c r="C853" s="289" t="s">
        <v>12542</v>
      </c>
      <c r="D853" s="511" t="s">
        <v>13820</v>
      </c>
    </row>
    <row r="854" spans="1:4">
      <c r="A854" s="289">
        <v>39241</v>
      </c>
      <c r="B854" s="289" t="s">
        <v>13821</v>
      </c>
      <c r="C854" s="289" t="s">
        <v>12542</v>
      </c>
      <c r="D854" s="511" t="s">
        <v>13822</v>
      </c>
    </row>
    <row r="855" spans="1:4">
      <c r="A855" s="289">
        <v>1005</v>
      </c>
      <c r="B855" s="289" t="s">
        <v>13823</v>
      </c>
      <c r="C855" s="289" t="s">
        <v>12542</v>
      </c>
      <c r="D855" s="511" t="s">
        <v>13824</v>
      </c>
    </row>
    <row r="856" spans="1:4">
      <c r="A856" s="289">
        <v>984</v>
      </c>
      <c r="B856" s="289" t="s">
        <v>13825</v>
      </c>
      <c r="C856" s="289" t="s">
        <v>12542</v>
      </c>
      <c r="D856" s="511" t="s">
        <v>11870</v>
      </c>
    </row>
    <row r="857" spans="1:4">
      <c r="A857" s="289">
        <v>991</v>
      </c>
      <c r="B857" s="289" t="s">
        <v>13826</v>
      </c>
      <c r="C857" s="289" t="s">
        <v>12542</v>
      </c>
      <c r="D857" s="511" t="s">
        <v>13827</v>
      </c>
    </row>
    <row r="858" spans="1:4">
      <c r="A858" s="289">
        <v>986</v>
      </c>
      <c r="B858" s="289" t="s">
        <v>13828</v>
      </c>
      <c r="C858" s="289" t="s">
        <v>12542</v>
      </c>
      <c r="D858" s="511" t="s">
        <v>9704</v>
      </c>
    </row>
    <row r="859" spans="1:4">
      <c r="A859" s="289">
        <v>1024</v>
      </c>
      <c r="B859" s="289" t="s">
        <v>13829</v>
      </c>
      <c r="C859" s="289" t="s">
        <v>12542</v>
      </c>
      <c r="D859" s="511" t="s">
        <v>13830</v>
      </c>
    </row>
    <row r="860" spans="1:4">
      <c r="A860" s="289">
        <v>987</v>
      </c>
      <c r="B860" s="289" t="s">
        <v>13831</v>
      </c>
      <c r="C860" s="289" t="s">
        <v>12542</v>
      </c>
      <c r="D860" s="511" t="s">
        <v>5759</v>
      </c>
    </row>
    <row r="861" spans="1:4">
      <c r="A861" s="289">
        <v>1003</v>
      </c>
      <c r="B861" s="289" t="s">
        <v>13832</v>
      </c>
      <c r="C861" s="289" t="s">
        <v>12542</v>
      </c>
      <c r="D861" s="511" t="s">
        <v>2326</v>
      </c>
    </row>
    <row r="862" spans="1:4">
      <c r="A862" s="289">
        <v>992</v>
      </c>
      <c r="B862" s="289" t="s">
        <v>13833</v>
      </c>
      <c r="C862" s="289" t="s">
        <v>12542</v>
      </c>
      <c r="D862" s="511" t="s">
        <v>13834</v>
      </c>
    </row>
    <row r="863" spans="1:4">
      <c r="A863" s="289">
        <v>1007</v>
      </c>
      <c r="B863" s="289" t="s">
        <v>13835</v>
      </c>
      <c r="C863" s="289" t="s">
        <v>12542</v>
      </c>
      <c r="D863" s="511" t="s">
        <v>13836</v>
      </c>
    </row>
    <row r="864" spans="1:4">
      <c r="A864" s="289">
        <v>39242</v>
      </c>
      <c r="B864" s="289" t="s">
        <v>13837</v>
      </c>
      <c r="C864" s="289" t="s">
        <v>12542</v>
      </c>
      <c r="D864" s="511" t="s">
        <v>13838</v>
      </c>
    </row>
    <row r="865" spans="1:4">
      <c r="A865" s="289">
        <v>1008</v>
      </c>
      <c r="B865" s="289" t="s">
        <v>13839</v>
      </c>
      <c r="C865" s="289" t="s">
        <v>12542</v>
      </c>
      <c r="D865" s="511" t="s">
        <v>7226</v>
      </c>
    </row>
    <row r="866" spans="1:4">
      <c r="A866" s="289">
        <v>988</v>
      </c>
      <c r="B866" s="289" t="s">
        <v>13840</v>
      </c>
      <c r="C866" s="289" t="s">
        <v>12542</v>
      </c>
      <c r="D866" s="511" t="s">
        <v>2288</v>
      </c>
    </row>
    <row r="867" spans="1:4">
      <c r="A867" s="289">
        <v>989</v>
      </c>
      <c r="B867" s="289" t="s">
        <v>13841</v>
      </c>
      <c r="C867" s="289" t="s">
        <v>12542</v>
      </c>
      <c r="D867" s="511" t="s">
        <v>4731</v>
      </c>
    </row>
    <row r="868" spans="1:4">
      <c r="A868" s="289">
        <v>39598</v>
      </c>
      <c r="B868" s="289" t="s">
        <v>13842</v>
      </c>
      <c r="C868" s="289" t="s">
        <v>12542</v>
      </c>
      <c r="D868" s="511" t="s">
        <v>1705</v>
      </c>
    </row>
    <row r="869" spans="1:4">
      <c r="A869" s="289">
        <v>39599</v>
      </c>
      <c r="B869" s="289" t="s">
        <v>13843</v>
      </c>
      <c r="C869" s="289" t="s">
        <v>12542</v>
      </c>
      <c r="D869" s="511" t="s">
        <v>13844</v>
      </c>
    </row>
    <row r="870" spans="1:4">
      <c r="A870" s="289">
        <v>34602</v>
      </c>
      <c r="B870" s="289" t="s">
        <v>13845</v>
      </c>
      <c r="C870" s="289" t="s">
        <v>12542</v>
      </c>
      <c r="D870" s="511" t="s">
        <v>1657</v>
      </c>
    </row>
    <row r="871" spans="1:4">
      <c r="A871" s="289">
        <v>34603</v>
      </c>
      <c r="B871" s="289" t="s">
        <v>13846</v>
      </c>
      <c r="C871" s="289" t="s">
        <v>12542</v>
      </c>
      <c r="D871" s="511" t="s">
        <v>5748</v>
      </c>
    </row>
    <row r="872" spans="1:4">
      <c r="A872" s="289">
        <v>34607</v>
      </c>
      <c r="B872" s="289" t="s">
        <v>13847</v>
      </c>
      <c r="C872" s="289" t="s">
        <v>12542</v>
      </c>
      <c r="D872" s="511" t="s">
        <v>5127</v>
      </c>
    </row>
    <row r="873" spans="1:4">
      <c r="A873" s="289">
        <v>34609</v>
      </c>
      <c r="B873" s="289" t="s">
        <v>13848</v>
      </c>
      <c r="C873" s="289" t="s">
        <v>12542</v>
      </c>
      <c r="D873" s="511" t="s">
        <v>13849</v>
      </c>
    </row>
    <row r="874" spans="1:4">
      <c r="A874" s="289">
        <v>34618</v>
      </c>
      <c r="B874" s="289" t="s">
        <v>13850</v>
      </c>
      <c r="C874" s="289" t="s">
        <v>12542</v>
      </c>
      <c r="D874" s="511" t="s">
        <v>10917</v>
      </c>
    </row>
    <row r="875" spans="1:4">
      <c r="A875" s="289">
        <v>34620</v>
      </c>
      <c r="B875" s="289" t="s">
        <v>13851</v>
      </c>
      <c r="C875" s="289" t="s">
        <v>12542</v>
      </c>
      <c r="D875" s="511" t="s">
        <v>13852</v>
      </c>
    </row>
    <row r="876" spans="1:4">
      <c r="A876" s="289">
        <v>34621</v>
      </c>
      <c r="B876" s="289" t="s">
        <v>13853</v>
      </c>
      <c r="C876" s="289" t="s">
        <v>12542</v>
      </c>
      <c r="D876" s="511" t="s">
        <v>9722</v>
      </c>
    </row>
    <row r="877" spans="1:4">
      <c r="A877" s="289">
        <v>34622</v>
      </c>
      <c r="B877" s="289" t="s">
        <v>13854</v>
      </c>
      <c r="C877" s="289" t="s">
        <v>12542</v>
      </c>
      <c r="D877" s="511" t="s">
        <v>13855</v>
      </c>
    </row>
    <row r="878" spans="1:4">
      <c r="A878" s="289">
        <v>34624</v>
      </c>
      <c r="B878" s="289" t="s">
        <v>13856</v>
      </c>
      <c r="C878" s="289" t="s">
        <v>12542</v>
      </c>
      <c r="D878" s="511" t="s">
        <v>5773</v>
      </c>
    </row>
    <row r="879" spans="1:4">
      <c r="A879" s="289">
        <v>34626</v>
      </c>
      <c r="B879" s="289" t="s">
        <v>13857</v>
      </c>
      <c r="C879" s="289" t="s">
        <v>12542</v>
      </c>
      <c r="D879" s="511" t="s">
        <v>2246</v>
      </c>
    </row>
    <row r="880" spans="1:4">
      <c r="A880" s="289">
        <v>34627</v>
      </c>
      <c r="B880" s="289" t="s">
        <v>13858</v>
      </c>
      <c r="C880" s="289" t="s">
        <v>12542</v>
      </c>
      <c r="D880" s="511" t="s">
        <v>13859</v>
      </c>
    </row>
    <row r="881" spans="1:4">
      <c r="A881" s="289">
        <v>34629</v>
      </c>
      <c r="B881" s="289" t="s">
        <v>13860</v>
      </c>
      <c r="C881" s="289" t="s">
        <v>12542</v>
      </c>
      <c r="D881" s="511" t="s">
        <v>13861</v>
      </c>
    </row>
    <row r="882" spans="1:4">
      <c r="A882" s="289">
        <v>39257</v>
      </c>
      <c r="B882" s="289" t="s">
        <v>13862</v>
      </c>
      <c r="C882" s="289" t="s">
        <v>12542</v>
      </c>
      <c r="D882" s="511" t="s">
        <v>2753</v>
      </c>
    </row>
    <row r="883" spans="1:4">
      <c r="A883" s="289">
        <v>39261</v>
      </c>
      <c r="B883" s="289" t="s">
        <v>13863</v>
      </c>
      <c r="C883" s="289" t="s">
        <v>12542</v>
      </c>
      <c r="D883" s="511" t="s">
        <v>9764</v>
      </c>
    </row>
    <row r="884" spans="1:4">
      <c r="A884" s="289">
        <v>39268</v>
      </c>
      <c r="B884" s="289" t="s">
        <v>13864</v>
      </c>
      <c r="C884" s="289" t="s">
        <v>12542</v>
      </c>
      <c r="D884" s="511" t="s">
        <v>9034</v>
      </c>
    </row>
    <row r="885" spans="1:4">
      <c r="A885" s="289">
        <v>39262</v>
      </c>
      <c r="B885" s="289" t="s">
        <v>13865</v>
      </c>
      <c r="C885" s="289" t="s">
        <v>12542</v>
      </c>
      <c r="D885" s="511" t="s">
        <v>13866</v>
      </c>
    </row>
    <row r="886" spans="1:4">
      <c r="A886" s="289">
        <v>39258</v>
      </c>
      <c r="B886" s="289" t="s">
        <v>13867</v>
      </c>
      <c r="C886" s="289" t="s">
        <v>12542</v>
      </c>
      <c r="D886" s="511" t="s">
        <v>5085</v>
      </c>
    </row>
    <row r="887" spans="1:4">
      <c r="A887" s="289">
        <v>39263</v>
      </c>
      <c r="B887" s="289" t="s">
        <v>13868</v>
      </c>
      <c r="C887" s="289" t="s">
        <v>12542</v>
      </c>
      <c r="D887" s="511" t="s">
        <v>13869</v>
      </c>
    </row>
    <row r="888" spans="1:4">
      <c r="A888" s="289">
        <v>39264</v>
      </c>
      <c r="B888" s="289" t="s">
        <v>13870</v>
      </c>
      <c r="C888" s="289" t="s">
        <v>12542</v>
      </c>
      <c r="D888" s="511" t="s">
        <v>10039</v>
      </c>
    </row>
    <row r="889" spans="1:4">
      <c r="A889" s="289">
        <v>39259</v>
      </c>
      <c r="B889" s="289" t="s">
        <v>13871</v>
      </c>
      <c r="C889" s="289" t="s">
        <v>12542</v>
      </c>
      <c r="D889" s="511" t="s">
        <v>7233</v>
      </c>
    </row>
    <row r="890" spans="1:4">
      <c r="A890" s="289">
        <v>39265</v>
      </c>
      <c r="B890" s="289" t="s">
        <v>13872</v>
      </c>
      <c r="C890" s="289" t="s">
        <v>12542</v>
      </c>
      <c r="D890" s="511" t="s">
        <v>13873</v>
      </c>
    </row>
    <row r="891" spans="1:4">
      <c r="A891" s="289">
        <v>39260</v>
      </c>
      <c r="B891" s="289" t="s">
        <v>13874</v>
      </c>
      <c r="C891" s="289" t="s">
        <v>12542</v>
      </c>
      <c r="D891" s="511" t="s">
        <v>13875</v>
      </c>
    </row>
    <row r="892" spans="1:4">
      <c r="A892" s="289">
        <v>39266</v>
      </c>
      <c r="B892" s="289" t="s">
        <v>13876</v>
      </c>
      <c r="C892" s="289" t="s">
        <v>12542</v>
      </c>
      <c r="D892" s="511" t="s">
        <v>13877</v>
      </c>
    </row>
    <row r="893" spans="1:4">
      <c r="A893" s="289">
        <v>39267</v>
      </c>
      <c r="B893" s="289" t="s">
        <v>13878</v>
      </c>
      <c r="C893" s="289" t="s">
        <v>12542</v>
      </c>
      <c r="D893" s="511" t="s">
        <v>13879</v>
      </c>
    </row>
    <row r="894" spans="1:4">
      <c r="A894" s="289">
        <v>11901</v>
      </c>
      <c r="B894" s="289" t="s">
        <v>13880</v>
      </c>
      <c r="C894" s="289" t="s">
        <v>12542</v>
      </c>
      <c r="D894" s="511" t="s">
        <v>13881</v>
      </c>
    </row>
    <row r="895" spans="1:4">
      <c r="A895" s="289">
        <v>11902</v>
      </c>
      <c r="B895" s="289" t="s">
        <v>13882</v>
      </c>
      <c r="C895" s="289" t="s">
        <v>12542</v>
      </c>
      <c r="D895" s="511" t="s">
        <v>2003</v>
      </c>
    </row>
    <row r="896" spans="1:4">
      <c r="A896" s="289">
        <v>11903</v>
      </c>
      <c r="B896" s="289" t="s">
        <v>13883</v>
      </c>
      <c r="C896" s="289" t="s">
        <v>12542</v>
      </c>
      <c r="D896" s="511" t="s">
        <v>13884</v>
      </c>
    </row>
    <row r="897" spans="1:4">
      <c r="A897" s="289">
        <v>11904</v>
      </c>
      <c r="B897" s="289" t="s">
        <v>13885</v>
      </c>
      <c r="C897" s="289" t="s">
        <v>12542</v>
      </c>
      <c r="D897" s="511" t="s">
        <v>2926</v>
      </c>
    </row>
    <row r="898" spans="1:4">
      <c r="A898" s="289">
        <v>11905</v>
      </c>
      <c r="B898" s="289" t="s">
        <v>13886</v>
      </c>
      <c r="C898" s="289" t="s">
        <v>12542</v>
      </c>
      <c r="D898" s="511" t="s">
        <v>2022</v>
      </c>
    </row>
    <row r="899" spans="1:4">
      <c r="A899" s="289">
        <v>11906</v>
      </c>
      <c r="B899" s="289" t="s">
        <v>13887</v>
      </c>
      <c r="C899" s="289" t="s">
        <v>12542</v>
      </c>
      <c r="D899" s="511" t="s">
        <v>13888</v>
      </c>
    </row>
    <row r="900" spans="1:4">
      <c r="A900" s="289">
        <v>11919</v>
      </c>
      <c r="B900" s="289" t="s">
        <v>13889</v>
      </c>
      <c r="C900" s="289" t="s">
        <v>12542</v>
      </c>
      <c r="D900" s="511" t="s">
        <v>7153</v>
      </c>
    </row>
    <row r="901" spans="1:4">
      <c r="A901" s="289">
        <v>11920</v>
      </c>
      <c r="B901" s="289" t="s">
        <v>13890</v>
      </c>
      <c r="C901" s="289" t="s">
        <v>12542</v>
      </c>
      <c r="D901" s="511" t="s">
        <v>13891</v>
      </c>
    </row>
    <row r="902" spans="1:4">
      <c r="A902" s="289">
        <v>11924</v>
      </c>
      <c r="B902" s="289" t="s">
        <v>13892</v>
      </c>
      <c r="C902" s="289" t="s">
        <v>12542</v>
      </c>
      <c r="D902" s="511" t="s">
        <v>13893</v>
      </c>
    </row>
    <row r="903" spans="1:4">
      <c r="A903" s="289">
        <v>11921</v>
      </c>
      <c r="B903" s="289" t="s">
        <v>13894</v>
      </c>
      <c r="C903" s="289" t="s">
        <v>12542</v>
      </c>
      <c r="D903" s="511" t="s">
        <v>13132</v>
      </c>
    </row>
    <row r="904" spans="1:4">
      <c r="A904" s="289">
        <v>11922</v>
      </c>
      <c r="B904" s="289" t="s">
        <v>13895</v>
      </c>
      <c r="C904" s="289" t="s">
        <v>12542</v>
      </c>
      <c r="D904" s="511" t="s">
        <v>1359</v>
      </c>
    </row>
    <row r="905" spans="1:4">
      <c r="A905" s="289">
        <v>11923</v>
      </c>
      <c r="B905" s="289" t="s">
        <v>13896</v>
      </c>
      <c r="C905" s="289" t="s">
        <v>12542</v>
      </c>
      <c r="D905" s="511" t="s">
        <v>13897</v>
      </c>
    </row>
    <row r="906" spans="1:4">
      <c r="A906" s="289">
        <v>11916</v>
      </c>
      <c r="B906" s="289" t="s">
        <v>13898</v>
      </c>
      <c r="C906" s="289" t="s">
        <v>12542</v>
      </c>
      <c r="D906" s="511" t="s">
        <v>5748</v>
      </c>
    </row>
    <row r="907" spans="1:4">
      <c r="A907" s="289">
        <v>11914</v>
      </c>
      <c r="B907" s="289" t="s">
        <v>13899</v>
      </c>
      <c r="C907" s="289" t="s">
        <v>12542</v>
      </c>
      <c r="D907" s="511" t="s">
        <v>13900</v>
      </c>
    </row>
    <row r="908" spans="1:4">
      <c r="A908" s="289">
        <v>11917</v>
      </c>
      <c r="B908" s="289" t="s">
        <v>13901</v>
      </c>
      <c r="C908" s="289" t="s">
        <v>12542</v>
      </c>
      <c r="D908" s="511" t="s">
        <v>6796</v>
      </c>
    </row>
    <row r="909" spans="1:4">
      <c r="A909" s="289">
        <v>11918</v>
      </c>
      <c r="B909" s="289" t="s">
        <v>13902</v>
      </c>
      <c r="C909" s="289" t="s">
        <v>12542</v>
      </c>
      <c r="D909" s="511" t="s">
        <v>8267</v>
      </c>
    </row>
    <row r="910" spans="1:4">
      <c r="A910" s="289">
        <v>37734</v>
      </c>
      <c r="B910" s="289" t="s">
        <v>13903</v>
      </c>
      <c r="C910" s="289" t="s">
        <v>12513</v>
      </c>
      <c r="D910" s="511" t="s">
        <v>13904</v>
      </c>
    </row>
    <row r="911" spans="1:4">
      <c r="A911" s="289">
        <v>42251</v>
      </c>
      <c r="B911" s="289" t="s">
        <v>13905</v>
      </c>
      <c r="C911" s="289" t="s">
        <v>12513</v>
      </c>
      <c r="D911" s="511" t="s">
        <v>13906</v>
      </c>
    </row>
    <row r="912" spans="1:4">
      <c r="A912" s="289">
        <v>37733</v>
      </c>
      <c r="B912" s="289" t="s">
        <v>13907</v>
      </c>
      <c r="C912" s="289" t="s">
        <v>12513</v>
      </c>
      <c r="D912" s="511" t="s">
        <v>13908</v>
      </c>
    </row>
    <row r="913" spans="1:4">
      <c r="A913" s="289">
        <v>37735</v>
      </c>
      <c r="B913" s="289" t="s">
        <v>13909</v>
      </c>
      <c r="C913" s="289" t="s">
        <v>12513</v>
      </c>
      <c r="D913" s="511" t="s">
        <v>13910</v>
      </c>
    </row>
    <row r="914" spans="1:4">
      <c r="A914" s="289">
        <v>41758</v>
      </c>
      <c r="B914" s="289" t="s">
        <v>13911</v>
      </c>
      <c r="C914" s="289" t="s">
        <v>12513</v>
      </c>
      <c r="D914" s="511" t="s">
        <v>13912</v>
      </c>
    </row>
    <row r="915" spans="1:4">
      <c r="A915" s="289">
        <v>5090</v>
      </c>
      <c r="B915" s="289" t="s">
        <v>13913</v>
      </c>
      <c r="C915" s="289" t="s">
        <v>12513</v>
      </c>
      <c r="D915" s="511" t="s">
        <v>13914</v>
      </c>
    </row>
    <row r="916" spans="1:4">
      <c r="A916" s="289">
        <v>5085</v>
      </c>
      <c r="B916" s="289" t="s">
        <v>13915</v>
      </c>
      <c r="C916" s="289" t="s">
        <v>12513</v>
      </c>
      <c r="D916" s="511" t="s">
        <v>13916</v>
      </c>
    </row>
    <row r="917" spans="1:4">
      <c r="A917" s="289">
        <v>38374</v>
      </c>
      <c r="B917" s="289" t="s">
        <v>13917</v>
      </c>
      <c r="C917" s="289" t="s">
        <v>12513</v>
      </c>
      <c r="D917" s="511" t="s">
        <v>13918</v>
      </c>
    </row>
    <row r="918" spans="1:4">
      <c r="A918" s="289">
        <v>20212</v>
      </c>
      <c r="B918" s="289" t="s">
        <v>13919</v>
      </c>
      <c r="C918" s="289" t="s">
        <v>12542</v>
      </c>
      <c r="D918" s="511" t="s">
        <v>13920</v>
      </c>
    </row>
    <row r="919" spans="1:4">
      <c r="A919" s="289">
        <v>4430</v>
      </c>
      <c r="B919" s="289" t="s">
        <v>13921</v>
      </c>
      <c r="C919" s="289" t="s">
        <v>12542</v>
      </c>
      <c r="D919" s="511" t="s">
        <v>5777</v>
      </c>
    </row>
    <row r="920" spans="1:4">
      <c r="A920" s="289">
        <v>4400</v>
      </c>
      <c r="B920" s="289" t="s">
        <v>13922</v>
      </c>
      <c r="C920" s="289" t="s">
        <v>12542</v>
      </c>
      <c r="D920" s="511" t="s">
        <v>9817</v>
      </c>
    </row>
    <row r="921" spans="1:4">
      <c r="A921" s="289">
        <v>4496</v>
      </c>
      <c r="B921" s="289" t="s">
        <v>13923</v>
      </c>
      <c r="C921" s="289" t="s">
        <v>12542</v>
      </c>
      <c r="D921" s="511" t="s">
        <v>13924</v>
      </c>
    </row>
    <row r="922" spans="1:4">
      <c r="A922" s="289">
        <v>11871</v>
      </c>
      <c r="B922" s="289" t="s">
        <v>13925</v>
      </c>
      <c r="C922" s="289" t="s">
        <v>12513</v>
      </c>
      <c r="D922" s="511" t="s">
        <v>13926</v>
      </c>
    </row>
    <row r="923" spans="1:4">
      <c r="A923" s="289">
        <v>34636</v>
      </c>
      <c r="B923" s="289" t="s">
        <v>13927</v>
      </c>
      <c r="C923" s="289" t="s">
        <v>12513</v>
      </c>
      <c r="D923" s="511" t="s">
        <v>13928</v>
      </c>
    </row>
    <row r="924" spans="1:4">
      <c r="A924" s="289">
        <v>34639</v>
      </c>
      <c r="B924" s="289" t="s">
        <v>13929</v>
      </c>
      <c r="C924" s="289" t="s">
        <v>12513</v>
      </c>
      <c r="D924" s="511" t="s">
        <v>13930</v>
      </c>
    </row>
    <row r="925" spans="1:4">
      <c r="A925" s="289">
        <v>34640</v>
      </c>
      <c r="B925" s="289" t="s">
        <v>13931</v>
      </c>
      <c r="C925" s="289" t="s">
        <v>12513</v>
      </c>
      <c r="D925" s="511" t="s">
        <v>13932</v>
      </c>
    </row>
    <row r="926" spans="1:4">
      <c r="A926" s="289">
        <v>34637</v>
      </c>
      <c r="B926" s="289" t="s">
        <v>13933</v>
      </c>
      <c r="C926" s="289" t="s">
        <v>12513</v>
      </c>
      <c r="D926" s="511" t="s">
        <v>13934</v>
      </c>
    </row>
    <row r="927" spans="1:4">
      <c r="A927" s="289">
        <v>34638</v>
      </c>
      <c r="B927" s="289" t="s">
        <v>13935</v>
      </c>
      <c r="C927" s="289" t="s">
        <v>12513</v>
      </c>
      <c r="D927" s="511" t="s">
        <v>13936</v>
      </c>
    </row>
    <row r="928" spans="1:4">
      <c r="A928" s="289">
        <v>11868</v>
      </c>
      <c r="B928" s="289" t="s">
        <v>13937</v>
      </c>
      <c r="C928" s="289" t="s">
        <v>12513</v>
      </c>
      <c r="D928" s="511" t="s">
        <v>13938</v>
      </c>
    </row>
    <row r="929" spans="1:4">
      <c r="A929" s="289">
        <v>37106</v>
      </c>
      <c r="B929" s="289" t="s">
        <v>13939</v>
      </c>
      <c r="C929" s="289" t="s">
        <v>12513</v>
      </c>
      <c r="D929" s="511" t="s">
        <v>13940</v>
      </c>
    </row>
    <row r="930" spans="1:4">
      <c r="A930" s="289">
        <v>11869</v>
      </c>
      <c r="B930" s="289" t="s">
        <v>13941</v>
      </c>
      <c r="C930" s="289" t="s">
        <v>12513</v>
      </c>
      <c r="D930" s="511" t="s">
        <v>13942</v>
      </c>
    </row>
    <row r="931" spans="1:4">
      <c r="A931" s="289">
        <v>37104</v>
      </c>
      <c r="B931" s="289" t="s">
        <v>13943</v>
      </c>
      <c r="C931" s="289" t="s">
        <v>12513</v>
      </c>
      <c r="D931" s="511" t="s">
        <v>13944</v>
      </c>
    </row>
    <row r="932" spans="1:4">
      <c r="A932" s="289">
        <v>37105</v>
      </c>
      <c r="B932" s="289" t="s">
        <v>13945</v>
      </c>
      <c r="C932" s="289" t="s">
        <v>12513</v>
      </c>
      <c r="D932" s="511" t="s">
        <v>13946</v>
      </c>
    </row>
    <row r="933" spans="1:4">
      <c r="A933" s="289">
        <v>11638</v>
      </c>
      <c r="B933" s="289" t="s">
        <v>13947</v>
      </c>
      <c r="C933" s="289" t="s">
        <v>12513</v>
      </c>
      <c r="D933" s="511" t="s">
        <v>13948</v>
      </c>
    </row>
    <row r="934" spans="1:4">
      <c r="A934" s="289">
        <v>1030</v>
      </c>
      <c r="B934" s="289" t="s">
        <v>13949</v>
      </c>
      <c r="C934" s="289" t="s">
        <v>12513</v>
      </c>
      <c r="D934" s="511" t="s">
        <v>13950</v>
      </c>
    </row>
    <row r="935" spans="1:4">
      <c r="A935" s="289">
        <v>11694</v>
      </c>
      <c r="B935" s="289" t="s">
        <v>13951</v>
      </c>
      <c r="C935" s="289" t="s">
        <v>12513</v>
      </c>
      <c r="D935" s="511" t="s">
        <v>13952</v>
      </c>
    </row>
    <row r="936" spans="1:4">
      <c r="A936" s="289">
        <v>35277</v>
      </c>
      <c r="B936" s="289" t="s">
        <v>13953</v>
      </c>
      <c r="C936" s="289" t="s">
        <v>12513</v>
      </c>
      <c r="D936" s="511" t="s">
        <v>13954</v>
      </c>
    </row>
    <row r="937" spans="1:4">
      <c r="A937" s="289">
        <v>10521</v>
      </c>
      <c r="B937" s="289" t="s">
        <v>13955</v>
      </c>
      <c r="C937" s="289" t="s">
        <v>12513</v>
      </c>
      <c r="D937" s="511" t="s">
        <v>13956</v>
      </c>
    </row>
    <row r="938" spans="1:4">
      <c r="A938" s="289">
        <v>10885</v>
      </c>
      <c r="B938" s="289" t="s">
        <v>13957</v>
      </c>
      <c r="C938" s="289" t="s">
        <v>12513</v>
      </c>
      <c r="D938" s="511" t="s">
        <v>13958</v>
      </c>
    </row>
    <row r="939" spans="1:4">
      <c r="A939" s="289">
        <v>20962</v>
      </c>
      <c r="B939" s="289" t="s">
        <v>13959</v>
      </c>
      <c r="C939" s="289" t="s">
        <v>12513</v>
      </c>
      <c r="D939" s="511" t="s">
        <v>13960</v>
      </c>
    </row>
    <row r="940" spans="1:4">
      <c r="A940" s="289">
        <v>20963</v>
      </c>
      <c r="B940" s="289" t="s">
        <v>13961</v>
      </c>
      <c r="C940" s="289" t="s">
        <v>12513</v>
      </c>
      <c r="D940" s="511" t="s">
        <v>13962</v>
      </c>
    </row>
    <row r="941" spans="1:4">
      <c r="A941" s="289">
        <v>2555</v>
      </c>
      <c r="B941" s="289" t="s">
        <v>13963</v>
      </c>
      <c r="C941" s="289" t="s">
        <v>12513</v>
      </c>
      <c r="D941" s="511" t="s">
        <v>1711</v>
      </c>
    </row>
    <row r="942" spans="1:4">
      <c r="A942" s="289">
        <v>2556</v>
      </c>
      <c r="B942" s="289" t="s">
        <v>13964</v>
      </c>
      <c r="C942" s="289" t="s">
        <v>12513</v>
      </c>
      <c r="D942" s="511" t="s">
        <v>13965</v>
      </c>
    </row>
    <row r="943" spans="1:4">
      <c r="A943" s="289">
        <v>2557</v>
      </c>
      <c r="B943" s="289" t="s">
        <v>13966</v>
      </c>
      <c r="C943" s="289" t="s">
        <v>12513</v>
      </c>
      <c r="D943" s="511" t="s">
        <v>10407</v>
      </c>
    </row>
    <row r="944" spans="1:4">
      <c r="A944" s="289">
        <v>39810</v>
      </c>
      <c r="B944" s="289" t="s">
        <v>13967</v>
      </c>
      <c r="C944" s="289" t="s">
        <v>12513</v>
      </c>
      <c r="D944" s="511" t="s">
        <v>9819</v>
      </c>
    </row>
    <row r="945" spans="1:4">
      <c r="A945" s="289">
        <v>39811</v>
      </c>
      <c r="B945" s="289" t="s">
        <v>13968</v>
      </c>
      <c r="C945" s="289" t="s">
        <v>12513</v>
      </c>
      <c r="D945" s="511" t="s">
        <v>12248</v>
      </c>
    </row>
    <row r="946" spans="1:4">
      <c r="A946" s="289">
        <v>39812</v>
      </c>
      <c r="B946" s="289" t="s">
        <v>13969</v>
      </c>
      <c r="C946" s="289" t="s">
        <v>12513</v>
      </c>
      <c r="D946" s="511" t="s">
        <v>13970</v>
      </c>
    </row>
    <row r="947" spans="1:4">
      <c r="A947" s="289">
        <v>20254</v>
      </c>
      <c r="B947" s="289" t="s">
        <v>13971</v>
      </c>
      <c r="C947" s="289" t="s">
        <v>12513</v>
      </c>
      <c r="D947" s="511" t="s">
        <v>10622</v>
      </c>
    </row>
    <row r="948" spans="1:4">
      <c r="A948" s="289">
        <v>39771</v>
      </c>
      <c r="B948" s="289" t="s">
        <v>13972</v>
      </c>
      <c r="C948" s="289" t="s">
        <v>12513</v>
      </c>
      <c r="D948" s="511" t="s">
        <v>13973</v>
      </c>
    </row>
    <row r="949" spans="1:4">
      <c r="A949" s="289">
        <v>20255</v>
      </c>
      <c r="B949" s="289" t="s">
        <v>13974</v>
      </c>
      <c r="C949" s="289" t="s">
        <v>12513</v>
      </c>
      <c r="D949" s="511" t="s">
        <v>13975</v>
      </c>
    </row>
    <row r="950" spans="1:4">
      <c r="A950" s="289">
        <v>39772</v>
      </c>
      <c r="B950" s="289" t="s">
        <v>13976</v>
      </c>
      <c r="C950" s="289" t="s">
        <v>12513</v>
      </c>
      <c r="D950" s="511" t="s">
        <v>2129</v>
      </c>
    </row>
    <row r="951" spans="1:4">
      <c r="A951" s="289">
        <v>20253</v>
      </c>
      <c r="B951" s="289" t="s">
        <v>13977</v>
      </c>
      <c r="C951" s="289" t="s">
        <v>12513</v>
      </c>
      <c r="D951" s="511" t="s">
        <v>13978</v>
      </c>
    </row>
    <row r="952" spans="1:4">
      <c r="A952" s="289">
        <v>39773</v>
      </c>
      <c r="B952" s="289" t="s">
        <v>13979</v>
      </c>
      <c r="C952" s="289" t="s">
        <v>12513</v>
      </c>
      <c r="D952" s="511" t="s">
        <v>13980</v>
      </c>
    </row>
    <row r="953" spans="1:4">
      <c r="A953" s="289">
        <v>39774</v>
      </c>
      <c r="B953" s="289" t="s">
        <v>13981</v>
      </c>
      <c r="C953" s="289" t="s">
        <v>12513</v>
      </c>
      <c r="D953" s="511" t="s">
        <v>13982</v>
      </c>
    </row>
    <row r="954" spans="1:4">
      <c r="A954" s="289">
        <v>39775</v>
      </c>
      <c r="B954" s="289" t="s">
        <v>13983</v>
      </c>
      <c r="C954" s="289" t="s">
        <v>12513</v>
      </c>
      <c r="D954" s="511" t="s">
        <v>13984</v>
      </c>
    </row>
    <row r="955" spans="1:4">
      <c r="A955" s="289">
        <v>39776</v>
      </c>
      <c r="B955" s="289" t="s">
        <v>13985</v>
      </c>
      <c r="C955" s="289" t="s">
        <v>12513</v>
      </c>
      <c r="D955" s="511" t="s">
        <v>11758</v>
      </c>
    </row>
    <row r="956" spans="1:4">
      <c r="A956" s="289">
        <v>39777</v>
      </c>
      <c r="B956" s="289" t="s">
        <v>13986</v>
      </c>
      <c r="C956" s="289" t="s">
        <v>12513</v>
      </c>
      <c r="D956" s="511" t="s">
        <v>13987</v>
      </c>
    </row>
    <row r="957" spans="1:4">
      <c r="A957" s="289">
        <v>11250</v>
      </c>
      <c r="B957" s="289" t="s">
        <v>13988</v>
      </c>
      <c r="C957" s="289" t="s">
        <v>12513</v>
      </c>
      <c r="D957" s="511" t="s">
        <v>13989</v>
      </c>
    </row>
    <row r="958" spans="1:4">
      <c r="A958" s="289">
        <v>39766</v>
      </c>
      <c r="B958" s="289" t="s">
        <v>13990</v>
      </c>
      <c r="C958" s="289" t="s">
        <v>12513</v>
      </c>
      <c r="D958" s="511" t="s">
        <v>9772</v>
      </c>
    </row>
    <row r="959" spans="1:4">
      <c r="A959" s="289">
        <v>11251</v>
      </c>
      <c r="B959" s="289" t="s">
        <v>13991</v>
      </c>
      <c r="C959" s="289" t="s">
        <v>12513</v>
      </c>
      <c r="D959" s="511" t="s">
        <v>13992</v>
      </c>
    </row>
    <row r="960" spans="1:4">
      <c r="A960" s="289">
        <v>39767</v>
      </c>
      <c r="B960" s="289" t="s">
        <v>13993</v>
      </c>
      <c r="C960" s="289" t="s">
        <v>12513</v>
      </c>
      <c r="D960" s="511" t="s">
        <v>13994</v>
      </c>
    </row>
    <row r="961" spans="1:4">
      <c r="A961" s="289">
        <v>11253</v>
      </c>
      <c r="B961" s="289" t="s">
        <v>13995</v>
      </c>
      <c r="C961" s="289" t="s">
        <v>12513</v>
      </c>
      <c r="D961" s="511" t="s">
        <v>13996</v>
      </c>
    </row>
    <row r="962" spans="1:4">
      <c r="A962" s="289">
        <v>11254</v>
      </c>
      <c r="B962" s="289" t="s">
        <v>13997</v>
      </c>
      <c r="C962" s="289" t="s">
        <v>12513</v>
      </c>
      <c r="D962" s="511" t="s">
        <v>13998</v>
      </c>
    </row>
    <row r="963" spans="1:4">
      <c r="A963" s="289">
        <v>11255</v>
      </c>
      <c r="B963" s="289" t="s">
        <v>13999</v>
      </c>
      <c r="C963" s="289" t="s">
        <v>12513</v>
      </c>
      <c r="D963" s="511" t="s">
        <v>13987</v>
      </c>
    </row>
    <row r="964" spans="1:4">
      <c r="A964" s="289">
        <v>11256</v>
      </c>
      <c r="B964" s="289" t="s">
        <v>14000</v>
      </c>
      <c r="C964" s="289" t="s">
        <v>12513</v>
      </c>
      <c r="D964" s="511" t="s">
        <v>14001</v>
      </c>
    </row>
    <row r="965" spans="1:4">
      <c r="A965" s="289">
        <v>14055</v>
      </c>
      <c r="B965" s="289" t="s">
        <v>14002</v>
      </c>
      <c r="C965" s="289" t="s">
        <v>12513</v>
      </c>
      <c r="D965" s="511" t="s">
        <v>14003</v>
      </c>
    </row>
    <row r="966" spans="1:4">
      <c r="A966" s="289">
        <v>39768</v>
      </c>
      <c r="B966" s="289" t="s">
        <v>14004</v>
      </c>
      <c r="C966" s="289" t="s">
        <v>12513</v>
      </c>
      <c r="D966" s="511" t="s">
        <v>14005</v>
      </c>
    </row>
    <row r="967" spans="1:4">
      <c r="A967" s="289">
        <v>11247</v>
      </c>
      <c r="B967" s="289" t="s">
        <v>14006</v>
      </c>
      <c r="C967" s="289" t="s">
        <v>12513</v>
      </c>
      <c r="D967" s="511" t="s">
        <v>14007</v>
      </c>
    </row>
    <row r="968" spans="1:4">
      <c r="A968" s="289">
        <v>39769</v>
      </c>
      <c r="B968" s="289" t="s">
        <v>14008</v>
      </c>
      <c r="C968" s="289" t="s">
        <v>12513</v>
      </c>
      <c r="D968" s="511" t="s">
        <v>14009</v>
      </c>
    </row>
    <row r="969" spans="1:4">
      <c r="A969" s="289">
        <v>11249</v>
      </c>
      <c r="B969" s="289" t="s">
        <v>14010</v>
      </c>
      <c r="C969" s="289" t="s">
        <v>12513</v>
      </c>
      <c r="D969" s="511" t="s">
        <v>14011</v>
      </c>
    </row>
    <row r="970" spans="1:4">
      <c r="A970" s="289">
        <v>39770</v>
      </c>
      <c r="B970" s="289" t="s">
        <v>14012</v>
      </c>
      <c r="C970" s="289" t="s">
        <v>12513</v>
      </c>
      <c r="D970" s="511" t="s">
        <v>14013</v>
      </c>
    </row>
    <row r="971" spans="1:4">
      <c r="A971" s="289">
        <v>10569</v>
      </c>
      <c r="B971" s="289" t="s">
        <v>14014</v>
      </c>
      <c r="C971" s="289" t="s">
        <v>12513</v>
      </c>
      <c r="D971" s="511" t="s">
        <v>9407</v>
      </c>
    </row>
    <row r="972" spans="1:4">
      <c r="A972" s="289">
        <v>1872</v>
      </c>
      <c r="B972" s="289" t="s">
        <v>14015</v>
      </c>
      <c r="C972" s="289" t="s">
        <v>12513</v>
      </c>
      <c r="D972" s="511" t="s">
        <v>2548</v>
      </c>
    </row>
    <row r="973" spans="1:4">
      <c r="A973" s="289">
        <v>1873</v>
      </c>
      <c r="B973" s="289" t="s">
        <v>14016</v>
      </c>
      <c r="C973" s="289" t="s">
        <v>12513</v>
      </c>
      <c r="D973" s="511" t="s">
        <v>986</v>
      </c>
    </row>
    <row r="974" spans="1:4">
      <c r="A974" s="289">
        <v>39693</v>
      </c>
      <c r="B974" s="289" t="s">
        <v>14017</v>
      </c>
      <c r="C974" s="289" t="s">
        <v>12513</v>
      </c>
      <c r="D974" s="511" t="s">
        <v>14018</v>
      </c>
    </row>
    <row r="975" spans="1:4">
      <c r="A975" s="289">
        <v>39692</v>
      </c>
      <c r="B975" s="289" t="s">
        <v>14019</v>
      </c>
      <c r="C975" s="289" t="s">
        <v>12513</v>
      </c>
      <c r="D975" s="511" t="s">
        <v>14020</v>
      </c>
    </row>
    <row r="976" spans="1:4">
      <c r="A976" s="289">
        <v>39681</v>
      </c>
      <c r="B976" s="289" t="s">
        <v>14021</v>
      </c>
      <c r="C976" s="289" t="s">
        <v>12513</v>
      </c>
      <c r="D976" s="511" t="s">
        <v>14022</v>
      </c>
    </row>
    <row r="977" spans="1:4">
      <c r="A977" s="289">
        <v>39680</v>
      </c>
      <c r="B977" s="289" t="s">
        <v>14023</v>
      </c>
      <c r="C977" s="289" t="s">
        <v>12513</v>
      </c>
      <c r="D977" s="511" t="s">
        <v>14024</v>
      </c>
    </row>
    <row r="978" spans="1:4">
      <c r="A978" s="289">
        <v>39682</v>
      </c>
      <c r="B978" s="289" t="s">
        <v>14025</v>
      </c>
      <c r="C978" s="289" t="s">
        <v>12513</v>
      </c>
      <c r="D978" s="511" t="s">
        <v>14026</v>
      </c>
    </row>
    <row r="979" spans="1:4">
      <c r="A979" s="289">
        <v>39685</v>
      </c>
      <c r="B979" s="289" t="s">
        <v>14027</v>
      </c>
      <c r="C979" s="289" t="s">
        <v>12513</v>
      </c>
      <c r="D979" s="511" t="s">
        <v>14028</v>
      </c>
    </row>
    <row r="980" spans="1:4">
      <c r="A980" s="289">
        <v>39687</v>
      </c>
      <c r="B980" s="289" t="s">
        <v>14029</v>
      </c>
      <c r="C980" s="289" t="s">
        <v>12513</v>
      </c>
      <c r="D980" s="511" t="s">
        <v>14030</v>
      </c>
    </row>
    <row r="981" spans="1:4">
      <c r="A981" s="289">
        <v>3280</v>
      </c>
      <c r="B981" s="289" t="s">
        <v>14031</v>
      </c>
      <c r="C981" s="289" t="s">
        <v>12513</v>
      </c>
      <c r="D981" s="511" t="s">
        <v>14032</v>
      </c>
    </row>
    <row r="982" spans="1:4">
      <c r="A982" s="289">
        <v>11881</v>
      </c>
      <c r="B982" s="289" t="s">
        <v>14033</v>
      </c>
      <c r="C982" s="289" t="s">
        <v>12513</v>
      </c>
      <c r="D982" s="511" t="s">
        <v>13411</v>
      </c>
    </row>
    <row r="983" spans="1:4">
      <c r="A983" s="289">
        <v>34641</v>
      </c>
      <c r="B983" s="289" t="s">
        <v>14034</v>
      </c>
      <c r="C983" s="289" t="s">
        <v>12513</v>
      </c>
      <c r="D983" s="511" t="s">
        <v>10835</v>
      </c>
    </row>
    <row r="984" spans="1:4">
      <c r="A984" s="289">
        <v>34643</v>
      </c>
      <c r="B984" s="289" t="s">
        <v>14035</v>
      </c>
      <c r="C984" s="289" t="s">
        <v>12513</v>
      </c>
      <c r="D984" s="511" t="s">
        <v>6141</v>
      </c>
    </row>
    <row r="985" spans="1:4">
      <c r="A985" s="289">
        <v>3278</v>
      </c>
      <c r="B985" s="289" t="s">
        <v>14036</v>
      </c>
      <c r="C985" s="289" t="s">
        <v>12513</v>
      </c>
      <c r="D985" s="511" t="s">
        <v>12889</v>
      </c>
    </row>
    <row r="986" spans="1:4">
      <c r="A986" s="289">
        <v>3279</v>
      </c>
      <c r="B986" s="289" t="s">
        <v>14037</v>
      </c>
      <c r="C986" s="289" t="s">
        <v>12513</v>
      </c>
      <c r="D986" s="511" t="s">
        <v>14038</v>
      </c>
    </row>
    <row r="987" spans="1:4">
      <c r="A987" s="289">
        <v>1062</v>
      </c>
      <c r="B987" s="289" t="s">
        <v>14039</v>
      </c>
      <c r="C987" s="289" t="s">
        <v>12513</v>
      </c>
      <c r="D987" s="511" t="s">
        <v>14040</v>
      </c>
    </row>
    <row r="988" spans="1:4">
      <c r="A988" s="289">
        <v>39686</v>
      </c>
      <c r="B988" s="289" t="s">
        <v>14041</v>
      </c>
      <c r="C988" s="289" t="s">
        <v>12513</v>
      </c>
      <c r="D988" s="511" t="s">
        <v>14042</v>
      </c>
    </row>
    <row r="989" spans="1:4">
      <c r="A989" s="289">
        <v>39683</v>
      </c>
      <c r="B989" s="289" t="s">
        <v>14043</v>
      </c>
      <c r="C989" s="289" t="s">
        <v>12513</v>
      </c>
      <c r="D989" s="511" t="s">
        <v>4729</v>
      </c>
    </row>
    <row r="990" spans="1:4">
      <c r="A990" s="289">
        <v>1871</v>
      </c>
      <c r="B990" s="289" t="s">
        <v>14044</v>
      </c>
      <c r="C990" s="289" t="s">
        <v>12513</v>
      </c>
      <c r="D990" s="511" t="s">
        <v>1137</v>
      </c>
    </row>
    <row r="991" spans="1:4">
      <c r="A991" s="289">
        <v>12001</v>
      </c>
      <c r="B991" s="289" t="s">
        <v>14045</v>
      </c>
      <c r="C991" s="289" t="s">
        <v>12513</v>
      </c>
      <c r="D991" s="511" t="s">
        <v>1629</v>
      </c>
    </row>
    <row r="992" spans="1:4">
      <c r="A992" s="289">
        <v>11882</v>
      </c>
      <c r="B992" s="289" t="s">
        <v>14046</v>
      </c>
      <c r="C992" s="289" t="s">
        <v>12513</v>
      </c>
      <c r="D992" s="511" t="s">
        <v>12889</v>
      </c>
    </row>
    <row r="993" spans="1:4">
      <c r="A993" s="289">
        <v>39689</v>
      </c>
      <c r="B993" s="289" t="s">
        <v>14047</v>
      </c>
      <c r="C993" s="289" t="s">
        <v>12513</v>
      </c>
      <c r="D993" s="511" t="s">
        <v>14048</v>
      </c>
    </row>
    <row r="994" spans="1:4">
      <c r="A994" s="289">
        <v>39688</v>
      </c>
      <c r="B994" s="289" t="s">
        <v>14049</v>
      </c>
      <c r="C994" s="289" t="s">
        <v>12513</v>
      </c>
      <c r="D994" s="511" t="s">
        <v>14050</v>
      </c>
    </row>
    <row r="995" spans="1:4">
      <c r="A995" s="289">
        <v>1068</v>
      </c>
      <c r="B995" s="289" t="s">
        <v>14051</v>
      </c>
      <c r="C995" s="289" t="s">
        <v>12513</v>
      </c>
      <c r="D995" s="511" t="s">
        <v>14052</v>
      </c>
    </row>
    <row r="996" spans="1:4">
      <c r="A996" s="289">
        <v>39690</v>
      </c>
      <c r="B996" s="289" t="s">
        <v>14053</v>
      </c>
      <c r="C996" s="289" t="s">
        <v>12513</v>
      </c>
      <c r="D996" s="511" t="s">
        <v>14054</v>
      </c>
    </row>
    <row r="997" spans="1:4">
      <c r="A997" s="289">
        <v>39691</v>
      </c>
      <c r="B997" s="289" t="s">
        <v>14055</v>
      </c>
      <c r="C997" s="289" t="s">
        <v>12513</v>
      </c>
      <c r="D997" s="511" t="s">
        <v>14056</v>
      </c>
    </row>
    <row r="998" spans="1:4">
      <c r="A998" s="289">
        <v>39808</v>
      </c>
      <c r="B998" s="289" t="s">
        <v>14057</v>
      </c>
      <c r="C998" s="289" t="s">
        <v>12513</v>
      </c>
      <c r="D998" s="511" t="s">
        <v>14058</v>
      </c>
    </row>
    <row r="999" spans="1:4">
      <c r="A999" s="289">
        <v>39809</v>
      </c>
      <c r="B999" s="289" t="s">
        <v>14059</v>
      </c>
      <c r="C999" s="289" t="s">
        <v>12513</v>
      </c>
      <c r="D999" s="511" t="s">
        <v>14060</v>
      </c>
    </row>
    <row r="1000" spans="1:4">
      <c r="A1000" s="289">
        <v>11713</v>
      </c>
      <c r="B1000" s="289" t="s">
        <v>14061</v>
      </c>
      <c r="C1000" s="289" t="s">
        <v>12513</v>
      </c>
      <c r="D1000" s="511" t="s">
        <v>14062</v>
      </c>
    </row>
    <row r="1001" spans="1:4">
      <c r="A1001" s="289">
        <v>11716</v>
      </c>
      <c r="B1001" s="289" t="s">
        <v>14063</v>
      </c>
      <c r="C1001" s="289" t="s">
        <v>12513</v>
      </c>
      <c r="D1001" s="511" t="s">
        <v>14064</v>
      </c>
    </row>
    <row r="1002" spans="1:4">
      <c r="A1002" s="289">
        <v>5103</v>
      </c>
      <c r="B1002" s="289" t="s">
        <v>14065</v>
      </c>
      <c r="C1002" s="289" t="s">
        <v>12513</v>
      </c>
      <c r="D1002" s="511" t="s">
        <v>11589</v>
      </c>
    </row>
    <row r="1003" spans="1:4">
      <c r="A1003" s="289">
        <v>11712</v>
      </c>
      <c r="B1003" s="289" t="s">
        <v>14066</v>
      </c>
      <c r="C1003" s="289" t="s">
        <v>12513</v>
      </c>
      <c r="D1003" s="511" t="s">
        <v>14067</v>
      </c>
    </row>
    <row r="1004" spans="1:4">
      <c r="A1004" s="289">
        <v>11717</v>
      </c>
      <c r="B1004" s="289" t="s">
        <v>14068</v>
      </c>
      <c r="C1004" s="289" t="s">
        <v>12513</v>
      </c>
      <c r="D1004" s="511" t="s">
        <v>14069</v>
      </c>
    </row>
    <row r="1005" spans="1:4">
      <c r="A1005" s="289">
        <v>11714</v>
      </c>
      <c r="B1005" s="289" t="s">
        <v>14070</v>
      </c>
      <c r="C1005" s="289" t="s">
        <v>12513</v>
      </c>
      <c r="D1005" s="511" t="s">
        <v>8035</v>
      </c>
    </row>
    <row r="1006" spans="1:4">
      <c r="A1006" s="289">
        <v>11715</v>
      </c>
      <c r="B1006" s="289" t="s">
        <v>14071</v>
      </c>
      <c r="C1006" s="289" t="s">
        <v>12513</v>
      </c>
      <c r="D1006" s="511" t="s">
        <v>6781</v>
      </c>
    </row>
    <row r="1007" spans="1:4">
      <c r="A1007" s="289">
        <v>11880</v>
      </c>
      <c r="B1007" s="289" t="s">
        <v>14072</v>
      </c>
      <c r="C1007" s="289" t="s">
        <v>12513</v>
      </c>
      <c r="D1007" s="511" t="s">
        <v>14073</v>
      </c>
    </row>
    <row r="1008" spans="1:4">
      <c r="A1008" s="289">
        <v>1106</v>
      </c>
      <c r="B1008" s="289" t="s">
        <v>14074</v>
      </c>
      <c r="C1008" s="289" t="s">
        <v>12606</v>
      </c>
      <c r="D1008" s="511" t="s">
        <v>2543</v>
      </c>
    </row>
    <row r="1009" spans="1:4">
      <c r="A1009" s="289">
        <v>11161</v>
      </c>
      <c r="B1009" s="289" t="s">
        <v>14075</v>
      </c>
      <c r="C1009" s="289" t="s">
        <v>12606</v>
      </c>
      <c r="D1009" s="511" t="s">
        <v>13506</v>
      </c>
    </row>
    <row r="1010" spans="1:4">
      <c r="A1010" s="289">
        <v>1107</v>
      </c>
      <c r="B1010" s="289" t="s">
        <v>14076</v>
      </c>
      <c r="C1010" s="289" t="s">
        <v>12606</v>
      </c>
      <c r="D1010" s="511" t="s">
        <v>2628</v>
      </c>
    </row>
    <row r="1011" spans="1:4">
      <c r="A1011" s="289">
        <v>4758</v>
      </c>
      <c r="B1011" s="289" t="s">
        <v>14077</v>
      </c>
      <c r="C1011" s="289" t="s">
        <v>12521</v>
      </c>
      <c r="D1011" s="511" t="s">
        <v>14078</v>
      </c>
    </row>
    <row r="1012" spans="1:4">
      <c r="A1012" s="289">
        <v>41080</v>
      </c>
      <c r="B1012" s="289" t="s">
        <v>14079</v>
      </c>
      <c r="C1012" s="289" t="s">
        <v>12786</v>
      </c>
      <c r="D1012" s="511" t="s">
        <v>14080</v>
      </c>
    </row>
    <row r="1013" spans="1:4">
      <c r="A1013" s="289">
        <v>25963</v>
      </c>
      <c r="B1013" s="289" t="s">
        <v>14081</v>
      </c>
      <c r="C1013" s="289" t="s">
        <v>12606</v>
      </c>
      <c r="D1013" s="511" t="s">
        <v>2819</v>
      </c>
    </row>
    <row r="1014" spans="1:4">
      <c r="A1014" s="289">
        <v>4759</v>
      </c>
      <c r="B1014" s="289" t="s">
        <v>14082</v>
      </c>
      <c r="C1014" s="289" t="s">
        <v>12521</v>
      </c>
      <c r="D1014" s="511" t="s">
        <v>14083</v>
      </c>
    </row>
    <row r="1015" spans="1:4">
      <c r="A1015" s="289">
        <v>41068</v>
      </c>
      <c r="B1015" s="289" t="s">
        <v>14084</v>
      </c>
      <c r="C1015" s="289" t="s">
        <v>12786</v>
      </c>
      <c r="D1015" s="511" t="s">
        <v>14085</v>
      </c>
    </row>
    <row r="1016" spans="1:4">
      <c r="A1016" s="289">
        <v>1108</v>
      </c>
      <c r="B1016" s="289" t="s">
        <v>14086</v>
      </c>
      <c r="C1016" s="289" t="s">
        <v>12542</v>
      </c>
      <c r="D1016" s="511" t="s">
        <v>14087</v>
      </c>
    </row>
    <row r="1017" spans="1:4">
      <c r="A1017" s="289">
        <v>1117</v>
      </c>
      <c r="B1017" s="289" t="s">
        <v>14088</v>
      </c>
      <c r="C1017" s="289" t="s">
        <v>12542</v>
      </c>
      <c r="D1017" s="511" t="s">
        <v>14089</v>
      </c>
    </row>
    <row r="1018" spans="1:4">
      <c r="A1018" s="289">
        <v>1118</v>
      </c>
      <c r="B1018" s="289" t="s">
        <v>14090</v>
      </c>
      <c r="C1018" s="289" t="s">
        <v>12542</v>
      </c>
      <c r="D1018" s="511" t="s">
        <v>14091</v>
      </c>
    </row>
    <row r="1019" spans="1:4">
      <c r="A1019" s="289">
        <v>1110</v>
      </c>
      <c r="B1019" s="289" t="s">
        <v>14092</v>
      </c>
      <c r="C1019" s="289" t="s">
        <v>12542</v>
      </c>
      <c r="D1019" s="511" t="s">
        <v>14091</v>
      </c>
    </row>
    <row r="1020" spans="1:4">
      <c r="A1020" s="289">
        <v>12618</v>
      </c>
      <c r="B1020" s="289" t="s">
        <v>14093</v>
      </c>
      <c r="C1020" s="289" t="s">
        <v>12513</v>
      </c>
      <c r="D1020" s="511" t="s">
        <v>14094</v>
      </c>
    </row>
    <row r="1021" spans="1:4">
      <c r="A1021" s="289">
        <v>40871</v>
      </c>
      <c r="B1021" s="289" t="s">
        <v>14095</v>
      </c>
      <c r="C1021" s="289" t="s">
        <v>12542</v>
      </c>
      <c r="D1021" s="511" t="s">
        <v>5014</v>
      </c>
    </row>
    <row r="1022" spans="1:4">
      <c r="A1022" s="289">
        <v>40869</v>
      </c>
      <c r="B1022" s="289" t="s">
        <v>14096</v>
      </c>
      <c r="C1022" s="289" t="s">
        <v>12542</v>
      </c>
      <c r="D1022" s="511" t="s">
        <v>11031</v>
      </c>
    </row>
    <row r="1023" spans="1:4">
      <c r="A1023" s="289">
        <v>40870</v>
      </c>
      <c r="B1023" s="289" t="s">
        <v>14097</v>
      </c>
      <c r="C1023" s="289" t="s">
        <v>12542</v>
      </c>
      <c r="D1023" s="511" t="s">
        <v>8837</v>
      </c>
    </row>
    <row r="1024" spans="1:4">
      <c r="A1024" s="289">
        <v>1109</v>
      </c>
      <c r="B1024" s="289" t="s">
        <v>14098</v>
      </c>
      <c r="C1024" s="289" t="s">
        <v>12542</v>
      </c>
      <c r="D1024" s="511" t="s">
        <v>4379</v>
      </c>
    </row>
    <row r="1025" spans="1:4">
      <c r="A1025" s="289">
        <v>1119</v>
      </c>
      <c r="B1025" s="289" t="s">
        <v>14099</v>
      </c>
      <c r="C1025" s="289" t="s">
        <v>12542</v>
      </c>
      <c r="D1025" s="511" t="s">
        <v>14100</v>
      </c>
    </row>
    <row r="1026" spans="1:4">
      <c r="A1026" s="289">
        <v>13115</v>
      </c>
      <c r="B1026" s="289" t="s">
        <v>14101</v>
      </c>
      <c r="C1026" s="289" t="s">
        <v>12542</v>
      </c>
      <c r="D1026" s="511" t="s">
        <v>5834</v>
      </c>
    </row>
    <row r="1027" spans="1:4">
      <c r="A1027" s="289">
        <v>10541</v>
      </c>
      <c r="B1027" s="289" t="s">
        <v>14102</v>
      </c>
      <c r="C1027" s="289" t="s">
        <v>12542</v>
      </c>
      <c r="D1027" s="511" t="s">
        <v>5646</v>
      </c>
    </row>
    <row r="1028" spans="1:4">
      <c r="A1028" s="289">
        <v>10543</v>
      </c>
      <c r="B1028" s="289" t="s">
        <v>14103</v>
      </c>
      <c r="C1028" s="289" t="s">
        <v>12542</v>
      </c>
      <c r="D1028" s="511" t="s">
        <v>14104</v>
      </c>
    </row>
    <row r="1029" spans="1:4">
      <c r="A1029" s="289">
        <v>10544</v>
      </c>
      <c r="B1029" s="289" t="s">
        <v>14105</v>
      </c>
      <c r="C1029" s="289" t="s">
        <v>12542</v>
      </c>
      <c r="D1029" s="511" t="s">
        <v>14106</v>
      </c>
    </row>
    <row r="1030" spans="1:4">
      <c r="A1030" s="289">
        <v>10545</v>
      </c>
      <c r="B1030" s="289" t="s">
        <v>14107</v>
      </c>
      <c r="C1030" s="289" t="s">
        <v>12542</v>
      </c>
      <c r="D1030" s="511" t="s">
        <v>14108</v>
      </c>
    </row>
    <row r="1031" spans="1:4">
      <c r="A1031" s="289">
        <v>10542</v>
      </c>
      <c r="B1031" s="289" t="s">
        <v>14109</v>
      </c>
      <c r="C1031" s="289" t="s">
        <v>12542</v>
      </c>
      <c r="D1031" s="511" t="s">
        <v>14110</v>
      </c>
    </row>
    <row r="1032" spans="1:4">
      <c r="A1032" s="289">
        <v>38365</v>
      </c>
      <c r="B1032" s="289" t="s">
        <v>14111</v>
      </c>
      <c r="C1032" s="289" t="s">
        <v>12518</v>
      </c>
      <c r="D1032" s="511" t="s">
        <v>14112</v>
      </c>
    </row>
    <row r="1033" spans="1:4">
      <c r="A1033" s="289">
        <v>37745</v>
      </c>
      <c r="B1033" s="289" t="s">
        <v>14113</v>
      </c>
      <c r="C1033" s="289" t="s">
        <v>12513</v>
      </c>
      <c r="D1033" s="511" t="s">
        <v>14114</v>
      </c>
    </row>
    <row r="1034" spans="1:4">
      <c r="A1034" s="289">
        <v>37754</v>
      </c>
      <c r="B1034" s="289" t="s">
        <v>14115</v>
      </c>
      <c r="C1034" s="289" t="s">
        <v>12513</v>
      </c>
      <c r="D1034" s="511" t="s">
        <v>14116</v>
      </c>
    </row>
    <row r="1035" spans="1:4">
      <c r="A1035" s="289">
        <v>37748</v>
      </c>
      <c r="B1035" s="289" t="s">
        <v>14117</v>
      </c>
      <c r="C1035" s="289" t="s">
        <v>12513</v>
      </c>
      <c r="D1035" s="511" t="s">
        <v>14118</v>
      </c>
    </row>
    <row r="1036" spans="1:4">
      <c r="A1036" s="289">
        <v>37761</v>
      </c>
      <c r="B1036" s="289" t="s">
        <v>14119</v>
      </c>
      <c r="C1036" s="289" t="s">
        <v>12513</v>
      </c>
      <c r="D1036" s="511" t="s">
        <v>14120</v>
      </c>
    </row>
    <row r="1037" spans="1:4">
      <c r="A1037" s="289">
        <v>37757</v>
      </c>
      <c r="B1037" s="289" t="s">
        <v>14121</v>
      </c>
      <c r="C1037" s="289" t="s">
        <v>12513</v>
      </c>
      <c r="D1037" s="511" t="s">
        <v>14122</v>
      </c>
    </row>
    <row r="1038" spans="1:4">
      <c r="A1038" s="289">
        <v>37759</v>
      </c>
      <c r="B1038" s="289" t="s">
        <v>14123</v>
      </c>
      <c r="C1038" s="289" t="s">
        <v>12513</v>
      </c>
      <c r="D1038" s="511" t="s">
        <v>14124</v>
      </c>
    </row>
    <row r="1039" spans="1:4">
      <c r="A1039" s="289">
        <v>37766</v>
      </c>
      <c r="B1039" s="289" t="s">
        <v>14125</v>
      </c>
      <c r="C1039" s="289" t="s">
        <v>12513</v>
      </c>
      <c r="D1039" s="511" t="s">
        <v>14126</v>
      </c>
    </row>
    <row r="1040" spans="1:4">
      <c r="A1040" s="289">
        <v>37752</v>
      </c>
      <c r="B1040" s="289" t="s">
        <v>14127</v>
      </c>
      <c r="C1040" s="289" t="s">
        <v>12513</v>
      </c>
      <c r="D1040" s="511" t="s">
        <v>14128</v>
      </c>
    </row>
    <row r="1041" spans="1:4">
      <c r="A1041" s="289">
        <v>37760</v>
      </c>
      <c r="B1041" s="289" t="s">
        <v>14129</v>
      </c>
      <c r="C1041" s="289" t="s">
        <v>12513</v>
      </c>
      <c r="D1041" s="511" t="s">
        <v>14130</v>
      </c>
    </row>
    <row r="1042" spans="1:4">
      <c r="A1042" s="289">
        <v>37765</v>
      </c>
      <c r="B1042" s="289" t="s">
        <v>14131</v>
      </c>
      <c r="C1042" s="289" t="s">
        <v>12513</v>
      </c>
      <c r="D1042" s="511" t="s">
        <v>14132</v>
      </c>
    </row>
    <row r="1043" spans="1:4">
      <c r="A1043" s="289">
        <v>37746</v>
      </c>
      <c r="B1043" s="289" t="s">
        <v>14133</v>
      </c>
      <c r="C1043" s="289" t="s">
        <v>12513</v>
      </c>
      <c r="D1043" s="511" t="s">
        <v>14134</v>
      </c>
    </row>
    <row r="1044" spans="1:4">
      <c r="A1044" s="289">
        <v>37750</v>
      </c>
      <c r="B1044" s="289" t="s">
        <v>14135</v>
      </c>
      <c r="C1044" s="289" t="s">
        <v>12513</v>
      </c>
      <c r="D1044" s="511" t="s">
        <v>14136</v>
      </c>
    </row>
    <row r="1045" spans="1:4">
      <c r="A1045" s="289">
        <v>37753</v>
      </c>
      <c r="B1045" s="289" t="s">
        <v>14137</v>
      </c>
      <c r="C1045" s="289" t="s">
        <v>12513</v>
      </c>
      <c r="D1045" s="511" t="s">
        <v>14138</v>
      </c>
    </row>
    <row r="1046" spans="1:4">
      <c r="A1046" s="289">
        <v>37756</v>
      </c>
      <c r="B1046" s="289" t="s">
        <v>14139</v>
      </c>
      <c r="C1046" s="289" t="s">
        <v>12513</v>
      </c>
      <c r="D1046" s="511" t="s">
        <v>14120</v>
      </c>
    </row>
    <row r="1047" spans="1:4">
      <c r="A1047" s="289">
        <v>37755</v>
      </c>
      <c r="B1047" s="289" t="s">
        <v>14140</v>
      </c>
      <c r="C1047" s="289" t="s">
        <v>12513</v>
      </c>
      <c r="D1047" s="511" t="s">
        <v>14141</v>
      </c>
    </row>
    <row r="1048" spans="1:4">
      <c r="A1048" s="289">
        <v>37758</v>
      </c>
      <c r="B1048" s="289" t="s">
        <v>14142</v>
      </c>
      <c r="C1048" s="289" t="s">
        <v>12513</v>
      </c>
      <c r="D1048" s="511" t="s">
        <v>14143</v>
      </c>
    </row>
    <row r="1049" spans="1:4">
      <c r="A1049" s="289">
        <v>37747</v>
      </c>
      <c r="B1049" s="289" t="s">
        <v>14144</v>
      </c>
      <c r="C1049" s="289" t="s">
        <v>12513</v>
      </c>
      <c r="D1049" s="511" t="s">
        <v>14145</v>
      </c>
    </row>
    <row r="1050" spans="1:4">
      <c r="A1050" s="289">
        <v>37767</v>
      </c>
      <c r="B1050" s="289" t="s">
        <v>14146</v>
      </c>
      <c r="C1050" s="289" t="s">
        <v>12513</v>
      </c>
      <c r="D1050" s="511" t="s">
        <v>14147</v>
      </c>
    </row>
    <row r="1051" spans="1:4">
      <c r="A1051" s="289">
        <v>37751</v>
      </c>
      <c r="B1051" s="289" t="s">
        <v>14148</v>
      </c>
      <c r="C1051" s="289" t="s">
        <v>12513</v>
      </c>
      <c r="D1051" s="511" t="s">
        <v>14147</v>
      </c>
    </row>
    <row r="1052" spans="1:4">
      <c r="A1052" s="289">
        <v>37749</v>
      </c>
      <c r="B1052" s="289" t="s">
        <v>14149</v>
      </c>
      <c r="C1052" s="289" t="s">
        <v>12513</v>
      </c>
      <c r="D1052" s="511" t="s">
        <v>14150</v>
      </c>
    </row>
    <row r="1053" spans="1:4">
      <c r="A1053" s="289">
        <v>13617</v>
      </c>
      <c r="B1053" s="289" t="s">
        <v>14151</v>
      </c>
      <c r="C1053" s="289" t="s">
        <v>12513</v>
      </c>
      <c r="D1053" s="511" t="s">
        <v>14152</v>
      </c>
    </row>
    <row r="1054" spans="1:4">
      <c r="A1054" s="289">
        <v>1159</v>
      </c>
      <c r="B1054" s="289" t="s">
        <v>14153</v>
      </c>
      <c r="C1054" s="289" t="s">
        <v>12513</v>
      </c>
      <c r="D1054" s="511" t="s">
        <v>14154</v>
      </c>
    </row>
    <row r="1055" spans="1:4">
      <c r="A1055" s="289">
        <v>12114</v>
      </c>
      <c r="B1055" s="289" t="s">
        <v>14155</v>
      </c>
      <c r="C1055" s="289" t="s">
        <v>12513</v>
      </c>
      <c r="D1055" s="511" t="s">
        <v>14156</v>
      </c>
    </row>
    <row r="1056" spans="1:4">
      <c r="A1056" s="289">
        <v>38106</v>
      </c>
      <c r="B1056" s="289" t="s">
        <v>14157</v>
      </c>
      <c r="C1056" s="289" t="s">
        <v>12513</v>
      </c>
      <c r="D1056" s="511" t="s">
        <v>7515</v>
      </c>
    </row>
    <row r="1057" spans="1:4">
      <c r="A1057" s="289">
        <v>38085</v>
      </c>
      <c r="B1057" s="289" t="s">
        <v>14158</v>
      </c>
      <c r="C1057" s="289" t="s">
        <v>12513</v>
      </c>
      <c r="D1057" s="511" t="s">
        <v>7965</v>
      </c>
    </row>
    <row r="1058" spans="1:4">
      <c r="A1058" s="289">
        <v>38599</v>
      </c>
      <c r="B1058" s="289" t="s">
        <v>14159</v>
      </c>
      <c r="C1058" s="289" t="s">
        <v>12513</v>
      </c>
      <c r="D1058" s="511" t="s">
        <v>2445</v>
      </c>
    </row>
    <row r="1059" spans="1:4">
      <c r="A1059" s="289">
        <v>38596</v>
      </c>
      <c r="B1059" s="289" t="s">
        <v>14160</v>
      </c>
      <c r="C1059" s="289" t="s">
        <v>12513</v>
      </c>
      <c r="D1059" s="511" t="s">
        <v>2238</v>
      </c>
    </row>
    <row r="1060" spans="1:4">
      <c r="A1060" s="289">
        <v>38600</v>
      </c>
      <c r="B1060" s="289" t="s">
        <v>14161</v>
      </c>
      <c r="C1060" s="289" t="s">
        <v>12513</v>
      </c>
      <c r="D1060" s="511" t="s">
        <v>1145</v>
      </c>
    </row>
    <row r="1061" spans="1:4">
      <c r="A1061" s="289">
        <v>38597</v>
      </c>
      <c r="B1061" s="289" t="s">
        <v>14162</v>
      </c>
      <c r="C1061" s="289" t="s">
        <v>12513</v>
      </c>
      <c r="D1061" s="511" t="s">
        <v>14163</v>
      </c>
    </row>
    <row r="1062" spans="1:4">
      <c r="A1062" s="289">
        <v>659</v>
      </c>
      <c r="B1062" s="289" t="s">
        <v>14164</v>
      </c>
      <c r="C1062" s="289" t="s">
        <v>12513</v>
      </c>
      <c r="D1062" s="511" t="s">
        <v>13965</v>
      </c>
    </row>
    <row r="1063" spans="1:4">
      <c r="A1063" s="289">
        <v>660</v>
      </c>
      <c r="B1063" s="289" t="s">
        <v>14165</v>
      </c>
      <c r="C1063" s="289" t="s">
        <v>12513</v>
      </c>
      <c r="D1063" s="511" t="s">
        <v>11288</v>
      </c>
    </row>
    <row r="1064" spans="1:4">
      <c r="A1064" s="289">
        <v>658</v>
      </c>
      <c r="B1064" s="289" t="s">
        <v>14166</v>
      </c>
      <c r="C1064" s="289" t="s">
        <v>12513</v>
      </c>
      <c r="D1064" s="511" t="s">
        <v>3019</v>
      </c>
    </row>
    <row r="1065" spans="1:4">
      <c r="A1065" s="289">
        <v>38548</v>
      </c>
      <c r="B1065" s="289" t="s">
        <v>14167</v>
      </c>
      <c r="C1065" s="289" t="s">
        <v>12513</v>
      </c>
      <c r="D1065" s="511" t="s">
        <v>11820</v>
      </c>
    </row>
    <row r="1066" spans="1:4">
      <c r="A1066" s="289">
        <v>34647</v>
      </c>
      <c r="B1066" s="289" t="s">
        <v>14168</v>
      </c>
      <c r="C1066" s="289" t="s">
        <v>12513</v>
      </c>
      <c r="D1066" s="511" t="s">
        <v>11870</v>
      </c>
    </row>
    <row r="1067" spans="1:4">
      <c r="A1067" s="289">
        <v>34649</v>
      </c>
      <c r="B1067" s="289" t="s">
        <v>14169</v>
      </c>
      <c r="C1067" s="289" t="s">
        <v>12513</v>
      </c>
      <c r="D1067" s="511" t="s">
        <v>9419</v>
      </c>
    </row>
    <row r="1068" spans="1:4">
      <c r="A1068" s="289">
        <v>34652</v>
      </c>
      <c r="B1068" s="289" t="s">
        <v>14170</v>
      </c>
      <c r="C1068" s="289" t="s">
        <v>12513</v>
      </c>
      <c r="D1068" s="511" t="s">
        <v>14171</v>
      </c>
    </row>
    <row r="1069" spans="1:4">
      <c r="A1069" s="289">
        <v>34655</v>
      </c>
      <c r="B1069" s="289" t="s">
        <v>14172</v>
      </c>
      <c r="C1069" s="289" t="s">
        <v>12513</v>
      </c>
      <c r="D1069" s="511" t="s">
        <v>2680</v>
      </c>
    </row>
    <row r="1070" spans="1:4">
      <c r="A1070" s="289">
        <v>40607</v>
      </c>
      <c r="B1070" s="289" t="s">
        <v>14173</v>
      </c>
      <c r="C1070" s="289" t="s">
        <v>12513</v>
      </c>
      <c r="D1070" s="511" t="s">
        <v>1695</v>
      </c>
    </row>
    <row r="1071" spans="1:4">
      <c r="A1071" s="289">
        <v>585</v>
      </c>
      <c r="B1071" s="289" t="s">
        <v>14174</v>
      </c>
      <c r="C1071" s="289" t="s">
        <v>12606</v>
      </c>
      <c r="D1071" s="511" t="s">
        <v>5876</v>
      </c>
    </row>
    <row r="1072" spans="1:4">
      <c r="A1072" s="289">
        <v>4777</v>
      </c>
      <c r="B1072" s="289" t="s">
        <v>14175</v>
      </c>
      <c r="C1072" s="289" t="s">
        <v>12606</v>
      </c>
      <c r="D1072" s="511" t="s">
        <v>10344</v>
      </c>
    </row>
    <row r="1073" spans="1:4">
      <c r="A1073" s="289">
        <v>587</v>
      </c>
      <c r="B1073" s="289" t="s">
        <v>14176</v>
      </c>
      <c r="C1073" s="289" t="s">
        <v>12606</v>
      </c>
      <c r="D1073" s="511" t="s">
        <v>154</v>
      </c>
    </row>
    <row r="1074" spans="1:4">
      <c r="A1074" s="289">
        <v>590</v>
      </c>
      <c r="B1074" s="289" t="s">
        <v>14177</v>
      </c>
      <c r="C1074" s="289" t="s">
        <v>12606</v>
      </c>
      <c r="D1074" s="511" t="s">
        <v>2575</v>
      </c>
    </row>
    <row r="1075" spans="1:4">
      <c r="A1075" s="289">
        <v>592</v>
      </c>
      <c r="B1075" s="289" t="s">
        <v>14178</v>
      </c>
      <c r="C1075" s="289" t="s">
        <v>12606</v>
      </c>
      <c r="D1075" s="511" t="s">
        <v>154</v>
      </c>
    </row>
    <row r="1076" spans="1:4">
      <c r="A1076" s="289">
        <v>586</v>
      </c>
      <c r="B1076" s="289" t="s">
        <v>14179</v>
      </c>
      <c r="C1076" s="289" t="s">
        <v>12542</v>
      </c>
      <c r="D1076" s="511" t="s">
        <v>14180</v>
      </c>
    </row>
    <row r="1077" spans="1:4">
      <c r="A1077" s="289">
        <v>591</v>
      </c>
      <c r="B1077" s="289" t="s">
        <v>14181</v>
      </c>
      <c r="C1077" s="289" t="s">
        <v>12606</v>
      </c>
      <c r="D1077" s="511" t="s">
        <v>5876</v>
      </c>
    </row>
    <row r="1078" spans="1:4">
      <c r="A1078" s="289">
        <v>588</v>
      </c>
      <c r="B1078" s="289" t="s">
        <v>14182</v>
      </c>
      <c r="C1078" s="289" t="s">
        <v>12542</v>
      </c>
      <c r="D1078" s="511" t="s">
        <v>14183</v>
      </c>
    </row>
    <row r="1079" spans="1:4">
      <c r="A1079" s="289">
        <v>589</v>
      </c>
      <c r="B1079" s="289" t="s">
        <v>14184</v>
      </c>
      <c r="C1079" s="289" t="s">
        <v>12542</v>
      </c>
      <c r="D1079" s="511" t="s">
        <v>14185</v>
      </c>
    </row>
    <row r="1080" spans="1:4">
      <c r="A1080" s="289">
        <v>584</v>
      </c>
      <c r="B1080" s="289" t="s">
        <v>14186</v>
      </c>
      <c r="C1080" s="289" t="s">
        <v>12542</v>
      </c>
      <c r="D1080" s="511" t="s">
        <v>5593</v>
      </c>
    </row>
    <row r="1081" spans="1:4">
      <c r="A1081" s="289">
        <v>4912</v>
      </c>
      <c r="B1081" s="289" t="s">
        <v>14187</v>
      </c>
      <c r="C1081" s="289" t="s">
        <v>12606</v>
      </c>
      <c r="D1081" s="511" t="s">
        <v>1687</v>
      </c>
    </row>
    <row r="1082" spans="1:4">
      <c r="A1082" s="289">
        <v>574</v>
      </c>
      <c r="B1082" s="289" t="s">
        <v>14188</v>
      </c>
      <c r="C1082" s="289" t="s">
        <v>12542</v>
      </c>
      <c r="D1082" s="511" t="s">
        <v>14189</v>
      </c>
    </row>
    <row r="1083" spans="1:4">
      <c r="A1083" s="289">
        <v>567</v>
      </c>
      <c r="B1083" s="289" t="s">
        <v>14190</v>
      </c>
      <c r="C1083" s="289" t="s">
        <v>12542</v>
      </c>
      <c r="D1083" s="511" t="s">
        <v>2881</v>
      </c>
    </row>
    <row r="1084" spans="1:4">
      <c r="A1084" s="289">
        <v>568</v>
      </c>
      <c r="B1084" s="289" t="s">
        <v>14191</v>
      </c>
      <c r="C1084" s="289" t="s">
        <v>12542</v>
      </c>
      <c r="D1084" s="511" t="s">
        <v>14192</v>
      </c>
    </row>
    <row r="1085" spans="1:4">
      <c r="A1085" s="289">
        <v>569</v>
      </c>
      <c r="B1085" s="289" t="s">
        <v>14193</v>
      </c>
      <c r="C1085" s="289" t="s">
        <v>12606</v>
      </c>
      <c r="D1085" s="511" t="s">
        <v>7181</v>
      </c>
    </row>
    <row r="1086" spans="1:4">
      <c r="A1086" s="289">
        <v>1165</v>
      </c>
      <c r="B1086" s="289" t="s">
        <v>14194</v>
      </c>
      <c r="C1086" s="289" t="s">
        <v>12513</v>
      </c>
      <c r="D1086" s="511" t="s">
        <v>7198</v>
      </c>
    </row>
    <row r="1087" spans="1:4">
      <c r="A1087" s="289">
        <v>1164</v>
      </c>
      <c r="B1087" s="289" t="s">
        <v>14195</v>
      </c>
      <c r="C1087" s="289" t="s">
        <v>12513</v>
      </c>
      <c r="D1087" s="511" t="s">
        <v>2190</v>
      </c>
    </row>
    <row r="1088" spans="1:4">
      <c r="A1088" s="289">
        <v>1162</v>
      </c>
      <c r="B1088" s="289" t="s">
        <v>14196</v>
      </c>
      <c r="C1088" s="289" t="s">
        <v>12513</v>
      </c>
      <c r="D1088" s="511" t="s">
        <v>13614</v>
      </c>
    </row>
    <row r="1089" spans="1:4">
      <c r="A1089" s="289">
        <v>12395</v>
      </c>
      <c r="B1089" s="289" t="s">
        <v>14197</v>
      </c>
      <c r="C1089" s="289" t="s">
        <v>12513</v>
      </c>
      <c r="D1089" s="511" t="s">
        <v>14171</v>
      </c>
    </row>
    <row r="1090" spans="1:4">
      <c r="A1090" s="289">
        <v>1170</v>
      </c>
      <c r="B1090" s="289" t="s">
        <v>14198</v>
      </c>
      <c r="C1090" s="289" t="s">
        <v>12513</v>
      </c>
      <c r="D1090" s="511" t="s">
        <v>5711</v>
      </c>
    </row>
    <row r="1091" spans="1:4">
      <c r="A1091" s="289">
        <v>1169</v>
      </c>
      <c r="B1091" s="289" t="s">
        <v>14199</v>
      </c>
      <c r="C1091" s="289" t="s">
        <v>12513</v>
      </c>
      <c r="D1091" s="511" t="s">
        <v>14200</v>
      </c>
    </row>
    <row r="1092" spans="1:4">
      <c r="A1092" s="289">
        <v>1166</v>
      </c>
      <c r="B1092" s="289" t="s">
        <v>14201</v>
      </c>
      <c r="C1092" s="289" t="s">
        <v>12513</v>
      </c>
      <c r="D1092" s="511" t="s">
        <v>12222</v>
      </c>
    </row>
    <row r="1093" spans="1:4">
      <c r="A1093" s="289">
        <v>1163</v>
      </c>
      <c r="B1093" s="289" t="s">
        <v>14202</v>
      </c>
      <c r="C1093" s="289" t="s">
        <v>12513</v>
      </c>
      <c r="D1093" s="511" t="s">
        <v>11735</v>
      </c>
    </row>
    <row r="1094" spans="1:4">
      <c r="A1094" s="289">
        <v>12396</v>
      </c>
      <c r="B1094" s="289" t="s">
        <v>14203</v>
      </c>
      <c r="C1094" s="289" t="s">
        <v>12513</v>
      </c>
      <c r="D1094" s="511" t="s">
        <v>14171</v>
      </c>
    </row>
    <row r="1095" spans="1:4">
      <c r="A1095" s="289">
        <v>1168</v>
      </c>
      <c r="B1095" s="289" t="s">
        <v>14204</v>
      </c>
      <c r="C1095" s="289" t="s">
        <v>12513</v>
      </c>
      <c r="D1095" s="511" t="s">
        <v>9086</v>
      </c>
    </row>
    <row r="1096" spans="1:4">
      <c r="A1096" s="289">
        <v>1167</v>
      </c>
      <c r="B1096" s="289" t="s">
        <v>14205</v>
      </c>
      <c r="C1096" s="289" t="s">
        <v>12513</v>
      </c>
      <c r="D1096" s="511" t="s">
        <v>2280</v>
      </c>
    </row>
    <row r="1097" spans="1:4">
      <c r="A1097" s="289">
        <v>36331</v>
      </c>
      <c r="B1097" s="289" t="s">
        <v>14206</v>
      </c>
      <c r="C1097" s="289" t="s">
        <v>12513</v>
      </c>
      <c r="D1097" s="511" t="s">
        <v>1196</v>
      </c>
    </row>
    <row r="1098" spans="1:4">
      <c r="A1098" s="289">
        <v>36346</v>
      </c>
      <c r="B1098" s="289" t="s">
        <v>14207</v>
      </c>
      <c r="C1098" s="289" t="s">
        <v>12513</v>
      </c>
      <c r="D1098" s="511" t="s">
        <v>2226</v>
      </c>
    </row>
    <row r="1099" spans="1:4">
      <c r="A1099" s="289">
        <v>1210</v>
      </c>
      <c r="B1099" s="289" t="s">
        <v>14208</v>
      </c>
      <c r="C1099" s="289" t="s">
        <v>12513</v>
      </c>
      <c r="D1099" s="511" t="s">
        <v>14209</v>
      </c>
    </row>
    <row r="1100" spans="1:4">
      <c r="A1100" s="289">
        <v>1203</v>
      </c>
      <c r="B1100" s="289" t="s">
        <v>14210</v>
      </c>
      <c r="C1100" s="289" t="s">
        <v>12513</v>
      </c>
      <c r="D1100" s="511" t="s">
        <v>14211</v>
      </c>
    </row>
    <row r="1101" spans="1:4">
      <c r="A1101" s="289">
        <v>1197</v>
      </c>
      <c r="B1101" s="289" t="s">
        <v>14212</v>
      </c>
      <c r="C1101" s="289" t="s">
        <v>12513</v>
      </c>
      <c r="D1101" s="511" t="s">
        <v>1968</v>
      </c>
    </row>
    <row r="1102" spans="1:4">
      <c r="A1102" s="289">
        <v>1202</v>
      </c>
      <c r="B1102" s="289" t="s">
        <v>14213</v>
      </c>
      <c r="C1102" s="289" t="s">
        <v>12513</v>
      </c>
      <c r="D1102" s="511" t="s">
        <v>1699</v>
      </c>
    </row>
    <row r="1103" spans="1:4">
      <c r="A1103" s="289">
        <v>1188</v>
      </c>
      <c r="B1103" s="289" t="s">
        <v>14214</v>
      </c>
      <c r="C1103" s="289" t="s">
        <v>12513</v>
      </c>
      <c r="D1103" s="511" t="s">
        <v>7475</v>
      </c>
    </row>
    <row r="1104" spans="1:4">
      <c r="A1104" s="289">
        <v>1211</v>
      </c>
      <c r="B1104" s="289" t="s">
        <v>14215</v>
      </c>
      <c r="C1104" s="289" t="s">
        <v>12513</v>
      </c>
      <c r="D1104" s="511" t="s">
        <v>7575</v>
      </c>
    </row>
    <row r="1105" spans="1:4">
      <c r="A1105" s="289">
        <v>1198</v>
      </c>
      <c r="B1105" s="289" t="s">
        <v>14216</v>
      </c>
      <c r="C1105" s="289" t="s">
        <v>12513</v>
      </c>
      <c r="D1105" s="511" t="s">
        <v>14217</v>
      </c>
    </row>
    <row r="1106" spans="1:4">
      <c r="A1106" s="289">
        <v>1199</v>
      </c>
      <c r="B1106" s="289" t="s">
        <v>14218</v>
      </c>
      <c r="C1106" s="289" t="s">
        <v>12513</v>
      </c>
      <c r="D1106" s="511" t="s">
        <v>7014</v>
      </c>
    </row>
    <row r="1107" spans="1:4">
      <c r="A1107" s="289">
        <v>20088</v>
      </c>
      <c r="B1107" s="289" t="s">
        <v>14219</v>
      </c>
      <c r="C1107" s="289" t="s">
        <v>12513</v>
      </c>
      <c r="D1107" s="511" t="s">
        <v>2723</v>
      </c>
    </row>
    <row r="1108" spans="1:4">
      <c r="A1108" s="289">
        <v>20089</v>
      </c>
      <c r="B1108" s="289" t="s">
        <v>14220</v>
      </c>
      <c r="C1108" s="289" t="s">
        <v>12513</v>
      </c>
      <c r="D1108" s="511" t="s">
        <v>14221</v>
      </c>
    </row>
    <row r="1109" spans="1:4">
      <c r="A1109" s="289">
        <v>20087</v>
      </c>
      <c r="B1109" s="289" t="s">
        <v>14222</v>
      </c>
      <c r="C1109" s="289" t="s">
        <v>12513</v>
      </c>
      <c r="D1109" s="511" t="s">
        <v>7187</v>
      </c>
    </row>
    <row r="1110" spans="1:4">
      <c r="A1110" s="289">
        <v>1200</v>
      </c>
      <c r="B1110" s="289" t="s">
        <v>14223</v>
      </c>
      <c r="C1110" s="289" t="s">
        <v>12513</v>
      </c>
      <c r="D1110" s="511" t="s">
        <v>2840</v>
      </c>
    </row>
    <row r="1111" spans="1:4">
      <c r="A1111" s="289">
        <v>12909</v>
      </c>
      <c r="B1111" s="289" t="s">
        <v>14224</v>
      </c>
      <c r="C1111" s="289" t="s">
        <v>12513</v>
      </c>
      <c r="D1111" s="511" t="s">
        <v>13668</v>
      </c>
    </row>
    <row r="1112" spans="1:4">
      <c r="A1112" s="289">
        <v>12910</v>
      </c>
      <c r="B1112" s="289" t="s">
        <v>14225</v>
      </c>
      <c r="C1112" s="289" t="s">
        <v>12513</v>
      </c>
      <c r="D1112" s="511" t="s">
        <v>1697</v>
      </c>
    </row>
    <row r="1113" spans="1:4">
      <c r="A1113" s="289">
        <v>1184</v>
      </c>
      <c r="B1113" s="289" t="s">
        <v>14226</v>
      </c>
      <c r="C1113" s="289" t="s">
        <v>12513</v>
      </c>
      <c r="D1113" s="511" t="s">
        <v>14227</v>
      </c>
    </row>
    <row r="1114" spans="1:4">
      <c r="A1114" s="289">
        <v>1191</v>
      </c>
      <c r="B1114" s="289" t="s">
        <v>14228</v>
      </c>
      <c r="C1114" s="289" t="s">
        <v>12513</v>
      </c>
      <c r="D1114" s="511" t="s">
        <v>13881</v>
      </c>
    </row>
    <row r="1115" spans="1:4">
      <c r="A1115" s="289">
        <v>1185</v>
      </c>
      <c r="B1115" s="289" t="s">
        <v>14229</v>
      </c>
      <c r="C1115" s="289" t="s">
        <v>12513</v>
      </c>
      <c r="D1115" s="511" t="s">
        <v>2761</v>
      </c>
    </row>
    <row r="1116" spans="1:4">
      <c r="A1116" s="289">
        <v>1189</v>
      </c>
      <c r="B1116" s="289" t="s">
        <v>14230</v>
      </c>
      <c r="C1116" s="289" t="s">
        <v>12513</v>
      </c>
      <c r="D1116" s="511" t="s">
        <v>14231</v>
      </c>
    </row>
    <row r="1117" spans="1:4">
      <c r="A1117" s="289">
        <v>1193</v>
      </c>
      <c r="B1117" s="289" t="s">
        <v>14232</v>
      </c>
      <c r="C1117" s="289" t="s">
        <v>12513</v>
      </c>
      <c r="D1117" s="511" t="s">
        <v>13668</v>
      </c>
    </row>
    <row r="1118" spans="1:4">
      <c r="A1118" s="289">
        <v>1194</v>
      </c>
      <c r="B1118" s="289" t="s">
        <v>14233</v>
      </c>
      <c r="C1118" s="289" t="s">
        <v>12513</v>
      </c>
      <c r="D1118" s="511" t="s">
        <v>5137</v>
      </c>
    </row>
    <row r="1119" spans="1:4">
      <c r="A1119" s="289">
        <v>1195</v>
      </c>
      <c r="B1119" s="289" t="s">
        <v>14234</v>
      </c>
      <c r="C1119" s="289" t="s">
        <v>12513</v>
      </c>
      <c r="D1119" s="511" t="s">
        <v>8279</v>
      </c>
    </row>
    <row r="1120" spans="1:4">
      <c r="A1120" s="289">
        <v>1204</v>
      </c>
      <c r="B1120" s="289" t="s">
        <v>14235</v>
      </c>
      <c r="C1120" s="289" t="s">
        <v>12513</v>
      </c>
      <c r="D1120" s="511" t="s">
        <v>1004</v>
      </c>
    </row>
    <row r="1121" spans="1:4">
      <c r="A1121" s="289">
        <v>1205</v>
      </c>
      <c r="B1121" s="289" t="s">
        <v>14236</v>
      </c>
      <c r="C1121" s="289" t="s">
        <v>12513</v>
      </c>
      <c r="D1121" s="511" t="s">
        <v>14237</v>
      </c>
    </row>
    <row r="1122" spans="1:4">
      <c r="A1122" s="289">
        <v>1207</v>
      </c>
      <c r="B1122" s="289" t="s">
        <v>14238</v>
      </c>
      <c r="C1122" s="289" t="s">
        <v>12513</v>
      </c>
      <c r="D1122" s="511" t="s">
        <v>14239</v>
      </c>
    </row>
    <row r="1123" spans="1:4">
      <c r="A1123" s="289">
        <v>1206</v>
      </c>
      <c r="B1123" s="289" t="s">
        <v>14240</v>
      </c>
      <c r="C1123" s="289" t="s">
        <v>12513</v>
      </c>
      <c r="D1123" s="511" t="s">
        <v>5079</v>
      </c>
    </row>
    <row r="1124" spans="1:4">
      <c r="A1124" s="289">
        <v>1183</v>
      </c>
      <c r="B1124" s="289" t="s">
        <v>14241</v>
      </c>
      <c r="C1124" s="289" t="s">
        <v>12513</v>
      </c>
      <c r="D1124" s="511" t="s">
        <v>2672</v>
      </c>
    </row>
    <row r="1125" spans="1:4">
      <c r="A1125" s="289">
        <v>26047</v>
      </c>
      <c r="B1125" s="289" t="s">
        <v>14242</v>
      </c>
      <c r="C1125" s="289" t="s">
        <v>12513</v>
      </c>
      <c r="D1125" s="511" t="s">
        <v>2647</v>
      </c>
    </row>
    <row r="1126" spans="1:4">
      <c r="A1126" s="289">
        <v>26048</v>
      </c>
      <c r="B1126" s="289" t="s">
        <v>14243</v>
      </c>
      <c r="C1126" s="289" t="s">
        <v>12513</v>
      </c>
      <c r="D1126" s="511" t="s">
        <v>14244</v>
      </c>
    </row>
    <row r="1127" spans="1:4">
      <c r="A1127" s="289">
        <v>12894</v>
      </c>
      <c r="B1127" s="289" t="s">
        <v>14245</v>
      </c>
      <c r="C1127" s="289" t="s">
        <v>12513</v>
      </c>
      <c r="D1127" s="511" t="s">
        <v>7902</v>
      </c>
    </row>
    <row r="1128" spans="1:4">
      <c r="A1128" s="289">
        <v>12895</v>
      </c>
      <c r="B1128" s="289" t="s">
        <v>14246</v>
      </c>
      <c r="C1128" s="289" t="s">
        <v>12513</v>
      </c>
      <c r="D1128" s="511" t="s">
        <v>139</v>
      </c>
    </row>
    <row r="1129" spans="1:4">
      <c r="A1129" s="289">
        <v>1631</v>
      </c>
      <c r="B1129" s="289" t="s">
        <v>14247</v>
      </c>
      <c r="C1129" s="289" t="s">
        <v>12513</v>
      </c>
      <c r="D1129" s="511" t="s">
        <v>14248</v>
      </c>
    </row>
    <row r="1130" spans="1:4">
      <c r="A1130" s="289">
        <v>1633</v>
      </c>
      <c r="B1130" s="289" t="s">
        <v>14249</v>
      </c>
      <c r="C1130" s="289" t="s">
        <v>12513</v>
      </c>
      <c r="D1130" s="511" t="s">
        <v>14250</v>
      </c>
    </row>
    <row r="1131" spans="1:4">
      <c r="A1131" s="289">
        <v>10818</v>
      </c>
      <c r="B1131" s="289" t="s">
        <v>14251</v>
      </c>
      <c r="C1131" s="289" t="s">
        <v>12606</v>
      </c>
      <c r="D1131" s="511" t="s">
        <v>86</v>
      </c>
    </row>
    <row r="1132" spans="1:4">
      <c r="A1132" s="289">
        <v>39359</v>
      </c>
      <c r="B1132" s="289" t="s">
        <v>14252</v>
      </c>
      <c r="C1132" s="289" t="s">
        <v>12513</v>
      </c>
      <c r="D1132" s="511" t="s">
        <v>14253</v>
      </c>
    </row>
    <row r="1133" spans="1:4">
      <c r="A1133" s="289">
        <v>39360</v>
      </c>
      <c r="B1133" s="289" t="s">
        <v>14254</v>
      </c>
      <c r="C1133" s="289" t="s">
        <v>12513</v>
      </c>
      <c r="D1133" s="511" t="s">
        <v>2501</v>
      </c>
    </row>
    <row r="1134" spans="1:4">
      <c r="A1134" s="289">
        <v>10710</v>
      </c>
      <c r="B1134" s="289" t="s">
        <v>14255</v>
      </c>
      <c r="C1134" s="289" t="s">
        <v>12518</v>
      </c>
      <c r="D1134" s="511" t="s">
        <v>14256</v>
      </c>
    </row>
    <row r="1135" spans="1:4">
      <c r="A1135" s="289">
        <v>10709</v>
      </c>
      <c r="B1135" s="289" t="s">
        <v>14257</v>
      </c>
      <c r="C1135" s="289" t="s">
        <v>12518</v>
      </c>
      <c r="D1135" s="511" t="s">
        <v>14258</v>
      </c>
    </row>
    <row r="1136" spans="1:4">
      <c r="A1136" s="289">
        <v>39636</v>
      </c>
      <c r="B1136" s="289" t="s">
        <v>14259</v>
      </c>
      <c r="C1136" s="289" t="s">
        <v>12518</v>
      </c>
      <c r="D1136" s="511" t="s">
        <v>14260</v>
      </c>
    </row>
    <row r="1137" spans="1:4">
      <c r="A1137" s="289">
        <v>10708</v>
      </c>
      <c r="B1137" s="289" t="s">
        <v>14261</v>
      </c>
      <c r="C1137" s="289" t="s">
        <v>12518</v>
      </c>
      <c r="D1137" s="511" t="s">
        <v>7309</v>
      </c>
    </row>
    <row r="1138" spans="1:4">
      <c r="A1138" s="289">
        <v>39635</v>
      </c>
      <c r="B1138" s="289" t="s">
        <v>14262</v>
      </c>
      <c r="C1138" s="289" t="s">
        <v>12518</v>
      </c>
      <c r="D1138" s="511" t="s">
        <v>14263</v>
      </c>
    </row>
    <row r="1139" spans="1:4">
      <c r="A1139" s="289">
        <v>6117</v>
      </c>
      <c r="B1139" s="289" t="s">
        <v>14264</v>
      </c>
      <c r="C1139" s="289" t="s">
        <v>12521</v>
      </c>
      <c r="D1139" s="511" t="s">
        <v>1268</v>
      </c>
    </row>
    <row r="1140" spans="1:4">
      <c r="A1140" s="289">
        <v>40913</v>
      </c>
      <c r="B1140" s="289" t="s">
        <v>14265</v>
      </c>
      <c r="C1140" s="289" t="s">
        <v>12786</v>
      </c>
      <c r="D1140" s="511" t="s">
        <v>14266</v>
      </c>
    </row>
    <row r="1141" spans="1:4">
      <c r="A1141" s="289">
        <v>1214</v>
      </c>
      <c r="B1141" s="289" t="s">
        <v>14267</v>
      </c>
      <c r="C1141" s="289" t="s">
        <v>12521</v>
      </c>
      <c r="D1141" s="511" t="s">
        <v>14268</v>
      </c>
    </row>
    <row r="1142" spans="1:4">
      <c r="A1142" s="289">
        <v>40915</v>
      </c>
      <c r="B1142" s="289" t="s">
        <v>14269</v>
      </c>
      <c r="C1142" s="289" t="s">
        <v>12786</v>
      </c>
      <c r="D1142" s="511" t="s">
        <v>14270</v>
      </c>
    </row>
    <row r="1143" spans="1:4">
      <c r="A1143" s="289">
        <v>1213</v>
      </c>
      <c r="B1143" s="289" t="s">
        <v>14271</v>
      </c>
      <c r="C1143" s="289" t="s">
        <v>12521</v>
      </c>
      <c r="D1143" s="511" t="s">
        <v>12834</v>
      </c>
    </row>
    <row r="1144" spans="1:4">
      <c r="A1144" s="289">
        <v>40914</v>
      </c>
      <c r="B1144" s="289" t="s">
        <v>14272</v>
      </c>
      <c r="C1144" s="289" t="s">
        <v>12786</v>
      </c>
      <c r="D1144" s="511" t="s">
        <v>12836</v>
      </c>
    </row>
    <row r="1145" spans="1:4">
      <c r="A1145" s="289">
        <v>5091</v>
      </c>
      <c r="B1145" s="289" t="s">
        <v>14273</v>
      </c>
      <c r="C1145" s="289" t="s">
        <v>12513</v>
      </c>
      <c r="D1145" s="511" t="s">
        <v>8080</v>
      </c>
    </row>
    <row r="1146" spans="1:4">
      <c r="A1146" s="289">
        <v>14615</v>
      </c>
      <c r="B1146" s="289" t="s">
        <v>14274</v>
      </c>
      <c r="C1146" s="289" t="s">
        <v>12513</v>
      </c>
      <c r="D1146" s="511" t="s">
        <v>14275</v>
      </c>
    </row>
    <row r="1147" spans="1:4">
      <c r="A1147" s="289">
        <v>2711</v>
      </c>
      <c r="B1147" s="289" t="s">
        <v>14276</v>
      </c>
      <c r="C1147" s="289" t="s">
        <v>12513</v>
      </c>
      <c r="D1147" s="511" t="s">
        <v>14277</v>
      </c>
    </row>
    <row r="1148" spans="1:4">
      <c r="A1148" s="289">
        <v>37727</v>
      </c>
      <c r="B1148" s="289" t="s">
        <v>14278</v>
      </c>
      <c r="C1148" s="289" t="s">
        <v>12513</v>
      </c>
      <c r="D1148" s="511" t="s">
        <v>14279</v>
      </c>
    </row>
    <row r="1149" spans="1:4">
      <c r="A1149" s="289">
        <v>37728</v>
      </c>
      <c r="B1149" s="289" t="s">
        <v>14280</v>
      </c>
      <c r="C1149" s="289" t="s">
        <v>12513</v>
      </c>
      <c r="D1149" s="511" t="s">
        <v>14281</v>
      </c>
    </row>
    <row r="1150" spans="1:4">
      <c r="A1150" s="289">
        <v>37729</v>
      </c>
      <c r="B1150" s="289" t="s">
        <v>14282</v>
      </c>
      <c r="C1150" s="289" t="s">
        <v>12513</v>
      </c>
      <c r="D1150" s="511" t="s">
        <v>14283</v>
      </c>
    </row>
    <row r="1151" spans="1:4">
      <c r="A1151" s="289">
        <v>37730</v>
      </c>
      <c r="B1151" s="289" t="s">
        <v>14284</v>
      </c>
      <c r="C1151" s="289" t="s">
        <v>12513</v>
      </c>
      <c r="D1151" s="511" t="s">
        <v>14285</v>
      </c>
    </row>
    <row r="1152" spans="1:4">
      <c r="A1152" s="289">
        <v>37731</v>
      </c>
      <c r="B1152" s="289" t="s">
        <v>14286</v>
      </c>
      <c r="C1152" s="289" t="s">
        <v>12513</v>
      </c>
      <c r="D1152" s="511" t="s">
        <v>14287</v>
      </c>
    </row>
    <row r="1153" spans="1:4">
      <c r="A1153" s="289">
        <v>37732</v>
      </c>
      <c r="B1153" s="289" t="s">
        <v>14288</v>
      </c>
      <c r="C1153" s="289" t="s">
        <v>12513</v>
      </c>
      <c r="D1153" s="511" t="s">
        <v>14289</v>
      </c>
    </row>
    <row r="1154" spans="1:4">
      <c r="A1154" s="289">
        <v>42250</v>
      </c>
      <c r="B1154" s="289" t="s">
        <v>14290</v>
      </c>
      <c r="C1154" s="289" t="s">
        <v>14291</v>
      </c>
      <c r="D1154" s="511" t="s">
        <v>14292</v>
      </c>
    </row>
    <row r="1155" spans="1:4">
      <c r="A1155" s="289">
        <v>42256</v>
      </c>
      <c r="B1155" s="289" t="s">
        <v>14293</v>
      </c>
      <c r="C1155" s="289" t="s">
        <v>12606</v>
      </c>
      <c r="D1155" s="511" t="s">
        <v>13360</v>
      </c>
    </row>
    <row r="1156" spans="1:4">
      <c r="A1156" s="289">
        <v>4743</v>
      </c>
      <c r="B1156" s="289" t="s">
        <v>14294</v>
      </c>
      <c r="C1156" s="289" t="s">
        <v>12533</v>
      </c>
      <c r="D1156" s="511" t="s">
        <v>14295</v>
      </c>
    </row>
    <row r="1157" spans="1:4">
      <c r="A1157" s="289">
        <v>4744</v>
      </c>
      <c r="B1157" s="289" t="s">
        <v>14296</v>
      </c>
      <c r="C1157" s="289" t="s">
        <v>12533</v>
      </c>
      <c r="D1157" s="511" t="s">
        <v>7821</v>
      </c>
    </row>
    <row r="1158" spans="1:4">
      <c r="A1158" s="289">
        <v>4745</v>
      </c>
      <c r="B1158" s="289" t="s">
        <v>14297</v>
      </c>
      <c r="C1158" s="289" t="s">
        <v>12533</v>
      </c>
      <c r="D1158" s="511" t="s">
        <v>14298</v>
      </c>
    </row>
    <row r="1159" spans="1:4">
      <c r="A1159" s="289">
        <v>36496</v>
      </c>
      <c r="B1159" s="289" t="s">
        <v>14299</v>
      </c>
      <c r="C1159" s="289" t="s">
        <v>12513</v>
      </c>
      <c r="D1159" s="511" t="s">
        <v>14300</v>
      </c>
    </row>
    <row r="1160" spans="1:4">
      <c r="A1160" s="289">
        <v>10630</v>
      </c>
      <c r="B1160" s="289" t="s">
        <v>14301</v>
      </c>
      <c r="C1160" s="289" t="s">
        <v>12513</v>
      </c>
      <c r="D1160" s="511" t="s">
        <v>14302</v>
      </c>
    </row>
    <row r="1161" spans="1:4">
      <c r="A1161" s="289">
        <v>37762</v>
      </c>
      <c r="B1161" s="289" t="s">
        <v>14303</v>
      </c>
      <c r="C1161" s="289" t="s">
        <v>12513</v>
      </c>
      <c r="D1161" s="511" t="s">
        <v>14304</v>
      </c>
    </row>
    <row r="1162" spans="1:4">
      <c r="A1162" s="289">
        <v>37763</v>
      </c>
      <c r="B1162" s="289" t="s">
        <v>14305</v>
      </c>
      <c r="C1162" s="289" t="s">
        <v>12513</v>
      </c>
      <c r="D1162" s="511" t="s">
        <v>14306</v>
      </c>
    </row>
    <row r="1163" spans="1:4">
      <c r="A1163" s="289">
        <v>41992</v>
      </c>
      <c r="B1163" s="289" t="s">
        <v>14307</v>
      </c>
      <c r="C1163" s="289" t="s">
        <v>12513</v>
      </c>
      <c r="D1163" s="511" t="s">
        <v>14308</v>
      </c>
    </row>
    <row r="1164" spans="1:4">
      <c r="A1164" s="289">
        <v>13215</v>
      </c>
      <c r="B1164" s="289" t="s">
        <v>14309</v>
      </c>
      <c r="C1164" s="289" t="s">
        <v>12513</v>
      </c>
      <c r="D1164" s="511" t="s">
        <v>14310</v>
      </c>
    </row>
    <row r="1165" spans="1:4">
      <c r="A1165" s="289">
        <v>4235</v>
      </c>
      <c r="B1165" s="289" t="s">
        <v>14311</v>
      </c>
      <c r="C1165" s="289" t="s">
        <v>12521</v>
      </c>
      <c r="D1165" s="511" t="s">
        <v>5192</v>
      </c>
    </row>
    <row r="1166" spans="1:4">
      <c r="A1166" s="289">
        <v>40976</v>
      </c>
      <c r="B1166" s="289" t="s">
        <v>14312</v>
      </c>
      <c r="C1166" s="289" t="s">
        <v>12786</v>
      </c>
      <c r="D1166" s="511" t="s">
        <v>14313</v>
      </c>
    </row>
    <row r="1167" spans="1:4">
      <c r="A1167" s="289">
        <v>39013</v>
      </c>
      <c r="B1167" s="289" t="s">
        <v>14314</v>
      </c>
      <c r="C1167" s="289" t="s">
        <v>12513</v>
      </c>
      <c r="D1167" s="511" t="s">
        <v>1246</v>
      </c>
    </row>
    <row r="1168" spans="1:4">
      <c r="A1168" s="289">
        <v>41967</v>
      </c>
      <c r="B1168" s="289" t="s">
        <v>14315</v>
      </c>
      <c r="C1168" s="289" t="s">
        <v>12609</v>
      </c>
      <c r="D1168" s="511" t="s">
        <v>14316</v>
      </c>
    </row>
    <row r="1169" spans="1:4">
      <c r="A1169" s="289">
        <v>12760</v>
      </c>
      <c r="B1169" s="289" t="s">
        <v>14317</v>
      </c>
      <c r="C1169" s="289" t="s">
        <v>12518</v>
      </c>
      <c r="D1169" s="511" t="s">
        <v>14318</v>
      </c>
    </row>
    <row r="1170" spans="1:4">
      <c r="A1170" s="289">
        <v>12759</v>
      </c>
      <c r="B1170" s="289" t="s">
        <v>14319</v>
      </c>
      <c r="C1170" s="289" t="s">
        <v>12518</v>
      </c>
      <c r="D1170" s="511" t="s">
        <v>14320</v>
      </c>
    </row>
    <row r="1171" spans="1:4">
      <c r="A1171" s="289">
        <v>40424</v>
      </c>
      <c r="B1171" s="289" t="s">
        <v>14321</v>
      </c>
      <c r="C1171" s="289" t="s">
        <v>12606</v>
      </c>
      <c r="D1171" s="511" t="s">
        <v>7213</v>
      </c>
    </row>
    <row r="1172" spans="1:4">
      <c r="A1172" s="289">
        <v>1325</v>
      </c>
      <c r="B1172" s="289" t="s">
        <v>14322</v>
      </c>
      <c r="C1172" s="289" t="s">
        <v>12606</v>
      </c>
      <c r="D1172" s="511" t="s">
        <v>5196</v>
      </c>
    </row>
    <row r="1173" spans="1:4">
      <c r="A1173" s="289">
        <v>1327</v>
      </c>
      <c r="B1173" s="289" t="s">
        <v>14323</v>
      </c>
      <c r="C1173" s="289" t="s">
        <v>12606</v>
      </c>
      <c r="D1173" s="511" t="s">
        <v>2665</v>
      </c>
    </row>
    <row r="1174" spans="1:4">
      <c r="A1174" s="289">
        <v>1328</v>
      </c>
      <c r="B1174" s="289" t="s">
        <v>14324</v>
      </c>
      <c r="C1174" s="289" t="s">
        <v>12606</v>
      </c>
      <c r="D1174" s="511" t="s">
        <v>3396</v>
      </c>
    </row>
    <row r="1175" spans="1:4">
      <c r="A1175" s="289">
        <v>1321</v>
      </c>
      <c r="B1175" s="289" t="s">
        <v>14325</v>
      </c>
      <c r="C1175" s="289" t="s">
        <v>12606</v>
      </c>
      <c r="D1175" s="511" t="s">
        <v>5146</v>
      </c>
    </row>
    <row r="1176" spans="1:4">
      <c r="A1176" s="289">
        <v>1318</v>
      </c>
      <c r="B1176" s="289" t="s">
        <v>14326</v>
      </c>
      <c r="C1176" s="289" t="s">
        <v>12606</v>
      </c>
      <c r="D1176" s="511" t="s">
        <v>10929</v>
      </c>
    </row>
    <row r="1177" spans="1:4">
      <c r="A1177" s="289">
        <v>1322</v>
      </c>
      <c r="B1177" s="289" t="s">
        <v>14327</v>
      </c>
      <c r="C1177" s="289" t="s">
        <v>12606</v>
      </c>
      <c r="D1177" s="511" t="s">
        <v>10498</v>
      </c>
    </row>
    <row r="1178" spans="1:4">
      <c r="A1178" s="289">
        <v>1323</v>
      </c>
      <c r="B1178" s="289" t="s">
        <v>14328</v>
      </c>
      <c r="C1178" s="289" t="s">
        <v>12606</v>
      </c>
      <c r="D1178" s="511" t="s">
        <v>7187</v>
      </c>
    </row>
    <row r="1179" spans="1:4">
      <c r="A1179" s="289">
        <v>1319</v>
      </c>
      <c r="B1179" s="289" t="s">
        <v>14329</v>
      </c>
      <c r="C1179" s="289" t="s">
        <v>12606</v>
      </c>
      <c r="D1179" s="511" t="s">
        <v>5781</v>
      </c>
    </row>
    <row r="1180" spans="1:4">
      <c r="A1180" s="289">
        <v>11026</v>
      </c>
      <c r="B1180" s="289" t="s">
        <v>14330</v>
      </c>
      <c r="C1180" s="289" t="s">
        <v>12606</v>
      </c>
      <c r="D1180" s="511" t="s">
        <v>14331</v>
      </c>
    </row>
    <row r="1181" spans="1:4">
      <c r="A1181" s="289">
        <v>11027</v>
      </c>
      <c r="B1181" s="289" t="s">
        <v>14332</v>
      </c>
      <c r="C1181" s="289" t="s">
        <v>12606</v>
      </c>
      <c r="D1181" s="511" t="s">
        <v>2725</v>
      </c>
    </row>
    <row r="1182" spans="1:4">
      <c r="A1182" s="289">
        <v>11046</v>
      </c>
      <c r="B1182" s="289" t="s">
        <v>14333</v>
      </c>
      <c r="C1182" s="289" t="s">
        <v>12606</v>
      </c>
      <c r="D1182" s="511" t="s">
        <v>5887</v>
      </c>
    </row>
    <row r="1183" spans="1:4">
      <c r="A1183" s="289">
        <v>11047</v>
      </c>
      <c r="B1183" s="289" t="s">
        <v>14334</v>
      </c>
      <c r="C1183" s="289" t="s">
        <v>12606</v>
      </c>
      <c r="D1183" s="511" t="s">
        <v>5081</v>
      </c>
    </row>
    <row r="1184" spans="1:4">
      <c r="A1184" s="289">
        <v>39630</v>
      </c>
      <c r="B1184" s="289" t="s">
        <v>14335</v>
      </c>
      <c r="C1184" s="289" t="s">
        <v>12518</v>
      </c>
      <c r="D1184" s="511" t="s">
        <v>14336</v>
      </c>
    </row>
    <row r="1185" spans="1:4">
      <c r="A1185" s="289">
        <v>11049</v>
      </c>
      <c r="B1185" s="289" t="s">
        <v>14337</v>
      </c>
      <c r="C1185" s="289" t="s">
        <v>12606</v>
      </c>
      <c r="D1185" s="511" t="s">
        <v>5643</v>
      </c>
    </row>
    <row r="1186" spans="1:4">
      <c r="A1186" s="289">
        <v>39632</v>
      </c>
      <c r="B1186" s="289" t="s">
        <v>14338</v>
      </c>
      <c r="C1186" s="289" t="s">
        <v>12518</v>
      </c>
      <c r="D1186" s="511" t="s">
        <v>14339</v>
      </c>
    </row>
    <row r="1187" spans="1:4">
      <c r="A1187" s="289">
        <v>11051</v>
      </c>
      <c r="B1187" s="289" t="s">
        <v>14340</v>
      </c>
      <c r="C1187" s="289" t="s">
        <v>12606</v>
      </c>
      <c r="D1187" s="511" t="s">
        <v>5887</v>
      </c>
    </row>
    <row r="1188" spans="1:4">
      <c r="A1188" s="289">
        <v>11061</v>
      </c>
      <c r="B1188" s="289" t="s">
        <v>14341</v>
      </c>
      <c r="C1188" s="289" t="s">
        <v>12606</v>
      </c>
      <c r="D1188" s="511" t="s">
        <v>14342</v>
      </c>
    </row>
    <row r="1189" spans="1:4">
      <c r="A1189" s="289">
        <v>1336</v>
      </c>
      <c r="B1189" s="289" t="s">
        <v>14343</v>
      </c>
      <c r="C1189" s="289" t="s">
        <v>12518</v>
      </c>
      <c r="D1189" s="511" t="s">
        <v>14344</v>
      </c>
    </row>
    <row r="1190" spans="1:4">
      <c r="A1190" s="289">
        <v>1333</v>
      </c>
      <c r="B1190" s="289" t="s">
        <v>14345</v>
      </c>
      <c r="C1190" s="289" t="s">
        <v>12606</v>
      </c>
      <c r="D1190" s="511" t="s">
        <v>5087</v>
      </c>
    </row>
    <row r="1191" spans="1:4">
      <c r="A1191" s="289">
        <v>1330</v>
      </c>
      <c r="B1191" s="289" t="s">
        <v>14346</v>
      </c>
      <c r="C1191" s="289" t="s">
        <v>12606</v>
      </c>
      <c r="D1191" s="511" t="s">
        <v>992</v>
      </c>
    </row>
    <row r="1192" spans="1:4">
      <c r="A1192" s="289">
        <v>10957</v>
      </c>
      <c r="B1192" s="289" t="s">
        <v>14347</v>
      </c>
      <c r="C1192" s="289" t="s">
        <v>12606</v>
      </c>
      <c r="D1192" s="511" t="s">
        <v>5643</v>
      </c>
    </row>
    <row r="1193" spans="1:4">
      <c r="A1193" s="289">
        <v>1332</v>
      </c>
      <c r="B1193" s="289" t="s">
        <v>14348</v>
      </c>
      <c r="C1193" s="289" t="s">
        <v>12606</v>
      </c>
      <c r="D1193" s="511" t="s">
        <v>1176</v>
      </c>
    </row>
    <row r="1194" spans="1:4">
      <c r="A1194" s="289">
        <v>1334</v>
      </c>
      <c r="B1194" s="289" t="s">
        <v>14349</v>
      </c>
      <c r="C1194" s="289" t="s">
        <v>12606</v>
      </c>
      <c r="D1194" s="511" t="s">
        <v>14350</v>
      </c>
    </row>
    <row r="1195" spans="1:4">
      <c r="A1195" s="289">
        <v>1335</v>
      </c>
      <c r="B1195" s="289" t="s">
        <v>14351</v>
      </c>
      <c r="C1195" s="289" t="s">
        <v>12606</v>
      </c>
      <c r="D1195" s="511" t="s">
        <v>14352</v>
      </c>
    </row>
    <row r="1196" spans="1:4">
      <c r="A1196" s="289">
        <v>40425</v>
      </c>
      <c r="B1196" s="289" t="s">
        <v>14353</v>
      </c>
      <c r="C1196" s="289" t="s">
        <v>12606</v>
      </c>
      <c r="D1196" s="511" t="s">
        <v>14354</v>
      </c>
    </row>
    <row r="1197" spans="1:4">
      <c r="A1197" s="289">
        <v>1337</v>
      </c>
      <c r="B1197" s="289" t="s">
        <v>14355</v>
      </c>
      <c r="C1197" s="289" t="s">
        <v>12606</v>
      </c>
      <c r="D1197" s="511" t="s">
        <v>7401</v>
      </c>
    </row>
    <row r="1198" spans="1:4">
      <c r="A1198" s="289">
        <v>11122</v>
      </c>
      <c r="B1198" s="289" t="s">
        <v>14356</v>
      </c>
      <c r="C1198" s="289" t="s">
        <v>12606</v>
      </c>
      <c r="D1198" s="511" t="s">
        <v>7489</v>
      </c>
    </row>
    <row r="1199" spans="1:4">
      <c r="A1199" s="289">
        <v>11123</v>
      </c>
      <c r="B1199" s="289" t="s">
        <v>14357</v>
      </c>
      <c r="C1199" s="289" t="s">
        <v>12606</v>
      </c>
      <c r="D1199" s="511" t="s">
        <v>7489</v>
      </c>
    </row>
    <row r="1200" spans="1:4">
      <c r="A1200" s="289">
        <v>11125</v>
      </c>
      <c r="B1200" s="289" t="s">
        <v>14358</v>
      </c>
      <c r="C1200" s="289" t="s">
        <v>12606</v>
      </c>
      <c r="D1200" s="511" t="s">
        <v>7489</v>
      </c>
    </row>
    <row r="1201" spans="1:4">
      <c r="A1201" s="289">
        <v>39416</v>
      </c>
      <c r="B1201" s="289" t="s">
        <v>14359</v>
      </c>
      <c r="C1201" s="289" t="s">
        <v>12518</v>
      </c>
      <c r="D1201" s="511" t="s">
        <v>6533</v>
      </c>
    </row>
    <row r="1202" spans="1:4">
      <c r="A1202" s="289">
        <v>39417</v>
      </c>
      <c r="B1202" s="289" t="s">
        <v>14360</v>
      </c>
      <c r="C1202" s="289" t="s">
        <v>12518</v>
      </c>
      <c r="D1202" s="511" t="s">
        <v>14361</v>
      </c>
    </row>
    <row r="1203" spans="1:4">
      <c r="A1203" s="289">
        <v>39414</v>
      </c>
      <c r="B1203" s="289" t="s">
        <v>14362</v>
      </c>
      <c r="C1203" s="289" t="s">
        <v>12518</v>
      </c>
      <c r="D1203" s="511" t="s">
        <v>14363</v>
      </c>
    </row>
    <row r="1204" spans="1:4">
      <c r="A1204" s="289">
        <v>39415</v>
      </c>
      <c r="B1204" s="289" t="s">
        <v>14364</v>
      </c>
      <c r="C1204" s="289" t="s">
        <v>12518</v>
      </c>
      <c r="D1204" s="511" t="s">
        <v>8031</v>
      </c>
    </row>
    <row r="1205" spans="1:4">
      <c r="A1205" s="289">
        <v>39412</v>
      </c>
      <c r="B1205" s="289" t="s">
        <v>14365</v>
      </c>
      <c r="C1205" s="289" t="s">
        <v>12518</v>
      </c>
      <c r="D1205" s="511" t="s">
        <v>10552</v>
      </c>
    </row>
    <row r="1206" spans="1:4">
      <c r="A1206" s="289">
        <v>39413</v>
      </c>
      <c r="B1206" s="289" t="s">
        <v>14366</v>
      </c>
      <c r="C1206" s="289" t="s">
        <v>12518</v>
      </c>
      <c r="D1206" s="511" t="s">
        <v>14367</v>
      </c>
    </row>
    <row r="1207" spans="1:4">
      <c r="A1207" s="289">
        <v>1338</v>
      </c>
      <c r="B1207" s="289" t="s">
        <v>14368</v>
      </c>
      <c r="C1207" s="289" t="s">
        <v>12518</v>
      </c>
      <c r="D1207" s="511" t="s">
        <v>2069</v>
      </c>
    </row>
    <row r="1208" spans="1:4">
      <c r="A1208" s="289">
        <v>1340</v>
      </c>
      <c r="B1208" s="289" t="s">
        <v>14369</v>
      </c>
      <c r="C1208" s="289" t="s">
        <v>12518</v>
      </c>
      <c r="D1208" s="511" t="s">
        <v>14370</v>
      </c>
    </row>
    <row r="1209" spans="1:4">
      <c r="A1209" s="289">
        <v>1341</v>
      </c>
      <c r="B1209" s="289" t="s">
        <v>14371</v>
      </c>
      <c r="C1209" s="289" t="s">
        <v>12518</v>
      </c>
      <c r="D1209" s="511" t="s">
        <v>14372</v>
      </c>
    </row>
    <row r="1210" spans="1:4">
      <c r="A1210" s="289">
        <v>1364</v>
      </c>
      <c r="B1210" s="289" t="s">
        <v>14373</v>
      </c>
      <c r="C1210" s="289" t="s">
        <v>12518</v>
      </c>
      <c r="D1210" s="511" t="s">
        <v>14374</v>
      </c>
    </row>
    <row r="1211" spans="1:4">
      <c r="A1211" s="289">
        <v>1361</v>
      </c>
      <c r="B1211" s="289" t="s">
        <v>14375</v>
      </c>
      <c r="C1211" s="289" t="s">
        <v>12513</v>
      </c>
      <c r="D1211" s="511" t="s">
        <v>14376</v>
      </c>
    </row>
    <row r="1212" spans="1:4">
      <c r="A1212" s="289">
        <v>1362</v>
      </c>
      <c r="B1212" s="289" t="s">
        <v>14377</v>
      </c>
      <c r="C1212" s="289" t="s">
        <v>12518</v>
      </c>
      <c r="D1212" s="511" t="s">
        <v>12734</v>
      </c>
    </row>
    <row r="1213" spans="1:4">
      <c r="A1213" s="289">
        <v>11131</v>
      </c>
      <c r="B1213" s="289" t="s">
        <v>14378</v>
      </c>
      <c r="C1213" s="289" t="s">
        <v>12518</v>
      </c>
      <c r="D1213" s="511" t="s">
        <v>4858</v>
      </c>
    </row>
    <row r="1214" spans="1:4">
      <c r="A1214" s="289">
        <v>11132</v>
      </c>
      <c r="B1214" s="289" t="s">
        <v>14379</v>
      </c>
      <c r="C1214" s="289" t="s">
        <v>12518</v>
      </c>
      <c r="D1214" s="511" t="s">
        <v>13413</v>
      </c>
    </row>
    <row r="1215" spans="1:4">
      <c r="A1215" s="289">
        <v>1363</v>
      </c>
      <c r="B1215" s="289" t="s">
        <v>14380</v>
      </c>
      <c r="C1215" s="289" t="s">
        <v>12518</v>
      </c>
      <c r="D1215" s="511" t="s">
        <v>12088</v>
      </c>
    </row>
    <row r="1216" spans="1:4">
      <c r="A1216" s="289">
        <v>11130</v>
      </c>
      <c r="B1216" s="289" t="s">
        <v>14381</v>
      </c>
      <c r="C1216" s="289" t="s">
        <v>12518</v>
      </c>
      <c r="D1216" s="511" t="s">
        <v>14382</v>
      </c>
    </row>
    <row r="1217" spans="1:4">
      <c r="A1217" s="289">
        <v>11134</v>
      </c>
      <c r="B1217" s="289" t="s">
        <v>14383</v>
      </c>
      <c r="C1217" s="289" t="s">
        <v>12518</v>
      </c>
      <c r="D1217" s="511" t="s">
        <v>10674</v>
      </c>
    </row>
    <row r="1218" spans="1:4">
      <c r="A1218" s="289">
        <v>11135</v>
      </c>
      <c r="B1218" s="289" t="s">
        <v>14384</v>
      </c>
      <c r="C1218" s="289" t="s">
        <v>12518</v>
      </c>
      <c r="D1218" s="511" t="s">
        <v>11247</v>
      </c>
    </row>
    <row r="1219" spans="1:4">
      <c r="A1219" s="289">
        <v>11136</v>
      </c>
      <c r="B1219" s="289" t="s">
        <v>14385</v>
      </c>
      <c r="C1219" s="289" t="s">
        <v>12518</v>
      </c>
      <c r="D1219" s="511" t="s">
        <v>14386</v>
      </c>
    </row>
    <row r="1220" spans="1:4">
      <c r="A1220" s="289">
        <v>34743</v>
      </c>
      <c r="B1220" s="289" t="s">
        <v>14387</v>
      </c>
      <c r="C1220" s="289" t="s">
        <v>12518</v>
      </c>
      <c r="D1220" s="511" t="s">
        <v>14388</v>
      </c>
    </row>
    <row r="1221" spans="1:4">
      <c r="A1221" s="289">
        <v>11137</v>
      </c>
      <c r="B1221" s="289" t="s">
        <v>14389</v>
      </c>
      <c r="C1221" s="289" t="s">
        <v>12518</v>
      </c>
      <c r="D1221" s="511" t="s">
        <v>14390</v>
      </c>
    </row>
    <row r="1222" spans="1:4">
      <c r="A1222" s="289">
        <v>34745</v>
      </c>
      <c r="B1222" s="289" t="s">
        <v>14391</v>
      </c>
      <c r="C1222" s="289" t="s">
        <v>12518</v>
      </c>
      <c r="D1222" s="511" t="s">
        <v>14392</v>
      </c>
    </row>
    <row r="1223" spans="1:4">
      <c r="A1223" s="289">
        <v>34746</v>
      </c>
      <c r="B1223" s="289" t="s">
        <v>14393</v>
      </c>
      <c r="C1223" s="289" t="s">
        <v>12518</v>
      </c>
      <c r="D1223" s="511" t="s">
        <v>14394</v>
      </c>
    </row>
    <row r="1224" spans="1:4">
      <c r="A1224" s="289">
        <v>1360</v>
      </c>
      <c r="B1224" s="289" t="s">
        <v>14395</v>
      </c>
      <c r="C1224" s="289" t="s">
        <v>12518</v>
      </c>
      <c r="D1224" s="511" t="s">
        <v>14396</v>
      </c>
    </row>
    <row r="1225" spans="1:4">
      <c r="A1225" s="289">
        <v>1346</v>
      </c>
      <c r="B1225" s="289" t="s">
        <v>14397</v>
      </c>
      <c r="C1225" s="289" t="s">
        <v>12518</v>
      </c>
      <c r="D1225" s="511" t="s">
        <v>5431</v>
      </c>
    </row>
    <row r="1226" spans="1:4">
      <c r="A1226" s="289">
        <v>1345</v>
      </c>
      <c r="B1226" s="289" t="s">
        <v>14398</v>
      </c>
      <c r="C1226" s="289" t="s">
        <v>12518</v>
      </c>
      <c r="D1226" s="511" t="s">
        <v>14399</v>
      </c>
    </row>
    <row r="1227" spans="1:4">
      <c r="A1227" s="289">
        <v>1344</v>
      </c>
      <c r="B1227" s="289" t="s">
        <v>14400</v>
      </c>
      <c r="C1227" s="289" t="s">
        <v>12513</v>
      </c>
      <c r="D1227" s="511" t="s">
        <v>14401</v>
      </c>
    </row>
    <row r="1228" spans="1:4">
      <c r="A1228" s="289">
        <v>1342</v>
      </c>
      <c r="B1228" s="289" t="s">
        <v>14402</v>
      </c>
      <c r="C1228" s="289" t="s">
        <v>12513</v>
      </c>
      <c r="D1228" s="511" t="s">
        <v>14403</v>
      </c>
    </row>
    <row r="1229" spans="1:4">
      <c r="A1229" s="289">
        <v>1347</v>
      </c>
      <c r="B1229" s="289" t="s">
        <v>14404</v>
      </c>
      <c r="C1229" s="289" t="s">
        <v>12518</v>
      </c>
      <c r="D1229" s="511" t="s">
        <v>14405</v>
      </c>
    </row>
    <row r="1230" spans="1:4">
      <c r="A1230" s="289">
        <v>1349</v>
      </c>
      <c r="B1230" s="289" t="s">
        <v>14406</v>
      </c>
      <c r="C1230" s="289" t="s">
        <v>12513</v>
      </c>
      <c r="D1230" s="511" t="s">
        <v>14407</v>
      </c>
    </row>
    <row r="1231" spans="1:4">
      <c r="A1231" s="289">
        <v>1350</v>
      </c>
      <c r="B1231" s="289" t="s">
        <v>14408</v>
      </c>
      <c r="C1231" s="289" t="s">
        <v>12513</v>
      </c>
      <c r="D1231" s="511" t="s">
        <v>9937</v>
      </c>
    </row>
    <row r="1232" spans="1:4">
      <c r="A1232" s="289">
        <v>1357</v>
      </c>
      <c r="B1232" s="289" t="s">
        <v>14409</v>
      </c>
      <c r="C1232" s="289" t="s">
        <v>12513</v>
      </c>
      <c r="D1232" s="511" t="s">
        <v>13989</v>
      </c>
    </row>
    <row r="1233" spans="1:4">
      <c r="A1233" s="289">
        <v>1355</v>
      </c>
      <c r="B1233" s="289" t="s">
        <v>14410</v>
      </c>
      <c r="C1233" s="289" t="s">
        <v>12518</v>
      </c>
      <c r="D1233" s="511" t="s">
        <v>5673</v>
      </c>
    </row>
    <row r="1234" spans="1:4">
      <c r="A1234" s="289">
        <v>1358</v>
      </c>
      <c r="B1234" s="289" t="s">
        <v>14411</v>
      </c>
      <c r="C1234" s="289" t="s">
        <v>12518</v>
      </c>
      <c r="D1234" s="511" t="s">
        <v>14412</v>
      </c>
    </row>
    <row r="1235" spans="1:4">
      <c r="A1235" s="289">
        <v>1359</v>
      </c>
      <c r="B1235" s="289" t="s">
        <v>14413</v>
      </c>
      <c r="C1235" s="289" t="s">
        <v>12513</v>
      </c>
      <c r="D1235" s="511" t="s">
        <v>14414</v>
      </c>
    </row>
    <row r="1236" spans="1:4">
      <c r="A1236" s="289">
        <v>1351</v>
      </c>
      <c r="B1236" s="289" t="s">
        <v>14415</v>
      </c>
      <c r="C1236" s="289" t="s">
        <v>12513</v>
      </c>
      <c r="D1236" s="511" t="s">
        <v>8269</v>
      </c>
    </row>
    <row r="1237" spans="1:4">
      <c r="A1237" s="289">
        <v>34659</v>
      </c>
      <c r="B1237" s="289" t="s">
        <v>14416</v>
      </c>
      <c r="C1237" s="289" t="s">
        <v>12518</v>
      </c>
      <c r="D1237" s="511" t="s">
        <v>9395</v>
      </c>
    </row>
    <row r="1238" spans="1:4">
      <c r="A1238" s="289">
        <v>34514</v>
      </c>
      <c r="B1238" s="289" t="s">
        <v>14417</v>
      </c>
      <c r="C1238" s="289" t="s">
        <v>12518</v>
      </c>
      <c r="D1238" s="511" t="s">
        <v>5673</v>
      </c>
    </row>
    <row r="1239" spans="1:4">
      <c r="A1239" s="289">
        <v>34660</v>
      </c>
      <c r="B1239" s="289" t="s">
        <v>14418</v>
      </c>
      <c r="C1239" s="289" t="s">
        <v>12518</v>
      </c>
      <c r="D1239" s="511" t="s">
        <v>12546</v>
      </c>
    </row>
    <row r="1240" spans="1:4">
      <c r="A1240" s="289">
        <v>34661</v>
      </c>
      <c r="B1240" s="289" t="s">
        <v>14419</v>
      </c>
      <c r="C1240" s="289" t="s">
        <v>12518</v>
      </c>
      <c r="D1240" s="511" t="s">
        <v>14420</v>
      </c>
    </row>
    <row r="1241" spans="1:4">
      <c r="A1241" s="289">
        <v>34667</v>
      </c>
      <c r="B1241" s="289" t="s">
        <v>14421</v>
      </c>
      <c r="C1241" s="289" t="s">
        <v>12518</v>
      </c>
      <c r="D1241" s="511" t="s">
        <v>2221</v>
      </c>
    </row>
    <row r="1242" spans="1:4">
      <c r="A1242" s="289">
        <v>34668</v>
      </c>
      <c r="B1242" s="289" t="s">
        <v>14422</v>
      </c>
      <c r="C1242" s="289" t="s">
        <v>12518</v>
      </c>
      <c r="D1242" s="511" t="s">
        <v>14423</v>
      </c>
    </row>
    <row r="1243" spans="1:4">
      <c r="A1243" s="289">
        <v>34741</v>
      </c>
      <c r="B1243" s="289" t="s">
        <v>14424</v>
      </c>
      <c r="C1243" s="289" t="s">
        <v>12518</v>
      </c>
      <c r="D1243" s="511" t="s">
        <v>14425</v>
      </c>
    </row>
    <row r="1244" spans="1:4">
      <c r="A1244" s="289">
        <v>34664</v>
      </c>
      <c r="B1244" s="289" t="s">
        <v>14426</v>
      </c>
      <c r="C1244" s="289" t="s">
        <v>12518</v>
      </c>
      <c r="D1244" s="511" t="s">
        <v>7851</v>
      </c>
    </row>
    <row r="1245" spans="1:4">
      <c r="A1245" s="289">
        <v>34665</v>
      </c>
      <c r="B1245" s="289" t="s">
        <v>14427</v>
      </c>
      <c r="C1245" s="289" t="s">
        <v>12518</v>
      </c>
      <c r="D1245" s="511" t="s">
        <v>14428</v>
      </c>
    </row>
    <row r="1246" spans="1:4">
      <c r="A1246" s="289">
        <v>34666</v>
      </c>
      <c r="B1246" s="289" t="s">
        <v>14429</v>
      </c>
      <c r="C1246" s="289" t="s">
        <v>12518</v>
      </c>
      <c r="D1246" s="511" t="s">
        <v>14430</v>
      </c>
    </row>
    <row r="1247" spans="1:4">
      <c r="A1247" s="289">
        <v>34669</v>
      </c>
      <c r="B1247" s="289" t="s">
        <v>14431</v>
      </c>
      <c r="C1247" s="289" t="s">
        <v>12518</v>
      </c>
      <c r="D1247" s="511" t="s">
        <v>10733</v>
      </c>
    </row>
    <row r="1248" spans="1:4">
      <c r="A1248" s="289">
        <v>34670</v>
      </c>
      <c r="B1248" s="289" t="s">
        <v>14432</v>
      </c>
      <c r="C1248" s="289" t="s">
        <v>12518</v>
      </c>
      <c r="D1248" s="511" t="s">
        <v>12730</v>
      </c>
    </row>
    <row r="1249" spans="1:4">
      <c r="A1249" s="289">
        <v>34671</v>
      </c>
      <c r="B1249" s="289" t="s">
        <v>14433</v>
      </c>
      <c r="C1249" s="289" t="s">
        <v>12518</v>
      </c>
      <c r="D1249" s="511" t="s">
        <v>14434</v>
      </c>
    </row>
    <row r="1250" spans="1:4">
      <c r="A1250" s="289">
        <v>34672</v>
      </c>
      <c r="B1250" s="289" t="s">
        <v>14435</v>
      </c>
      <c r="C1250" s="289" t="s">
        <v>12518</v>
      </c>
      <c r="D1250" s="511" t="s">
        <v>14436</v>
      </c>
    </row>
    <row r="1251" spans="1:4">
      <c r="A1251" s="289">
        <v>34673</v>
      </c>
      <c r="B1251" s="289" t="s">
        <v>14437</v>
      </c>
      <c r="C1251" s="289" t="s">
        <v>12518</v>
      </c>
      <c r="D1251" s="511" t="s">
        <v>9414</v>
      </c>
    </row>
    <row r="1252" spans="1:4">
      <c r="A1252" s="289">
        <v>34674</v>
      </c>
      <c r="B1252" s="289" t="s">
        <v>14438</v>
      </c>
      <c r="C1252" s="289" t="s">
        <v>12518</v>
      </c>
      <c r="D1252" s="511" t="s">
        <v>13692</v>
      </c>
    </row>
    <row r="1253" spans="1:4">
      <c r="A1253" s="289">
        <v>34675</v>
      </c>
      <c r="B1253" s="289" t="s">
        <v>14439</v>
      </c>
      <c r="C1253" s="289" t="s">
        <v>12518</v>
      </c>
      <c r="D1253" s="511" t="s">
        <v>11673</v>
      </c>
    </row>
    <row r="1254" spans="1:4">
      <c r="A1254" s="289">
        <v>34676</v>
      </c>
      <c r="B1254" s="289" t="s">
        <v>14440</v>
      </c>
      <c r="C1254" s="289" t="s">
        <v>12518</v>
      </c>
      <c r="D1254" s="511" t="s">
        <v>14441</v>
      </c>
    </row>
    <row r="1255" spans="1:4">
      <c r="A1255" s="289">
        <v>34677</v>
      </c>
      <c r="B1255" s="289" t="s">
        <v>14442</v>
      </c>
      <c r="C1255" s="289" t="s">
        <v>12518</v>
      </c>
      <c r="D1255" s="511" t="s">
        <v>14443</v>
      </c>
    </row>
    <row r="1256" spans="1:4">
      <c r="A1256" s="289">
        <v>40623</v>
      </c>
      <c r="B1256" s="289" t="s">
        <v>14444</v>
      </c>
      <c r="C1256" s="289" t="s">
        <v>13221</v>
      </c>
      <c r="D1256" s="511" t="s">
        <v>14445</v>
      </c>
    </row>
    <row r="1257" spans="1:4">
      <c r="A1257" s="289">
        <v>11584</v>
      </c>
      <c r="B1257" s="289" t="s">
        <v>14446</v>
      </c>
      <c r="C1257" s="289" t="s">
        <v>12513</v>
      </c>
      <c r="D1257" s="511" t="s">
        <v>14447</v>
      </c>
    </row>
    <row r="1258" spans="1:4">
      <c r="A1258" s="289">
        <v>11112</v>
      </c>
      <c r="B1258" s="289" t="s">
        <v>14448</v>
      </c>
      <c r="C1258" s="289" t="s">
        <v>12606</v>
      </c>
      <c r="D1258" s="511" t="s">
        <v>7489</v>
      </c>
    </row>
    <row r="1259" spans="1:4">
      <c r="A1259" s="289">
        <v>11115</v>
      </c>
      <c r="B1259" s="289" t="s">
        <v>14449</v>
      </c>
      <c r="C1259" s="289" t="s">
        <v>12542</v>
      </c>
      <c r="D1259" s="511" t="s">
        <v>3956</v>
      </c>
    </row>
    <row r="1260" spans="1:4">
      <c r="A1260" s="289">
        <v>11113</v>
      </c>
      <c r="B1260" s="289" t="s">
        <v>14450</v>
      </c>
      <c r="C1260" s="289" t="s">
        <v>12606</v>
      </c>
      <c r="D1260" s="511" t="s">
        <v>7489</v>
      </c>
    </row>
    <row r="1261" spans="1:4">
      <c r="A1261" s="289">
        <v>11114</v>
      </c>
      <c r="B1261" s="289" t="s">
        <v>14451</v>
      </c>
      <c r="C1261" s="289" t="s">
        <v>12542</v>
      </c>
      <c r="D1261" s="511" t="s">
        <v>14452</v>
      </c>
    </row>
    <row r="1262" spans="1:4">
      <c r="A1262" s="289">
        <v>12083</v>
      </c>
      <c r="B1262" s="289" t="s">
        <v>14453</v>
      </c>
      <c r="C1262" s="289" t="s">
        <v>12513</v>
      </c>
      <c r="D1262" s="511" t="s">
        <v>14454</v>
      </c>
    </row>
    <row r="1263" spans="1:4">
      <c r="A1263" s="289">
        <v>12081</v>
      </c>
      <c r="B1263" s="289" t="s">
        <v>14455</v>
      </c>
      <c r="C1263" s="289" t="s">
        <v>12513</v>
      </c>
      <c r="D1263" s="511" t="s">
        <v>14456</v>
      </c>
    </row>
    <row r="1264" spans="1:4">
      <c r="A1264" s="289">
        <v>12082</v>
      </c>
      <c r="B1264" s="289" t="s">
        <v>14457</v>
      </c>
      <c r="C1264" s="289" t="s">
        <v>12513</v>
      </c>
      <c r="D1264" s="511" t="s">
        <v>14458</v>
      </c>
    </row>
    <row r="1265" spans="1:4">
      <c r="A1265" s="289">
        <v>13354</v>
      </c>
      <c r="B1265" s="289" t="s">
        <v>14459</v>
      </c>
      <c r="C1265" s="289" t="s">
        <v>12513</v>
      </c>
      <c r="D1265" s="511" t="s">
        <v>14460</v>
      </c>
    </row>
    <row r="1266" spans="1:4">
      <c r="A1266" s="289">
        <v>14057</v>
      </c>
      <c r="B1266" s="289" t="s">
        <v>14461</v>
      </c>
      <c r="C1266" s="289" t="s">
        <v>12513</v>
      </c>
      <c r="D1266" s="511" t="s">
        <v>14462</v>
      </c>
    </row>
    <row r="1267" spans="1:4">
      <c r="A1267" s="289">
        <v>14058</v>
      </c>
      <c r="B1267" s="289" t="s">
        <v>14463</v>
      </c>
      <c r="C1267" s="289" t="s">
        <v>12513</v>
      </c>
      <c r="D1267" s="511" t="s">
        <v>14464</v>
      </c>
    </row>
    <row r="1268" spans="1:4">
      <c r="A1268" s="289">
        <v>20971</v>
      </c>
      <c r="B1268" s="289" t="s">
        <v>14465</v>
      </c>
      <c r="C1268" s="289" t="s">
        <v>12513</v>
      </c>
      <c r="D1268" s="511" t="s">
        <v>14466</v>
      </c>
    </row>
    <row r="1269" spans="1:4">
      <c r="A1269" s="289">
        <v>5047</v>
      </c>
      <c r="B1269" s="289" t="s">
        <v>14467</v>
      </c>
      <c r="C1269" s="289" t="s">
        <v>12513</v>
      </c>
      <c r="D1269" s="511" t="s">
        <v>14468</v>
      </c>
    </row>
    <row r="1270" spans="1:4">
      <c r="A1270" s="289">
        <v>13369</v>
      </c>
      <c r="B1270" s="289" t="s">
        <v>14469</v>
      </c>
      <c r="C1270" s="289" t="s">
        <v>12513</v>
      </c>
      <c r="D1270" s="511" t="s">
        <v>14470</v>
      </c>
    </row>
    <row r="1271" spans="1:4">
      <c r="A1271" s="289">
        <v>13370</v>
      </c>
      <c r="B1271" s="289" t="s">
        <v>14471</v>
      </c>
      <c r="C1271" s="289" t="s">
        <v>12513</v>
      </c>
      <c r="D1271" s="511" t="s">
        <v>14472</v>
      </c>
    </row>
    <row r="1272" spans="1:4">
      <c r="A1272" s="289">
        <v>13279</v>
      </c>
      <c r="B1272" s="289" t="s">
        <v>14473</v>
      </c>
      <c r="C1272" s="289" t="s">
        <v>12606</v>
      </c>
      <c r="D1272" s="511" t="s">
        <v>7429</v>
      </c>
    </row>
    <row r="1273" spans="1:4">
      <c r="A1273" s="289">
        <v>11977</v>
      </c>
      <c r="B1273" s="289" t="s">
        <v>14474</v>
      </c>
      <c r="C1273" s="289" t="s">
        <v>12513</v>
      </c>
      <c r="D1273" s="511" t="s">
        <v>5085</v>
      </c>
    </row>
    <row r="1274" spans="1:4">
      <c r="A1274" s="289">
        <v>11975</v>
      </c>
      <c r="B1274" s="289" t="s">
        <v>14475</v>
      </c>
      <c r="C1274" s="289" t="s">
        <v>12513</v>
      </c>
      <c r="D1274" s="511" t="s">
        <v>14476</v>
      </c>
    </row>
    <row r="1275" spans="1:4">
      <c r="A1275" s="289">
        <v>39746</v>
      </c>
      <c r="B1275" s="289" t="s">
        <v>14477</v>
      </c>
      <c r="C1275" s="289" t="s">
        <v>12513</v>
      </c>
      <c r="D1275" s="511" t="s">
        <v>14478</v>
      </c>
    </row>
    <row r="1276" spans="1:4">
      <c r="A1276" s="289">
        <v>11976</v>
      </c>
      <c r="B1276" s="289" t="s">
        <v>14479</v>
      </c>
      <c r="C1276" s="289" t="s">
        <v>12513</v>
      </c>
      <c r="D1276" s="511" t="s">
        <v>12459</v>
      </c>
    </row>
    <row r="1277" spans="1:4">
      <c r="A1277" s="289">
        <v>1368</v>
      </c>
      <c r="B1277" s="289" t="s">
        <v>14480</v>
      </c>
      <c r="C1277" s="289" t="s">
        <v>12513</v>
      </c>
      <c r="D1277" s="511" t="s">
        <v>14481</v>
      </c>
    </row>
    <row r="1278" spans="1:4">
      <c r="A1278" s="289">
        <v>1367</v>
      </c>
      <c r="B1278" s="289" t="s">
        <v>14482</v>
      </c>
      <c r="C1278" s="289" t="s">
        <v>12513</v>
      </c>
      <c r="D1278" s="511" t="s">
        <v>14483</v>
      </c>
    </row>
    <row r="1279" spans="1:4">
      <c r="A1279" s="289">
        <v>7608</v>
      </c>
      <c r="B1279" s="289" t="s">
        <v>14484</v>
      </c>
      <c r="C1279" s="289" t="s">
        <v>12513</v>
      </c>
      <c r="D1279" s="511" t="s">
        <v>3055</v>
      </c>
    </row>
    <row r="1280" spans="1:4">
      <c r="A1280" s="289">
        <v>41900</v>
      </c>
      <c r="B1280" s="289" t="s">
        <v>14485</v>
      </c>
      <c r="C1280" s="289" t="s">
        <v>12606</v>
      </c>
      <c r="D1280" s="511" t="s">
        <v>14486</v>
      </c>
    </row>
    <row r="1281" spans="1:4">
      <c r="A1281" s="289">
        <v>41899</v>
      </c>
      <c r="B1281" s="289" t="s">
        <v>14487</v>
      </c>
      <c r="C1281" s="289" t="s">
        <v>14291</v>
      </c>
      <c r="D1281" s="511" t="s">
        <v>14488</v>
      </c>
    </row>
    <row r="1282" spans="1:4">
      <c r="A1282" s="289">
        <v>1380</v>
      </c>
      <c r="B1282" s="289" t="s">
        <v>14489</v>
      </c>
      <c r="C1282" s="289" t="s">
        <v>12606</v>
      </c>
      <c r="D1282" s="511" t="s">
        <v>2606</v>
      </c>
    </row>
    <row r="1283" spans="1:4">
      <c r="A1283" s="289">
        <v>1375</v>
      </c>
      <c r="B1283" s="289" t="s">
        <v>14490</v>
      </c>
      <c r="C1283" s="289" t="s">
        <v>12606</v>
      </c>
      <c r="D1283" s="511" t="s">
        <v>5821</v>
      </c>
    </row>
    <row r="1284" spans="1:4">
      <c r="A1284" s="289">
        <v>1379</v>
      </c>
      <c r="B1284" s="289" t="s">
        <v>14491</v>
      </c>
      <c r="C1284" s="289" t="s">
        <v>12606</v>
      </c>
      <c r="D1284" s="511" t="s">
        <v>2678</v>
      </c>
    </row>
    <row r="1285" spans="1:4">
      <c r="A1285" s="289">
        <v>10511</v>
      </c>
      <c r="B1285" s="289" t="s">
        <v>14492</v>
      </c>
      <c r="C1285" s="289" t="s">
        <v>14493</v>
      </c>
      <c r="D1285" s="511" t="s">
        <v>14494</v>
      </c>
    </row>
    <row r="1286" spans="1:4">
      <c r="A1286" s="289">
        <v>13284</v>
      </c>
      <c r="B1286" s="289" t="s">
        <v>14495</v>
      </c>
      <c r="C1286" s="289" t="s">
        <v>12606</v>
      </c>
      <c r="D1286" s="511" t="s">
        <v>11575</v>
      </c>
    </row>
    <row r="1287" spans="1:4">
      <c r="A1287" s="289">
        <v>25974</v>
      </c>
      <c r="B1287" s="289" t="s">
        <v>14496</v>
      </c>
      <c r="C1287" s="289" t="s">
        <v>12606</v>
      </c>
      <c r="D1287" s="511" t="s">
        <v>13378</v>
      </c>
    </row>
    <row r="1288" spans="1:4">
      <c r="A1288" s="289">
        <v>1382</v>
      </c>
      <c r="B1288" s="289" t="s">
        <v>14497</v>
      </c>
      <c r="C1288" s="289" t="s">
        <v>14493</v>
      </c>
      <c r="D1288" s="511" t="s">
        <v>14498</v>
      </c>
    </row>
    <row r="1289" spans="1:4">
      <c r="A1289" s="289">
        <v>34753</v>
      </c>
      <c r="B1289" s="289" t="s">
        <v>14499</v>
      </c>
      <c r="C1289" s="289" t="s">
        <v>12606</v>
      </c>
      <c r="D1289" s="511" t="s">
        <v>2619</v>
      </c>
    </row>
    <row r="1290" spans="1:4">
      <c r="A1290" s="289">
        <v>420</v>
      </c>
      <c r="B1290" s="289" t="s">
        <v>14500</v>
      </c>
      <c r="C1290" s="289" t="s">
        <v>12513</v>
      </c>
      <c r="D1290" s="511" t="s">
        <v>14501</v>
      </c>
    </row>
    <row r="1291" spans="1:4">
      <c r="A1291" s="289">
        <v>12327</v>
      </c>
      <c r="B1291" s="289" t="s">
        <v>14502</v>
      </c>
      <c r="C1291" s="289" t="s">
        <v>12513</v>
      </c>
      <c r="D1291" s="511" t="s">
        <v>14503</v>
      </c>
    </row>
    <row r="1292" spans="1:4">
      <c r="A1292" s="289">
        <v>36148</v>
      </c>
      <c r="B1292" s="289" t="s">
        <v>14504</v>
      </c>
      <c r="C1292" s="289" t="s">
        <v>12513</v>
      </c>
      <c r="D1292" s="511" t="s">
        <v>13497</v>
      </c>
    </row>
    <row r="1293" spans="1:4">
      <c r="A1293" s="289">
        <v>12329</v>
      </c>
      <c r="B1293" s="289" t="s">
        <v>14505</v>
      </c>
      <c r="C1293" s="289" t="s">
        <v>12606</v>
      </c>
      <c r="D1293" s="511" t="s">
        <v>14506</v>
      </c>
    </row>
    <row r="1294" spans="1:4">
      <c r="A1294" s="289">
        <v>1339</v>
      </c>
      <c r="B1294" s="289" t="s">
        <v>14507</v>
      </c>
      <c r="C1294" s="289" t="s">
        <v>12606</v>
      </c>
      <c r="D1294" s="511" t="s">
        <v>10481</v>
      </c>
    </row>
    <row r="1295" spans="1:4">
      <c r="A1295" s="289">
        <v>11849</v>
      </c>
      <c r="B1295" s="289" t="s">
        <v>14508</v>
      </c>
      <c r="C1295" s="289" t="s">
        <v>12609</v>
      </c>
      <c r="D1295" s="511" t="s">
        <v>14509</v>
      </c>
    </row>
    <row r="1296" spans="1:4">
      <c r="A1296" s="289">
        <v>37418</v>
      </c>
      <c r="B1296" s="289" t="s">
        <v>14510</v>
      </c>
      <c r="C1296" s="289" t="s">
        <v>12513</v>
      </c>
      <c r="D1296" s="511" t="s">
        <v>14511</v>
      </c>
    </row>
    <row r="1297" spans="1:4">
      <c r="A1297" s="289">
        <v>37419</v>
      </c>
      <c r="B1297" s="289" t="s">
        <v>14512</v>
      </c>
      <c r="C1297" s="289" t="s">
        <v>12513</v>
      </c>
      <c r="D1297" s="511" t="s">
        <v>1172</v>
      </c>
    </row>
    <row r="1298" spans="1:4">
      <c r="A1298" s="289">
        <v>1427</v>
      </c>
      <c r="B1298" s="289" t="s">
        <v>14513</v>
      </c>
      <c r="C1298" s="289" t="s">
        <v>12513</v>
      </c>
      <c r="D1298" s="511" t="s">
        <v>2575</v>
      </c>
    </row>
    <row r="1299" spans="1:4">
      <c r="A1299" s="289">
        <v>1402</v>
      </c>
      <c r="B1299" s="289" t="s">
        <v>14514</v>
      </c>
      <c r="C1299" s="289" t="s">
        <v>12513</v>
      </c>
      <c r="D1299" s="511" t="s">
        <v>7379</v>
      </c>
    </row>
    <row r="1300" spans="1:4">
      <c r="A1300" s="289">
        <v>1420</v>
      </c>
      <c r="B1300" s="289" t="s">
        <v>14515</v>
      </c>
      <c r="C1300" s="289" t="s">
        <v>12513</v>
      </c>
      <c r="D1300" s="511" t="s">
        <v>14516</v>
      </c>
    </row>
    <row r="1301" spans="1:4">
      <c r="A1301" s="289">
        <v>1419</v>
      </c>
      <c r="B1301" s="289" t="s">
        <v>14517</v>
      </c>
      <c r="C1301" s="289" t="s">
        <v>12513</v>
      </c>
      <c r="D1301" s="511" t="s">
        <v>10616</v>
      </c>
    </row>
    <row r="1302" spans="1:4">
      <c r="A1302" s="289">
        <v>1414</v>
      </c>
      <c r="B1302" s="289" t="s">
        <v>14518</v>
      </c>
      <c r="C1302" s="289" t="s">
        <v>12513</v>
      </c>
      <c r="D1302" s="511" t="s">
        <v>7628</v>
      </c>
    </row>
    <row r="1303" spans="1:4">
      <c r="A1303" s="289">
        <v>1413</v>
      </c>
      <c r="B1303" s="289" t="s">
        <v>14519</v>
      </c>
      <c r="C1303" s="289" t="s">
        <v>12513</v>
      </c>
      <c r="D1303" s="511" t="s">
        <v>14520</v>
      </c>
    </row>
    <row r="1304" spans="1:4">
      <c r="A1304" s="289">
        <v>1412</v>
      </c>
      <c r="B1304" s="289" t="s">
        <v>14521</v>
      </c>
      <c r="C1304" s="289" t="s">
        <v>12513</v>
      </c>
      <c r="D1304" s="511" t="s">
        <v>14522</v>
      </c>
    </row>
    <row r="1305" spans="1:4">
      <c r="A1305" s="289">
        <v>1411</v>
      </c>
      <c r="B1305" s="289" t="s">
        <v>14523</v>
      </c>
      <c r="C1305" s="289" t="s">
        <v>12513</v>
      </c>
      <c r="D1305" s="511" t="s">
        <v>14524</v>
      </c>
    </row>
    <row r="1306" spans="1:4">
      <c r="A1306" s="289">
        <v>1406</v>
      </c>
      <c r="B1306" s="289" t="s">
        <v>14525</v>
      </c>
      <c r="C1306" s="289" t="s">
        <v>12513</v>
      </c>
      <c r="D1306" s="511" t="s">
        <v>14526</v>
      </c>
    </row>
    <row r="1307" spans="1:4">
      <c r="A1307" s="289">
        <v>1407</v>
      </c>
      <c r="B1307" s="289" t="s">
        <v>14527</v>
      </c>
      <c r="C1307" s="289" t="s">
        <v>12513</v>
      </c>
      <c r="D1307" s="511" t="s">
        <v>14528</v>
      </c>
    </row>
    <row r="1308" spans="1:4">
      <c r="A1308" s="289">
        <v>1404</v>
      </c>
      <c r="B1308" s="289" t="s">
        <v>14529</v>
      </c>
      <c r="C1308" s="289" t="s">
        <v>12513</v>
      </c>
      <c r="D1308" s="511" t="s">
        <v>8676</v>
      </c>
    </row>
    <row r="1309" spans="1:4">
      <c r="A1309" s="289">
        <v>11281</v>
      </c>
      <c r="B1309" s="289" t="s">
        <v>14530</v>
      </c>
      <c r="C1309" s="289" t="s">
        <v>12513</v>
      </c>
      <c r="D1309" s="511" t="s">
        <v>14531</v>
      </c>
    </row>
    <row r="1310" spans="1:4">
      <c r="A1310" s="289">
        <v>40699</v>
      </c>
      <c r="B1310" s="289" t="s">
        <v>14532</v>
      </c>
      <c r="C1310" s="289" t="s">
        <v>12513</v>
      </c>
      <c r="D1310" s="511" t="s">
        <v>14533</v>
      </c>
    </row>
    <row r="1311" spans="1:4">
      <c r="A1311" s="289">
        <v>40701</v>
      </c>
      <c r="B1311" s="289" t="s">
        <v>14534</v>
      </c>
      <c r="C1311" s="289" t="s">
        <v>12513</v>
      </c>
      <c r="D1311" s="511" t="s">
        <v>14535</v>
      </c>
    </row>
    <row r="1312" spans="1:4">
      <c r="A1312" s="289">
        <v>1442</v>
      </c>
      <c r="B1312" s="289" t="s">
        <v>14536</v>
      </c>
      <c r="C1312" s="289" t="s">
        <v>12513</v>
      </c>
      <c r="D1312" s="511" t="s">
        <v>14537</v>
      </c>
    </row>
    <row r="1313" spans="1:4">
      <c r="A1313" s="289">
        <v>13457</v>
      </c>
      <c r="B1313" s="289" t="s">
        <v>14538</v>
      </c>
      <c r="C1313" s="289" t="s">
        <v>12513</v>
      </c>
      <c r="D1313" s="511" t="s">
        <v>14539</v>
      </c>
    </row>
    <row r="1314" spans="1:4">
      <c r="A1314" s="289">
        <v>40700</v>
      </c>
      <c r="B1314" s="289" t="s">
        <v>14540</v>
      </c>
      <c r="C1314" s="289" t="s">
        <v>12513</v>
      </c>
      <c r="D1314" s="511" t="s">
        <v>14541</v>
      </c>
    </row>
    <row r="1315" spans="1:4">
      <c r="A1315" s="289">
        <v>13458</v>
      </c>
      <c r="B1315" s="289" t="s">
        <v>14542</v>
      </c>
      <c r="C1315" s="289" t="s">
        <v>12513</v>
      </c>
      <c r="D1315" s="511" t="s">
        <v>14543</v>
      </c>
    </row>
    <row r="1316" spans="1:4">
      <c r="A1316" s="289">
        <v>36524</v>
      </c>
      <c r="B1316" s="289" t="s">
        <v>14544</v>
      </c>
      <c r="C1316" s="289" t="s">
        <v>12513</v>
      </c>
      <c r="D1316" s="511" t="s">
        <v>14545</v>
      </c>
    </row>
    <row r="1317" spans="1:4">
      <c r="A1317" s="289">
        <v>36526</v>
      </c>
      <c r="B1317" s="289" t="s">
        <v>14546</v>
      </c>
      <c r="C1317" s="289" t="s">
        <v>12513</v>
      </c>
      <c r="D1317" s="511" t="s">
        <v>14547</v>
      </c>
    </row>
    <row r="1318" spans="1:4">
      <c r="A1318" s="289">
        <v>36523</v>
      </c>
      <c r="B1318" s="289" t="s">
        <v>14548</v>
      </c>
      <c r="C1318" s="289" t="s">
        <v>12513</v>
      </c>
      <c r="D1318" s="511" t="s">
        <v>14549</v>
      </c>
    </row>
    <row r="1319" spans="1:4">
      <c r="A1319" s="289">
        <v>36527</v>
      </c>
      <c r="B1319" s="289" t="s">
        <v>14550</v>
      </c>
      <c r="C1319" s="289" t="s">
        <v>12513</v>
      </c>
      <c r="D1319" s="511" t="s">
        <v>14551</v>
      </c>
    </row>
    <row r="1320" spans="1:4">
      <c r="A1320" s="289">
        <v>13803</v>
      </c>
      <c r="B1320" s="289" t="s">
        <v>14552</v>
      </c>
      <c r="C1320" s="289" t="s">
        <v>12513</v>
      </c>
      <c r="D1320" s="511" t="s">
        <v>14553</v>
      </c>
    </row>
    <row r="1321" spans="1:4">
      <c r="A1321" s="289">
        <v>38642</v>
      </c>
      <c r="B1321" s="289" t="s">
        <v>14554</v>
      </c>
      <c r="C1321" s="289" t="s">
        <v>12513</v>
      </c>
      <c r="D1321" s="511" t="s">
        <v>14555</v>
      </c>
    </row>
    <row r="1322" spans="1:4">
      <c r="A1322" s="289">
        <v>36522</v>
      </c>
      <c r="B1322" s="289" t="s">
        <v>14556</v>
      </c>
      <c r="C1322" s="289" t="s">
        <v>12513</v>
      </c>
      <c r="D1322" s="511" t="s">
        <v>14557</v>
      </c>
    </row>
    <row r="1323" spans="1:4">
      <c r="A1323" s="289">
        <v>36525</v>
      </c>
      <c r="B1323" s="289" t="s">
        <v>14558</v>
      </c>
      <c r="C1323" s="289" t="s">
        <v>12513</v>
      </c>
      <c r="D1323" s="511" t="s">
        <v>14559</v>
      </c>
    </row>
    <row r="1324" spans="1:4">
      <c r="A1324" s="289">
        <v>41991</v>
      </c>
      <c r="B1324" s="289" t="s">
        <v>14560</v>
      </c>
      <c r="C1324" s="289" t="s">
        <v>12513</v>
      </c>
      <c r="D1324" s="511" t="s">
        <v>14561</v>
      </c>
    </row>
    <row r="1325" spans="1:4">
      <c r="A1325" s="289">
        <v>34348</v>
      </c>
      <c r="B1325" s="289" t="s">
        <v>14562</v>
      </c>
      <c r="C1325" s="289" t="s">
        <v>12542</v>
      </c>
      <c r="D1325" s="511" t="s">
        <v>14563</v>
      </c>
    </row>
    <row r="1326" spans="1:4">
      <c r="A1326" s="289">
        <v>34347</v>
      </c>
      <c r="B1326" s="289" t="s">
        <v>14564</v>
      </c>
      <c r="C1326" s="289" t="s">
        <v>12542</v>
      </c>
      <c r="D1326" s="511" t="s">
        <v>11038</v>
      </c>
    </row>
    <row r="1327" spans="1:4">
      <c r="A1327" s="289">
        <v>11146</v>
      </c>
      <c r="B1327" s="289" t="s">
        <v>14565</v>
      </c>
      <c r="C1327" s="289" t="s">
        <v>12533</v>
      </c>
      <c r="D1327" s="511" t="s">
        <v>14566</v>
      </c>
    </row>
    <row r="1328" spans="1:4">
      <c r="A1328" s="289">
        <v>11147</v>
      </c>
      <c r="B1328" s="289" t="s">
        <v>14567</v>
      </c>
      <c r="C1328" s="289" t="s">
        <v>12533</v>
      </c>
      <c r="D1328" s="511" t="s">
        <v>14568</v>
      </c>
    </row>
    <row r="1329" spans="1:4">
      <c r="A1329" s="289">
        <v>34872</v>
      </c>
      <c r="B1329" s="289" t="s">
        <v>14569</v>
      </c>
      <c r="C1329" s="289" t="s">
        <v>12533</v>
      </c>
      <c r="D1329" s="511" t="s">
        <v>14570</v>
      </c>
    </row>
    <row r="1330" spans="1:4">
      <c r="A1330" s="289">
        <v>34491</v>
      </c>
      <c r="B1330" s="289" t="s">
        <v>14571</v>
      </c>
      <c r="C1330" s="289" t="s">
        <v>12533</v>
      </c>
      <c r="D1330" s="511" t="s">
        <v>14572</v>
      </c>
    </row>
    <row r="1331" spans="1:4">
      <c r="A1331" s="289">
        <v>34770</v>
      </c>
      <c r="B1331" s="289" t="s">
        <v>14573</v>
      </c>
      <c r="C1331" s="289" t="s">
        <v>14291</v>
      </c>
      <c r="D1331" s="511" t="s">
        <v>14574</v>
      </c>
    </row>
    <row r="1332" spans="1:4">
      <c r="A1332" s="289">
        <v>1518</v>
      </c>
      <c r="B1332" s="289" t="s">
        <v>14575</v>
      </c>
      <c r="C1332" s="289" t="s">
        <v>14291</v>
      </c>
      <c r="D1332" s="511" t="s">
        <v>14576</v>
      </c>
    </row>
    <row r="1333" spans="1:4">
      <c r="A1333" s="289">
        <v>41965</v>
      </c>
      <c r="B1333" s="289" t="s">
        <v>14577</v>
      </c>
      <c r="C1333" s="289" t="s">
        <v>14291</v>
      </c>
      <c r="D1333" s="511" t="s">
        <v>14578</v>
      </c>
    </row>
    <row r="1334" spans="1:4">
      <c r="A1334" s="289">
        <v>34492</v>
      </c>
      <c r="B1334" s="289" t="s">
        <v>14579</v>
      </c>
      <c r="C1334" s="289" t="s">
        <v>12533</v>
      </c>
      <c r="D1334" s="511" t="s">
        <v>14580</v>
      </c>
    </row>
    <row r="1335" spans="1:4">
      <c r="A1335" s="289">
        <v>1524</v>
      </c>
      <c r="B1335" s="289" t="s">
        <v>14581</v>
      </c>
      <c r="C1335" s="289" t="s">
        <v>12533</v>
      </c>
      <c r="D1335" s="511" t="s">
        <v>14582</v>
      </c>
    </row>
    <row r="1336" spans="1:4">
      <c r="A1336" s="289">
        <v>38404</v>
      </c>
      <c r="B1336" s="289" t="s">
        <v>14583</v>
      </c>
      <c r="C1336" s="289" t="s">
        <v>12533</v>
      </c>
      <c r="D1336" s="511" t="s">
        <v>14584</v>
      </c>
    </row>
    <row r="1337" spans="1:4">
      <c r="A1337" s="289">
        <v>39849</v>
      </c>
      <c r="B1337" s="289" t="s">
        <v>14585</v>
      </c>
      <c r="C1337" s="289" t="s">
        <v>12533</v>
      </c>
      <c r="D1337" s="511" t="s">
        <v>14586</v>
      </c>
    </row>
    <row r="1338" spans="1:4">
      <c r="A1338" s="289">
        <v>38464</v>
      </c>
      <c r="B1338" s="289" t="s">
        <v>14587</v>
      </c>
      <c r="C1338" s="289" t="s">
        <v>12533</v>
      </c>
      <c r="D1338" s="511" t="s">
        <v>14588</v>
      </c>
    </row>
    <row r="1339" spans="1:4">
      <c r="A1339" s="289">
        <v>34493</v>
      </c>
      <c r="B1339" s="289" t="s">
        <v>14589</v>
      </c>
      <c r="C1339" s="289" t="s">
        <v>12533</v>
      </c>
      <c r="D1339" s="511" t="s">
        <v>14590</v>
      </c>
    </row>
    <row r="1340" spans="1:4">
      <c r="A1340" s="289">
        <v>1527</v>
      </c>
      <c r="B1340" s="289" t="s">
        <v>14591</v>
      </c>
      <c r="C1340" s="289" t="s">
        <v>12533</v>
      </c>
      <c r="D1340" s="511" t="s">
        <v>14592</v>
      </c>
    </row>
    <row r="1341" spans="1:4">
      <c r="A1341" s="289">
        <v>38405</v>
      </c>
      <c r="B1341" s="289" t="s">
        <v>14593</v>
      </c>
      <c r="C1341" s="289" t="s">
        <v>12533</v>
      </c>
      <c r="D1341" s="511" t="s">
        <v>14594</v>
      </c>
    </row>
    <row r="1342" spans="1:4">
      <c r="A1342" s="289">
        <v>38408</v>
      </c>
      <c r="B1342" s="289" t="s">
        <v>14595</v>
      </c>
      <c r="C1342" s="289" t="s">
        <v>12533</v>
      </c>
      <c r="D1342" s="511" t="s">
        <v>14596</v>
      </c>
    </row>
    <row r="1343" spans="1:4">
      <c r="A1343" s="289">
        <v>34494</v>
      </c>
      <c r="B1343" s="289" t="s">
        <v>14597</v>
      </c>
      <c r="C1343" s="289" t="s">
        <v>12533</v>
      </c>
      <c r="D1343" s="511" t="s">
        <v>14598</v>
      </c>
    </row>
    <row r="1344" spans="1:4">
      <c r="A1344" s="289">
        <v>1525</v>
      </c>
      <c r="B1344" s="289" t="s">
        <v>14599</v>
      </c>
      <c r="C1344" s="289" t="s">
        <v>12533</v>
      </c>
      <c r="D1344" s="511" t="s">
        <v>14600</v>
      </c>
    </row>
    <row r="1345" spans="1:4">
      <c r="A1345" s="289">
        <v>38406</v>
      </c>
      <c r="B1345" s="289" t="s">
        <v>14601</v>
      </c>
      <c r="C1345" s="289" t="s">
        <v>12533</v>
      </c>
      <c r="D1345" s="511" t="s">
        <v>14602</v>
      </c>
    </row>
    <row r="1346" spans="1:4">
      <c r="A1346" s="289">
        <v>38409</v>
      </c>
      <c r="B1346" s="289" t="s">
        <v>14603</v>
      </c>
      <c r="C1346" s="289" t="s">
        <v>12533</v>
      </c>
      <c r="D1346" s="511" t="s">
        <v>14604</v>
      </c>
    </row>
    <row r="1347" spans="1:4">
      <c r="A1347" s="289">
        <v>34495</v>
      </c>
      <c r="B1347" s="289" t="s">
        <v>14605</v>
      </c>
      <c r="C1347" s="289" t="s">
        <v>12533</v>
      </c>
      <c r="D1347" s="511" t="s">
        <v>14606</v>
      </c>
    </row>
    <row r="1348" spans="1:4">
      <c r="A1348" s="289">
        <v>11145</v>
      </c>
      <c r="B1348" s="289" t="s">
        <v>14607</v>
      </c>
      <c r="C1348" s="289" t="s">
        <v>12533</v>
      </c>
      <c r="D1348" s="511" t="s">
        <v>14608</v>
      </c>
    </row>
    <row r="1349" spans="1:4">
      <c r="A1349" s="289">
        <v>34496</v>
      </c>
      <c r="B1349" s="289" t="s">
        <v>14609</v>
      </c>
      <c r="C1349" s="289" t="s">
        <v>12533</v>
      </c>
      <c r="D1349" s="511" t="s">
        <v>14610</v>
      </c>
    </row>
    <row r="1350" spans="1:4">
      <c r="A1350" s="289">
        <v>34479</v>
      </c>
      <c r="B1350" s="289" t="s">
        <v>14611</v>
      </c>
      <c r="C1350" s="289" t="s">
        <v>12533</v>
      </c>
      <c r="D1350" s="511" t="s">
        <v>14612</v>
      </c>
    </row>
    <row r="1351" spans="1:4">
      <c r="A1351" s="289">
        <v>34481</v>
      </c>
      <c r="B1351" s="289" t="s">
        <v>14613</v>
      </c>
      <c r="C1351" s="289" t="s">
        <v>12533</v>
      </c>
      <c r="D1351" s="511" t="s">
        <v>14614</v>
      </c>
    </row>
    <row r="1352" spans="1:4">
      <c r="A1352" s="289">
        <v>34483</v>
      </c>
      <c r="B1352" s="289" t="s">
        <v>14615</v>
      </c>
      <c r="C1352" s="289" t="s">
        <v>12533</v>
      </c>
      <c r="D1352" s="511" t="s">
        <v>14616</v>
      </c>
    </row>
    <row r="1353" spans="1:4">
      <c r="A1353" s="289">
        <v>34485</v>
      </c>
      <c r="B1353" s="289" t="s">
        <v>14617</v>
      </c>
      <c r="C1353" s="289" t="s">
        <v>12533</v>
      </c>
      <c r="D1353" s="511" t="s">
        <v>14618</v>
      </c>
    </row>
    <row r="1354" spans="1:4">
      <c r="A1354" s="289">
        <v>34497</v>
      </c>
      <c r="B1354" s="289" t="s">
        <v>14619</v>
      </c>
      <c r="C1354" s="289" t="s">
        <v>12533</v>
      </c>
      <c r="D1354" s="511" t="s">
        <v>14620</v>
      </c>
    </row>
    <row r="1355" spans="1:4">
      <c r="A1355" s="289">
        <v>14041</v>
      </c>
      <c r="B1355" s="289" t="s">
        <v>14621</v>
      </c>
      <c r="C1355" s="289" t="s">
        <v>12533</v>
      </c>
      <c r="D1355" s="511" t="s">
        <v>14622</v>
      </c>
    </row>
    <row r="1356" spans="1:4">
      <c r="A1356" s="289">
        <v>1523</v>
      </c>
      <c r="B1356" s="289" t="s">
        <v>14623</v>
      </c>
      <c r="C1356" s="289" t="s">
        <v>12533</v>
      </c>
      <c r="D1356" s="511" t="s">
        <v>14624</v>
      </c>
    </row>
    <row r="1357" spans="1:4">
      <c r="A1357" s="289">
        <v>14052</v>
      </c>
      <c r="B1357" s="289" t="s">
        <v>14625</v>
      </c>
      <c r="C1357" s="289" t="s">
        <v>12513</v>
      </c>
      <c r="D1357" s="511" t="s">
        <v>7102</v>
      </c>
    </row>
    <row r="1358" spans="1:4">
      <c r="A1358" s="289">
        <v>14054</v>
      </c>
      <c r="B1358" s="289" t="s">
        <v>14626</v>
      </c>
      <c r="C1358" s="289" t="s">
        <v>12513</v>
      </c>
      <c r="D1358" s="511" t="s">
        <v>10578</v>
      </c>
    </row>
    <row r="1359" spans="1:4">
      <c r="A1359" s="289">
        <v>14053</v>
      </c>
      <c r="B1359" s="289" t="s">
        <v>14627</v>
      </c>
      <c r="C1359" s="289" t="s">
        <v>12513</v>
      </c>
      <c r="D1359" s="511" t="s">
        <v>14628</v>
      </c>
    </row>
    <row r="1360" spans="1:4">
      <c r="A1360" s="289">
        <v>2558</v>
      </c>
      <c r="B1360" s="289" t="s">
        <v>14629</v>
      </c>
      <c r="C1360" s="289" t="s">
        <v>12513</v>
      </c>
      <c r="D1360" s="511" t="s">
        <v>8355</v>
      </c>
    </row>
    <row r="1361" spans="1:4">
      <c r="A1361" s="289">
        <v>2560</v>
      </c>
      <c r="B1361" s="289" t="s">
        <v>14630</v>
      </c>
      <c r="C1361" s="289" t="s">
        <v>12513</v>
      </c>
      <c r="D1361" s="511" t="s">
        <v>12660</v>
      </c>
    </row>
    <row r="1362" spans="1:4">
      <c r="A1362" s="289">
        <v>2559</v>
      </c>
      <c r="B1362" s="289" t="s">
        <v>14631</v>
      </c>
      <c r="C1362" s="289" t="s">
        <v>12513</v>
      </c>
      <c r="D1362" s="511" t="s">
        <v>522</v>
      </c>
    </row>
    <row r="1363" spans="1:4">
      <c r="A1363" s="289">
        <v>2592</v>
      </c>
      <c r="B1363" s="289" t="s">
        <v>14632</v>
      </c>
      <c r="C1363" s="289" t="s">
        <v>12513</v>
      </c>
      <c r="D1363" s="511" t="s">
        <v>14633</v>
      </c>
    </row>
    <row r="1364" spans="1:4">
      <c r="A1364" s="289">
        <v>2566</v>
      </c>
      <c r="B1364" s="289" t="s">
        <v>14634</v>
      </c>
      <c r="C1364" s="289" t="s">
        <v>12513</v>
      </c>
      <c r="D1364" s="511" t="s">
        <v>9676</v>
      </c>
    </row>
    <row r="1365" spans="1:4">
      <c r="A1365" s="289">
        <v>2589</v>
      </c>
      <c r="B1365" s="289" t="s">
        <v>14635</v>
      </c>
      <c r="C1365" s="289" t="s">
        <v>12513</v>
      </c>
      <c r="D1365" s="511" t="s">
        <v>14636</v>
      </c>
    </row>
    <row r="1366" spans="1:4">
      <c r="A1366" s="289">
        <v>2591</v>
      </c>
      <c r="B1366" s="289" t="s">
        <v>14637</v>
      </c>
      <c r="C1366" s="289" t="s">
        <v>12513</v>
      </c>
      <c r="D1366" s="511" t="s">
        <v>7171</v>
      </c>
    </row>
    <row r="1367" spans="1:4">
      <c r="A1367" s="289">
        <v>2590</v>
      </c>
      <c r="B1367" s="289" t="s">
        <v>14638</v>
      </c>
      <c r="C1367" s="289" t="s">
        <v>12513</v>
      </c>
      <c r="D1367" s="511" t="s">
        <v>14639</v>
      </c>
    </row>
    <row r="1368" spans="1:4">
      <c r="A1368" s="289">
        <v>2567</v>
      </c>
      <c r="B1368" s="289" t="s">
        <v>14640</v>
      </c>
      <c r="C1368" s="289" t="s">
        <v>12513</v>
      </c>
      <c r="D1368" s="511" t="s">
        <v>6133</v>
      </c>
    </row>
    <row r="1369" spans="1:4">
      <c r="A1369" s="289">
        <v>2565</v>
      </c>
      <c r="B1369" s="289" t="s">
        <v>14641</v>
      </c>
      <c r="C1369" s="289" t="s">
        <v>12513</v>
      </c>
      <c r="D1369" s="511" t="s">
        <v>5123</v>
      </c>
    </row>
    <row r="1370" spans="1:4">
      <c r="A1370" s="289">
        <v>2568</v>
      </c>
      <c r="B1370" s="289" t="s">
        <v>14642</v>
      </c>
      <c r="C1370" s="289" t="s">
        <v>12513</v>
      </c>
      <c r="D1370" s="511" t="s">
        <v>14643</v>
      </c>
    </row>
    <row r="1371" spans="1:4">
      <c r="A1371" s="289">
        <v>2594</v>
      </c>
      <c r="B1371" s="289" t="s">
        <v>14644</v>
      </c>
      <c r="C1371" s="289" t="s">
        <v>12513</v>
      </c>
      <c r="D1371" s="511" t="s">
        <v>14645</v>
      </c>
    </row>
    <row r="1372" spans="1:4">
      <c r="A1372" s="289">
        <v>2587</v>
      </c>
      <c r="B1372" s="289" t="s">
        <v>14646</v>
      </c>
      <c r="C1372" s="289" t="s">
        <v>12513</v>
      </c>
      <c r="D1372" s="511" t="s">
        <v>5646</v>
      </c>
    </row>
    <row r="1373" spans="1:4">
      <c r="A1373" s="289">
        <v>2588</v>
      </c>
      <c r="B1373" s="289" t="s">
        <v>14647</v>
      </c>
      <c r="C1373" s="289" t="s">
        <v>12513</v>
      </c>
      <c r="D1373" s="511" t="s">
        <v>7375</v>
      </c>
    </row>
    <row r="1374" spans="1:4">
      <c r="A1374" s="289">
        <v>2569</v>
      </c>
      <c r="B1374" s="289" t="s">
        <v>14648</v>
      </c>
      <c r="C1374" s="289" t="s">
        <v>12513</v>
      </c>
      <c r="D1374" s="511" t="s">
        <v>3396</v>
      </c>
    </row>
    <row r="1375" spans="1:4">
      <c r="A1375" s="289">
        <v>2570</v>
      </c>
      <c r="B1375" s="289" t="s">
        <v>14649</v>
      </c>
      <c r="C1375" s="289" t="s">
        <v>12513</v>
      </c>
      <c r="D1375" s="511" t="s">
        <v>7654</v>
      </c>
    </row>
    <row r="1376" spans="1:4">
      <c r="A1376" s="289">
        <v>2571</v>
      </c>
      <c r="B1376" s="289" t="s">
        <v>14650</v>
      </c>
      <c r="C1376" s="289" t="s">
        <v>12513</v>
      </c>
      <c r="D1376" s="511" t="s">
        <v>14651</v>
      </c>
    </row>
    <row r="1377" spans="1:4">
      <c r="A1377" s="289">
        <v>2593</v>
      </c>
      <c r="B1377" s="289" t="s">
        <v>14652</v>
      </c>
      <c r="C1377" s="289" t="s">
        <v>12513</v>
      </c>
      <c r="D1377" s="511" t="s">
        <v>7216</v>
      </c>
    </row>
    <row r="1378" spans="1:4">
      <c r="A1378" s="289">
        <v>2572</v>
      </c>
      <c r="B1378" s="289" t="s">
        <v>14653</v>
      </c>
      <c r="C1378" s="289" t="s">
        <v>12513</v>
      </c>
      <c r="D1378" s="511" t="s">
        <v>14654</v>
      </c>
    </row>
    <row r="1379" spans="1:4">
      <c r="A1379" s="289">
        <v>2595</v>
      </c>
      <c r="B1379" s="289" t="s">
        <v>14655</v>
      </c>
      <c r="C1379" s="289" t="s">
        <v>12513</v>
      </c>
      <c r="D1379" s="511" t="s">
        <v>14656</v>
      </c>
    </row>
    <row r="1380" spans="1:4">
      <c r="A1380" s="289">
        <v>2576</v>
      </c>
      <c r="B1380" s="289" t="s">
        <v>14657</v>
      </c>
      <c r="C1380" s="289" t="s">
        <v>12513</v>
      </c>
      <c r="D1380" s="511" t="s">
        <v>9096</v>
      </c>
    </row>
    <row r="1381" spans="1:4">
      <c r="A1381" s="289">
        <v>2575</v>
      </c>
      <c r="B1381" s="289" t="s">
        <v>14658</v>
      </c>
      <c r="C1381" s="289" t="s">
        <v>12513</v>
      </c>
      <c r="D1381" s="511" t="s">
        <v>14522</v>
      </c>
    </row>
    <row r="1382" spans="1:4">
      <c r="A1382" s="289">
        <v>2573</v>
      </c>
      <c r="B1382" s="289" t="s">
        <v>14659</v>
      </c>
      <c r="C1382" s="289" t="s">
        <v>12513</v>
      </c>
      <c r="D1382" s="511" t="s">
        <v>14660</v>
      </c>
    </row>
    <row r="1383" spans="1:4">
      <c r="A1383" s="289">
        <v>2586</v>
      </c>
      <c r="B1383" s="289" t="s">
        <v>14661</v>
      </c>
      <c r="C1383" s="289" t="s">
        <v>12513</v>
      </c>
      <c r="D1383" s="511" t="s">
        <v>2757</v>
      </c>
    </row>
    <row r="1384" spans="1:4">
      <c r="A1384" s="289">
        <v>2577</v>
      </c>
      <c r="B1384" s="289" t="s">
        <v>14662</v>
      </c>
      <c r="C1384" s="289" t="s">
        <v>12513</v>
      </c>
      <c r="D1384" s="511" t="s">
        <v>9444</v>
      </c>
    </row>
    <row r="1385" spans="1:4">
      <c r="A1385" s="289">
        <v>2574</v>
      </c>
      <c r="B1385" s="289" t="s">
        <v>14663</v>
      </c>
      <c r="C1385" s="289" t="s">
        <v>12513</v>
      </c>
      <c r="D1385" s="511" t="s">
        <v>14664</v>
      </c>
    </row>
    <row r="1386" spans="1:4">
      <c r="A1386" s="289">
        <v>2578</v>
      </c>
      <c r="B1386" s="289" t="s">
        <v>14665</v>
      </c>
      <c r="C1386" s="289" t="s">
        <v>12513</v>
      </c>
      <c r="D1386" s="511" t="s">
        <v>14666</v>
      </c>
    </row>
    <row r="1387" spans="1:4">
      <c r="A1387" s="289">
        <v>2585</v>
      </c>
      <c r="B1387" s="289" t="s">
        <v>14667</v>
      </c>
      <c r="C1387" s="289" t="s">
        <v>12513</v>
      </c>
      <c r="D1387" s="511" t="s">
        <v>14668</v>
      </c>
    </row>
    <row r="1388" spans="1:4">
      <c r="A1388" s="289">
        <v>12008</v>
      </c>
      <c r="B1388" s="289" t="s">
        <v>14669</v>
      </c>
      <c r="C1388" s="289" t="s">
        <v>12513</v>
      </c>
      <c r="D1388" s="511" t="s">
        <v>11959</v>
      </c>
    </row>
    <row r="1389" spans="1:4">
      <c r="A1389" s="289">
        <v>2582</v>
      </c>
      <c r="B1389" s="289" t="s">
        <v>14670</v>
      </c>
      <c r="C1389" s="289" t="s">
        <v>12513</v>
      </c>
      <c r="D1389" s="511" t="s">
        <v>14671</v>
      </c>
    </row>
    <row r="1390" spans="1:4">
      <c r="A1390" s="289">
        <v>2597</v>
      </c>
      <c r="B1390" s="289" t="s">
        <v>14672</v>
      </c>
      <c r="C1390" s="289" t="s">
        <v>12513</v>
      </c>
      <c r="D1390" s="511" t="s">
        <v>7028</v>
      </c>
    </row>
    <row r="1391" spans="1:4">
      <c r="A1391" s="289">
        <v>2579</v>
      </c>
      <c r="B1391" s="289" t="s">
        <v>14673</v>
      </c>
      <c r="C1391" s="289" t="s">
        <v>12513</v>
      </c>
      <c r="D1391" s="511" t="s">
        <v>1419</v>
      </c>
    </row>
    <row r="1392" spans="1:4">
      <c r="A1392" s="289">
        <v>2581</v>
      </c>
      <c r="B1392" s="289" t="s">
        <v>14674</v>
      </c>
      <c r="C1392" s="289" t="s">
        <v>12513</v>
      </c>
      <c r="D1392" s="511" t="s">
        <v>1002</v>
      </c>
    </row>
    <row r="1393" spans="1:4">
      <c r="A1393" s="289">
        <v>2596</v>
      </c>
      <c r="B1393" s="289" t="s">
        <v>14675</v>
      </c>
      <c r="C1393" s="289" t="s">
        <v>12513</v>
      </c>
      <c r="D1393" s="511" t="s">
        <v>6711</v>
      </c>
    </row>
    <row r="1394" spans="1:4">
      <c r="A1394" s="289">
        <v>2580</v>
      </c>
      <c r="B1394" s="289" t="s">
        <v>14676</v>
      </c>
      <c r="C1394" s="289" t="s">
        <v>12513</v>
      </c>
      <c r="D1394" s="511" t="s">
        <v>2457</v>
      </c>
    </row>
    <row r="1395" spans="1:4">
      <c r="A1395" s="289">
        <v>2583</v>
      </c>
      <c r="B1395" s="289" t="s">
        <v>14677</v>
      </c>
      <c r="C1395" s="289" t="s">
        <v>12513</v>
      </c>
      <c r="D1395" s="511" t="s">
        <v>14678</v>
      </c>
    </row>
    <row r="1396" spans="1:4">
      <c r="A1396" s="289">
        <v>2584</v>
      </c>
      <c r="B1396" s="289" t="s">
        <v>14679</v>
      </c>
      <c r="C1396" s="289" t="s">
        <v>12513</v>
      </c>
      <c r="D1396" s="511" t="s">
        <v>14680</v>
      </c>
    </row>
    <row r="1397" spans="1:4">
      <c r="A1397" s="289">
        <v>12010</v>
      </c>
      <c r="B1397" s="289" t="s">
        <v>14681</v>
      </c>
      <c r="C1397" s="289" t="s">
        <v>12513</v>
      </c>
      <c r="D1397" s="511" t="s">
        <v>2540</v>
      </c>
    </row>
    <row r="1398" spans="1:4">
      <c r="A1398" s="289">
        <v>39329</v>
      </c>
      <c r="B1398" s="289" t="s">
        <v>14682</v>
      </c>
      <c r="C1398" s="289" t="s">
        <v>12513</v>
      </c>
      <c r="D1398" s="511" t="s">
        <v>14683</v>
      </c>
    </row>
    <row r="1399" spans="1:4">
      <c r="A1399" s="289">
        <v>39330</v>
      </c>
      <c r="B1399" s="289" t="s">
        <v>14684</v>
      </c>
      <c r="C1399" s="289" t="s">
        <v>12513</v>
      </c>
      <c r="D1399" s="511" t="s">
        <v>7533</v>
      </c>
    </row>
    <row r="1400" spans="1:4">
      <c r="A1400" s="289">
        <v>39332</v>
      </c>
      <c r="B1400" s="289" t="s">
        <v>14685</v>
      </c>
      <c r="C1400" s="289" t="s">
        <v>12513</v>
      </c>
      <c r="D1400" s="511" t="s">
        <v>7179</v>
      </c>
    </row>
    <row r="1401" spans="1:4">
      <c r="A1401" s="289">
        <v>39331</v>
      </c>
      <c r="B1401" s="289" t="s">
        <v>14686</v>
      </c>
      <c r="C1401" s="289" t="s">
        <v>12513</v>
      </c>
      <c r="D1401" s="511" t="s">
        <v>14687</v>
      </c>
    </row>
    <row r="1402" spans="1:4">
      <c r="A1402" s="289">
        <v>39333</v>
      </c>
      <c r="B1402" s="289" t="s">
        <v>14688</v>
      </c>
      <c r="C1402" s="289" t="s">
        <v>12513</v>
      </c>
      <c r="D1402" s="511" t="s">
        <v>8509</v>
      </c>
    </row>
    <row r="1403" spans="1:4">
      <c r="A1403" s="289">
        <v>39335</v>
      </c>
      <c r="B1403" s="289" t="s">
        <v>14689</v>
      </c>
      <c r="C1403" s="289" t="s">
        <v>12513</v>
      </c>
      <c r="D1403" s="511" t="s">
        <v>5067</v>
      </c>
    </row>
    <row r="1404" spans="1:4">
      <c r="A1404" s="289">
        <v>39334</v>
      </c>
      <c r="B1404" s="289" t="s">
        <v>14690</v>
      </c>
      <c r="C1404" s="289" t="s">
        <v>12513</v>
      </c>
      <c r="D1404" s="511" t="s">
        <v>13647</v>
      </c>
    </row>
    <row r="1405" spans="1:4">
      <c r="A1405" s="289">
        <v>12016</v>
      </c>
      <c r="B1405" s="289" t="s">
        <v>14691</v>
      </c>
      <c r="C1405" s="289" t="s">
        <v>12513</v>
      </c>
      <c r="D1405" s="511" t="s">
        <v>14692</v>
      </c>
    </row>
    <row r="1406" spans="1:4">
      <c r="A1406" s="289">
        <v>12015</v>
      </c>
      <c r="B1406" s="289" t="s">
        <v>14693</v>
      </c>
      <c r="C1406" s="289" t="s">
        <v>12513</v>
      </c>
      <c r="D1406" s="511" t="s">
        <v>13859</v>
      </c>
    </row>
    <row r="1407" spans="1:4">
      <c r="A1407" s="289">
        <v>12020</v>
      </c>
      <c r="B1407" s="289" t="s">
        <v>14694</v>
      </c>
      <c r="C1407" s="289" t="s">
        <v>12513</v>
      </c>
      <c r="D1407" s="511" t="s">
        <v>14692</v>
      </c>
    </row>
    <row r="1408" spans="1:4">
      <c r="A1408" s="289">
        <v>12019</v>
      </c>
      <c r="B1408" s="289" t="s">
        <v>14695</v>
      </c>
      <c r="C1408" s="289" t="s">
        <v>12513</v>
      </c>
      <c r="D1408" s="511" t="s">
        <v>13859</v>
      </c>
    </row>
    <row r="1409" spans="1:4">
      <c r="A1409" s="289">
        <v>39336</v>
      </c>
      <c r="B1409" s="289" t="s">
        <v>14696</v>
      </c>
      <c r="C1409" s="289" t="s">
        <v>12513</v>
      </c>
      <c r="D1409" s="511" t="s">
        <v>7533</v>
      </c>
    </row>
    <row r="1410" spans="1:4">
      <c r="A1410" s="289">
        <v>39338</v>
      </c>
      <c r="B1410" s="289" t="s">
        <v>14697</v>
      </c>
      <c r="C1410" s="289" t="s">
        <v>12513</v>
      </c>
      <c r="D1410" s="511" t="s">
        <v>7179</v>
      </c>
    </row>
    <row r="1411" spans="1:4">
      <c r="A1411" s="289">
        <v>39337</v>
      </c>
      <c r="B1411" s="289" t="s">
        <v>14698</v>
      </c>
      <c r="C1411" s="289" t="s">
        <v>12513</v>
      </c>
      <c r="D1411" s="511" t="s">
        <v>14687</v>
      </c>
    </row>
    <row r="1412" spans="1:4">
      <c r="A1412" s="289">
        <v>39341</v>
      </c>
      <c r="B1412" s="289" t="s">
        <v>14699</v>
      </c>
      <c r="C1412" s="289" t="s">
        <v>12513</v>
      </c>
      <c r="D1412" s="511" t="s">
        <v>8285</v>
      </c>
    </row>
    <row r="1413" spans="1:4">
      <c r="A1413" s="289">
        <v>39340</v>
      </c>
      <c r="B1413" s="289" t="s">
        <v>14700</v>
      </c>
      <c r="C1413" s="289" t="s">
        <v>12513</v>
      </c>
      <c r="D1413" s="511" t="s">
        <v>3148</v>
      </c>
    </row>
    <row r="1414" spans="1:4">
      <c r="A1414" s="289">
        <v>12025</v>
      </c>
      <c r="B1414" s="289" t="s">
        <v>14701</v>
      </c>
      <c r="C1414" s="289" t="s">
        <v>12513</v>
      </c>
      <c r="D1414" s="511" t="s">
        <v>14702</v>
      </c>
    </row>
    <row r="1415" spans="1:4">
      <c r="A1415" s="289">
        <v>39342</v>
      </c>
      <c r="B1415" s="289" t="s">
        <v>14703</v>
      </c>
      <c r="C1415" s="289" t="s">
        <v>12513</v>
      </c>
      <c r="D1415" s="511" t="s">
        <v>8285</v>
      </c>
    </row>
    <row r="1416" spans="1:4">
      <c r="A1416" s="289">
        <v>39343</v>
      </c>
      <c r="B1416" s="289" t="s">
        <v>14704</v>
      </c>
      <c r="C1416" s="289" t="s">
        <v>12513</v>
      </c>
      <c r="D1416" s="511" t="s">
        <v>8555</v>
      </c>
    </row>
    <row r="1417" spans="1:4">
      <c r="A1417" s="289">
        <v>39345</v>
      </c>
      <c r="B1417" s="289" t="s">
        <v>14705</v>
      </c>
      <c r="C1417" s="289" t="s">
        <v>12513</v>
      </c>
      <c r="D1417" s="511" t="s">
        <v>14443</v>
      </c>
    </row>
    <row r="1418" spans="1:4">
      <c r="A1418" s="289">
        <v>39344</v>
      </c>
      <c r="B1418" s="289" t="s">
        <v>14706</v>
      </c>
      <c r="C1418" s="289" t="s">
        <v>12513</v>
      </c>
      <c r="D1418" s="511" t="s">
        <v>6819</v>
      </c>
    </row>
    <row r="1419" spans="1:4">
      <c r="A1419" s="289">
        <v>12623</v>
      </c>
      <c r="B1419" s="289" t="s">
        <v>14707</v>
      </c>
      <c r="C1419" s="289" t="s">
        <v>12542</v>
      </c>
      <c r="D1419" s="511" t="s">
        <v>14708</v>
      </c>
    </row>
    <row r="1420" spans="1:4">
      <c r="A1420" s="289">
        <v>34498</v>
      </c>
      <c r="B1420" s="289" t="s">
        <v>14709</v>
      </c>
      <c r="C1420" s="289" t="s">
        <v>12513</v>
      </c>
      <c r="D1420" s="511" t="s">
        <v>1578</v>
      </c>
    </row>
    <row r="1421" spans="1:4">
      <c r="A1421" s="289">
        <v>13244</v>
      </c>
      <c r="B1421" s="289" t="s">
        <v>14710</v>
      </c>
      <c r="C1421" s="289" t="s">
        <v>12513</v>
      </c>
      <c r="D1421" s="511" t="s">
        <v>5588</v>
      </c>
    </row>
    <row r="1422" spans="1:4">
      <c r="A1422" s="289">
        <v>38998</v>
      </c>
      <c r="B1422" s="289" t="s">
        <v>14711</v>
      </c>
      <c r="C1422" s="289" t="s">
        <v>12513</v>
      </c>
      <c r="D1422" s="511" t="s">
        <v>14712</v>
      </c>
    </row>
    <row r="1423" spans="1:4">
      <c r="A1423" s="289">
        <v>38999</v>
      </c>
      <c r="B1423" s="289" t="s">
        <v>14713</v>
      </c>
      <c r="C1423" s="289" t="s">
        <v>12513</v>
      </c>
      <c r="D1423" s="511" t="s">
        <v>5213</v>
      </c>
    </row>
    <row r="1424" spans="1:4">
      <c r="A1424" s="289">
        <v>38996</v>
      </c>
      <c r="B1424" s="289" t="s">
        <v>14714</v>
      </c>
      <c r="C1424" s="289" t="s">
        <v>12513</v>
      </c>
      <c r="D1424" s="511" t="s">
        <v>14715</v>
      </c>
    </row>
    <row r="1425" spans="1:4">
      <c r="A1425" s="289">
        <v>38997</v>
      </c>
      <c r="B1425" s="289" t="s">
        <v>14716</v>
      </c>
      <c r="C1425" s="289" t="s">
        <v>12513</v>
      </c>
      <c r="D1425" s="511" t="s">
        <v>14717</v>
      </c>
    </row>
    <row r="1426" spans="1:4">
      <c r="A1426" s="289">
        <v>39862</v>
      </c>
      <c r="B1426" s="289" t="s">
        <v>14718</v>
      </c>
      <c r="C1426" s="289" t="s">
        <v>12513</v>
      </c>
      <c r="D1426" s="511" t="s">
        <v>5107</v>
      </c>
    </row>
    <row r="1427" spans="1:4">
      <c r="A1427" s="289">
        <v>39863</v>
      </c>
      <c r="B1427" s="289" t="s">
        <v>14719</v>
      </c>
      <c r="C1427" s="289" t="s">
        <v>12513</v>
      </c>
      <c r="D1427" s="511" t="s">
        <v>14720</v>
      </c>
    </row>
    <row r="1428" spans="1:4">
      <c r="A1428" s="289">
        <v>39864</v>
      </c>
      <c r="B1428" s="289" t="s">
        <v>14721</v>
      </c>
      <c r="C1428" s="289" t="s">
        <v>12513</v>
      </c>
      <c r="D1428" s="511" t="s">
        <v>2190</v>
      </c>
    </row>
    <row r="1429" spans="1:4">
      <c r="A1429" s="289">
        <v>39865</v>
      </c>
      <c r="B1429" s="289" t="s">
        <v>14722</v>
      </c>
      <c r="C1429" s="289" t="s">
        <v>12513</v>
      </c>
      <c r="D1429" s="511" t="s">
        <v>12664</v>
      </c>
    </row>
    <row r="1430" spans="1:4">
      <c r="A1430" s="289">
        <v>2517</v>
      </c>
      <c r="B1430" s="289" t="s">
        <v>14723</v>
      </c>
      <c r="C1430" s="289" t="s">
        <v>12513</v>
      </c>
      <c r="D1430" s="511" t="s">
        <v>8195</v>
      </c>
    </row>
    <row r="1431" spans="1:4">
      <c r="A1431" s="289">
        <v>2522</v>
      </c>
      <c r="B1431" s="289" t="s">
        <v>14724</v>
      </c>
      <c r="C1431" s="289" t="s">
        <v>12513</v>
      </c>
      <c r="D1431" s="511" t="s">
        <v>4688</v>
      </c>
    </row>
    <row r="1432" spans="1:4">
      <c r="A1432" s="289">
        <v>2548</v>
      </c>
      <c r="B1432" s="289" t="s">
        <v>14725</v>
      </c>
      <c r="C1432" s="289" t="s">
        <v>12513</v>
      </c>
      <c r="D1432" s="511" t="s">
        <v>2624</v>
      </c>
    </row>
    <row r="1433" spans="1:4">
      <c r="A1433" s="289">
        <v>2516</v>
      </c>
      <c r="B1433" s="289" t="s">
        <v>14726</v>
      </c>
      <c r="C1433" s="289" t="s">
        <v>12513</v>
      </c>
      <c r="D1433" s="511" t="s">
        <v>5194</v>
      </c>
    </row>
    <row r="1434" spans="1:4">
      <c r="A1434" s="289">
        <v>2518</v>
      </c>
      <c r="B1434" s="289" t="s">
        <v>14727</v>
      </c>
      <c r="C1434" s="289" t="s">
        <v>12513</v>
      </c>
      <c r="D1434" s="511" t="s">
        <v>5017</v>
      </c>
    </row>
    <row r="1435" spans="1:4">
      <c r="A1435" s="289">
        <v>2521</v>
      </c>
      <c r="B1435" s="289" t="s">
        <v>14728</v>
      </c>
      <c r="C1435" s="289" t="s">
        <v>12513</v>
      </c>
      <c r="D1435" s="511" t="s">
        <v>6155</v>
      </c>
    </row>
    <row r="1436" spans="1:4">
      <c r="A1436" s="289">
        <v>2515</v>
      </c>
      <c r="B1436" s="289" t="s">
        <v>14729</v>
      </c>
      <c r="C1436" s="289" t="s">
        <v>12513</v>
      </c>
      <c r="D1436" s="511" t="s">
        <v>5144</v>
      </c>
    </row>
    <row r="1437" spans="1:4">
      <c r="A1437" s="289">
        <v>2519</v>
      </c>
      <c r="B1437" s="289" t="s">
        <v>14730</v>
      </c>
      <c r="C1437" s="289" t="s">
        <v>12513</v>
      </c>
      <c r="D1437" s="511" t="s">
        <v>14731</v>
      </c>
    </row>
    <row r="1438" spans="1:4">
      <c r="A1438" s="289">
        <v>2520</v>
      </c>
      <c r="B1438" s="289" t="s">
        <v>14732</v>
      </c>
      <c r="C1438" s="289" t="s">
        <v>12513</v>
      </c>
      <c r="D1438" s="511" t="s">
        <v>11128</v>
      </c>
    </row>
    <row r="1439" spans="1:4">
      <c r="A1439" s="289">
        <v>1602</v>
      </c>
      <c r="B1439" s="289" t="s">
        <v>14733</v>
      </c>
      <c r="C1439" s="289" t="s">
        <v>12513</v>
      </c>
      <c r="D1439" s="511" t="s">
        <v>14734</v>
      </c>
    </row>
    <row r="1440" spans="1:4">
      <c r="A1440" s="289">
        <v>1601</v>
      </c>
      <c r="B1440" s="289" t="s">
        <v>14735</v>
      </c>
      <c r="C1440" s="289" t="s">
        <v>12513</v>
      </c>
      <c r="D1440" s="511" t="s">
        <v>8818</v>
      </c>
    </row>
    <row r="1441" spans="1:4">
      <c r="A1441" s="289">
        <v>1598</v>
      </c>
      <c r="B1441" s="289" t="s">
        <v>14736</v>
      </c>
      <c r="C1441" s="289" t="s">
        <v>12513</v>
      </c>
      <c r="D1441" s="511" t="s">
        <v>5610</v>
      </c>
    </row>
    <row r="1442" spans="1:4">
      <c r="A1442" s="289">
        <v>1600</v>
      </c>
      <c r="B1442" s="289" t="s">
        <v>14737</v>
      </c>
      <c r="C1442" s="289" t="s">
        <v>12513</v>
      </c>
      <c r="D1442" s="511" t="s">
        <v>14738</v>
      </c>
    </row>
    <row r="1443" spans="1:4">
      <c r="A1443" s="289">
        <v>1603</v>
      </c>
      <c r="B1443" s="289" t="s">
        <v>14739</v>
      </c>
      <c r="C1443" s="289" t="s">
        <v>12513</v>
      </c>
      <c r="D1443" s="511" t="s">
        <v>14740</v>
      </c>
    </row>
    <row r="1444" spans="1:4">
      <c r="A1444" s="289">
        <v>1599</v>
      </c>
      <c r="B1444" s="289" t="s">
        <v>14741</v>
      </c>
      <c r="C1444" s="289" t="s">
        <v>12513</v>
      </c>
      <c r="D1444" s="511" t="s">
        <v>7427</v>
      </c>
    </row>
    <row r="1445" spans="1:4">
      <c r="A1445" s="289">
        <v>1597</v>
      </c>
      <c r="B1445" s="289" t="s">
        <v>14742</v>
      </c>
      <c r="C1445" s="289" t="s">
        <v>12513</v>
      </c>
      <c r="D1445" s="511" t="s">
        <v>9801</v>
      </c>
    </row>
    <row r="1446" spans="1:4">
      <c r="A1446" s="289">
        <v>39600</v>
      </c>
      <c r="B1446" s="289" t="s">
        <v>14743</v>
      </c>
      <c r="C1446" s="289" t="s">
        <v>12513</v>
      </c>
      <c r="D1446" s="511" t="s">
        <v>5221</v>
      </c>
    </row>
    <row r="1447" spans="1:4">
      <c r="A1447" s="289">
        <v>39601</v>
      </c>
      <c r="B1447" s="289" t="s">
        <v>14744</v>
      </c>
      <c r="C1447" s="289" t="s">
        <v>12513</v>
      </c>
      <c r="D1447" s="511" t="s">
        <v>2174</v>
      </c>
    </row>
    <row r="1448" spans="1:4">
      <c r="A1448" s="289">
        <v>39602</v>
      </c>
      <c r="B1448" s="289" t="s">
        <v>14745</v>
      </c>
      <c r="C1448" s="289" t="s">
        <v>12513</v>
      </c>
      <c r="D1448" s="511" t="s">
        <v>11820</v>
      </c>
    </row>
    <row r="1449" spans="1:4">
      <c r="A1449" s="289">
        <v>39603</v>
      </c>
      <c r="B1449" s="289" t="s">
        <v>14746</v>
      </c>
      <c r="C1449" s="289" t="s">
        <v>12513</v>
      </c>
      <c r="D1449" s="511" t="s">
        <v>1896</v>
      </c>
    </row>
    <row r="1450" spans="1:4">
      <c r="A1450" s="289">
        <v>11821</v>
      </c>
      <c r="B1450" s="289" t="s">
        <v>14747</v>
      </c>
      <c r="C1450" s="289" t="s">
        <v>12513</v>
      </c>
      <c r="D1450" s="511" t="s">
        <v>14748</v>
      </c>
    </row>
    <row r="1451" spans="1:4">
      <c r="A1451" s="289">
        <v>1562</v>
      </c>
      <c r="B1451" s="289" t="s">
        <v>14749</v>
      </c>
      <c r="C1451" s="289" t="s">
        <v>12513</v>
      </c>
      <c r="D1451" s="511" t="s">
        <v>10491</v>
      </c>
    </row>
    <row r="1452" spans="1:4">
      <c r="A1452" s="289">
        <v>1563</v>
      </c>
      <c r="B1452" s="289" t="s">
        <v>14750</v>
      </c>
      <c r="C1452" s="289" t="s">
        <v>12513</v>
      </c>
      <c r="D1452" s="511" t="s">
        <v>5219</v>
      </c>
    </row>
    <row r="1453" spans="1:4">
      <c r="A1453" s="289">
        <v>11856</v>
      </c>
      <c r="B1453" s="289" t="s">
        <v>14751</v>
      </c>
      <c r="C1453" s="289" t="s">
        <v>12513</v>
      </c>
      <c r="D1453" s="511" t="s">
        <v>1431</v>
      </c>
    </row>
    <row r="1454" spans="1:4">
      <c r="A1454" s="289">
        <v>11857</v>
      </c>
      <c r="B1454" s="289" t="s">
        <v>14752</v>
      </c>
      <c r="C1454" s="289" t="s">
        <v>12513</v>
      </c>
      <c r="D1454" s="511" t="s">
        <v>7223</v>
      </c>
    </row>
    <row r="1455" spans="1:4">
      <c r="A1455" s="289">
        <v>11858</v>
      </c>
      <c r="B1455" s="289" t="s">
        <v>14753</v>
      </c>
      <c r="C1455" s="289" t="s">
        <v>12513</v>
      </c>
      <c r="D1455" s="511" t="s">
        <v>14754</v>
      </c>
    </row>
    <row r="1456" spans="1:4">
      <c r="A1456" s="289">
        <v>1539</v>
      </c>
      <c r="B1456" s="289" t="s">
        <v>14755</v>
      </c>
      <c r="C1456" s="289" t="s">
        <v>12513</v>
      </c>
      <c r="D1456" s="511" t="s">
        <v>137</v>
      </c>
    </row>
    <row r="1457" spans="1:4">
      <c r="A1457" s="289">
        <v>11859</v>
      </c>
      <c r="B1457" s="289" t="s">
        <v>14756</v>
      </c>
      <c r="C1457" s="289" t="s">
        <v>12513</v>
      </c>
      <c r="D1457" s="511" t="s">
        <v>14757</v>
      </c>
    </row>
    <row r="1458" spans="1:4">
      <c r="A1458" s="289">
        <v>1550</v>
      </c>
      <c r="B1458" s="289" t="s">
        <v>14758</v>
      </c>
      <c r="C1458" s="289" t="s">
        <v>12513</v>
      </c>
      <c r="D1458" s="511" t="s">
        <v>8523</v>
      </c>
    </row>
    <row r="1459" spans="1:4">
      <c r="A1459" s="289">
        <v>11854</v>
      </c>
      <c r="B1459" s="289" t="s">
        <v>14759</v>
      </c>
      <c r="C1459" s="289" t="s">
        <v>12513</v>
      </c>
      <c r="D1459" s="511" t="s">
        <v>5097</v>
      </c>
    </row>
    <row r="1460" spans="1:4">
      <c r="A1460" s="289">
        <v>11862</v>
      </c>
      <c r="B1460" s="289" t="s">
        <v>14760</v>
      </c>
      <c r="C1460" s="289" t="s">
        <v>12513</v>
      </c>
      <c r="D1460" s="511" t="s">
        <v>14761</v>
      </c>
    </row>
    <row r="1461" spans="1:4">
      <c r="A1461" s="289">
        <v>11863</v>
      </c>
      <c r="B1461" s="289" t="s">
        <v>14762</v>
      </c>
      <c r="C1461" s="289" t="s">
        <v>12513</v>
      </c>
      <c r="D1461" s="511" t="s">
        <v>3062</v>
      </c>
    </row>
    <row r="1462" spans="1:4">
      <c r="A1462" s="289">
        <v>11855</v>
      </c>
      <c r="B1462" s="289" t="s">
        <v>14763</v>
      </c>
      <c r="C1462" s="289" t="s">
        <v>12513</v>
      </c>
      <c r="D1462" s="511" t="s">
        <v>14764</v>
      </c>
    </row>
    <row r="1463" spans="1:4">
      <c r="A1463" s="289">
        <v>11864</v>
      </c>
      <c r="B1463" s="289" t="s">
        <v>14765</v>
      </c>
      <c r="C1463" s="289" t="s">
        <v>12513</v>
      </c>
      <c r="D1463" s="511" t="s">
        <v>7144</v>
      </c>
    </row>
    <row r="1464" spans="1:4">
      <c r="A1464" s="289">
        <v>2527</v>
      </c>
      <c r="B1464" s="289" t="s">
        <v>14766</v>
      </c>
      <c r="C1464" s="289" t="s">
        <v>12513</v>
      </c>
      <c r="D1464" s="511" t="s">
        <v>1811</v>
      </c>
    </row>
    <row r="1465" spans="1:4">
      <c r="A1465" s="289">
        <v>2526</v>
      </c>
      <c r="B1465" s="289" t="s">
        <v>14767</v>
      </c>
      <c r="C1465" s="289" t="s">
        <v>12513</v>
      </c>
      <c r="D1465" s="511" t="s">
        <v>2626</v>
      </c>
    </row>
    <row r="1466" spans="1:4">
      <c r="A1466" s="289">
        <v>2487</v>
      </c>
      <c r="B1466" s="289" t="s">
        <v>14768</v>
      </c>
      <c r="C1466" s="289" t="s">
        <v>12513</v>
      </c>
      <c r="D1466" s="511" t="s">
        <v>2319</v>
      </c>
    </row>
    <row r="1467" spans="1:4">
      <c r="A1467" s="289">
        <v>2483</v>
      </c>
      <c r="B1467" s="289" t="s">
        <v>14769</v>
      </c>
      <c r="C1467" s="289" t="s">
        <v>12513</v>
      </c>
      <c r="D1467" s="511" t="s">
        <v>6699</v>
      </c>
    </row>
    <row r="1468" spans="1:4">
      <c r="A1468" s="289">
        <v>2528</v>
      </c>
      <c r="B1468" s="289" t="s">
        <v>14770</v>
      </c>
      <c r="C1468" s="289" t="s">
        <v>12513</v>
      </c>
      <c r="D1468" s="511" t="s">
        <v>8285</v>
      </c>
    </row>
    <row r="1469" spans="1:4">
      <c r="A1469" s="289">
        <v>2489</v>
      </c>
      <c r="B1469" s="289" t="s">
        <v>14771</v>
      </c>
      <c r="C1469" s="289" t="s">
        <v>12513</v>
      </c>
      <c r="D1469" s="511" t="s">
        <v>4555</v>
      </c>
    </row>
    <row r="1470" spans="1:4">
      <c r="A1470" s="289">
        <v>2488</v>
      </c>
      <c r="B1470" s="289" t="s">
        <v>14772</v>
      </c>
      <c r="C1470" s="289" t="s">
        <v>12513</v>
      </c>
      <c r="D1470" s="511" t="s">
        <v>9843</v>
      </c>
    </row>
    <row r="1471" spans="1:4">
      <c r="A1471" s="289">
        <v>2484</v>
      </c>
      <c r="B1471" s="289" t="s">
        <v>14773</v>
      </c>
      <c r="C1471" s="289" t="s">
        <v>12513</v>
      </c>
      <c r="D1471" s="511" t="s">
        <v>14774</v>
      </c>
    </row>
    <row r="1472" spans="1:4">
      <c r="A1472" s="289">
        <v>2485</v>
      </c>
      <c r="B1472" s="289" t="s">
        <v>14775</v>
      </c>
      <c r="C1472" s="289" t="s">
        <v>12513</v>
      </c>
      <c r="D1472" s="511" t="s">
        <v>2143</v>
      </c>
    </row>
    <row r="1473" spans="1:4">
      <c r="A1473" s="289">
        <v>38005</v>
      </c>
      <c r="B1473" s="289" t="s">
        <v>14776</v>
      </c>
      <c r="C1473" s="289" t="s">
        <v>12513</v>
      </c>
      <c r="D1473" s="511" t="s">
        <v>8606</v>
      </c>
    </row>
    <row r="1474" spans="1:4">
      <c r="A1474" s="289">
        <v>38006</v>
      </c>
      <c r="B1474" s="289" t="s">
        <v>14777</v>
      </c>
      <c r="C1474" s="289" t="s">
        <v>12513</v>
      </c>
      <c r="D1474" s="511" t="s">
        <v>972</v>
      </c>
    </row>
    <row r="1475" spans="1:4">
      <c r="A1475" s="289">
        <v>38428</v>
      </c>
      <c r="B1475" s="289" t="s">
        <v>14778</v>
      </c>
      <c r="C1475" s="289" t="s">
        <v>12513</v>
      </c>
      <c r="D1475" s="511" t="s">
        <v>14779</v>
      </c>
    </row>
    <row r="1476" spans="1:4">
      <c r="A1476" s="289">
        <v>38007</v>
      </c>
      <c r="B1476" s="289" t="s">
        <v>14780</v>
      </c>
      <c r="C1476" s="289" t="s">
        <v>12513</v>
      </c>
      <c r="D1476" s="511" t="s">
        <v>4879</v>
      </c>
    </row>
    <row r="1477" spans="1:4">
      <c r="A1477" s="289">
        <v>38008</v>
      </c>
      <c r="B1477" s="289" t="s">
        <v>14781</v>
      </c>
      <c r="C1477" s="289" t="s">
        <v>12513</v>
      </c>
      <c r="D1477" s="511" t="s">
        <v>14782</v>
      </c>
    </row>
    <row r="1478" spans="1:4">
      <c r="A1478" s="289">
        <v>38009</v>
      </c>
      <c r="B1478" s="289" t="s">
        <v>14783</v>
      </c>
      <c r="C1478" s="289" t="s">
        <v>12513</v>
      </c>
      <c r="D1478" s="511" t="s">
        <v>14784</v>
      </c>
    </row>
    <row r="1479" spans="1:4">
      <c r="A1479" s="289">
        <v>39279</v>
      </c>
      <c r="B1479" s="289" t="s">
        <v>14785</v>
      </c>
      <c r="C1479" s="289" t="s">
        <v>12513</v>
      </c>
      <c r="D1479" s="511" t="s">
        <v>14786</v>
      </c>
    </row>
    <row r="1480" spans="1:4">
      <c r="A1480" s="289">
        <v>38845</v>
      </c>
      <c r="B1480" s="289" t="s">
        <v>14787</v>
      </c>
      <c r="C1480" s="289" t="s">
        <v>12513</v>
      </c>
      <c r="D1480" s="511" t="s">
        <v>12311</v>
      </c>
    </row>
    <row r="1481" spans="1:4">
      <c r="A1481" s="289">
        <v>39280</v>
      </c>
      <c r="B1481" s="289" t="s">
        <v>14788</v>
      </c>
      <c r="C1481" s="289" t="s">
        <v>12513</v>
      </c>
      <c r="D1481" s="511" t="s">
        <v>7382</v>
      </c>
    </row>
    <row r="1482" spans="1:4">
      <c r="A1482" s="289">
        <v>39281</v>
      </c>
      <c r="B1482" s="289" t="s">
        <v>14789</v>
      </c>
      <c r="C1482" s="289" t="s">
        <v>12513</v>
      </c>
      <c r="D1482" s="511" t="s">
        <v>14790</v>
      </c>
    </row>
    <row r="1483" spans="1:4">
      <c r="A1483" s="289">
        <v>38849</v>
      </c>
      <c r="B1483" s="289" t="s">
        <v>14791</v>
      </c>
      <c r="C1483" s="289" t="s">
        <v>12513</v>
      </c>
      <c r="D1483" s="511" t="s">
        <v>5793</v>
      </c>
    </row>
    <row r="1484" spans="1:4">
      <c r="A1484" s="289">
        <v>39282</v>
      </c>
      <c r="B1484" s="289" t="s">
        <v>14792</v>
      </c>
      <c r="C1484" s="289" t="s">
        <v>12513</v>
      </c>
      <c r="D1484" s="511" t="s">
        <v>14793</v>
      </c>
    </row>
    <row r="1485" spans="1:4">
      <c r="A1485" s="289">
        <v>38852</v>
      </c>
      <c r="B1485" s="289" t="s">
        <v>14794</v>
      </c>
      <c r="C1485" s="289" t="s">
        <v>12513</v>
      </c>
      <c r="D1485" s="511" t="s">
        <v>6212</v>
      </c>
    </row>
    <row r="1486" spans="1:4">
      <c r="A1486" s="289">
        <v>38844</v>
      </c>
      <c r="B1486" s="289" t="s">
        <v>14795</v>
      </c>
      <c r="C1486" s="289" t="s">
        <v>12513</v>
      </c>
      <c r="D1486" s="511" t="s">
        <v>8359</v>
      </c>
    </row>
    <row r="1487" spans="1:4">
      <c r="A1487" s="289">
        <v>38846</v>
      </c>
      <c r="B1487" s="289" t="s">
        <v>14796</v>
      </c>
      <c r="C1487" s="289" t="s">
        <v>12513</v>
      </c>
      <c r="D1487" s="511" t="s">
        <v>14797</v>
      </c>
    </row>
    <row r="1488" spans="1:4">
      <c r="A1488" s="289">
        <v>38847</v>
      </c>
      <c r="B1488" s="289" t="s">
        <v>14798</v>
      </c>
      <c r="C1488" s="289" t="s">
        <v>12513</v>
      </c>
      <c r="D1488" s="511" t="s">
        <v>14064</v>
      </c>
    </row>
    <row r="1489" spans="1:4">
      <c r="A1489" s="289">
        <v>38850</v>
      </c>
      <c r="B1489" s="289" t="s">
        <v>14799</v>
      </c>
      <c r="C1489" s="289" t="s">
        <v>12513</v>
      </c>
      <c r="D1489" s="511" t="s">
        <v>3946</v>
      </c>
    </row>
    <row r="1490" spans="1:4">
      <c r="A1490" s="289">
        <v>38848</v>
      </c>
      <c r="B1490" s="289" t="s">
        <v>14800</v>
      </c>
      <c r="C1490" s="289" t="s">
        <v>12513</v>
      </c>
      <c r="D1490" s="511" t="s">
        <v>11285</v>
      </c>
    </row>
    <row r="1491" spans="1:4">
      <c r="A1491" s="289">
        <v>38851</v>
      </c>
      <c r="B1491" s="289" t="s">
        <v>14801</v>
      </c>
      <c r="C1491" s="289" t="s">
        <v>12513</v>
      </c>
      <c r="D1491" s="511" t="s">
        <v>1115</v>
      </c>
    </row>
    <row r="1492" spans="1:4">
      <c r="A1492" s="289">
        <v>38860</v>
      </c>
      <c r="B1492" s="289" t="s">
        <v>14802</v>
      </c>
      <c r="C1492" s="289" t="s">
        <v>12513</v>
      </c>
      <c r="D1492" s="511" t="s">
        <v>5095</v>
      </c>
    </row>
    <row r="1493" spans="1:4">
      <c r="A1493" s="289">
        <v>38861</v>
      </c>
      <c r="B1493" s="289" t="s">
        <v>14803</v>
      </c>
      <c r="C1493" s="289" t="s">
        <v>12513</v>
      </c>
      <c r="D1493" s="511" t="s">
        <v>5119</v>
      </c>
    </row>
    <row r="1494" spans="1:4">
      <c r="A1494" s="289">
        <v>38862</v>
      </c>
      <c r="B1494" s="289" t="s">
        <v>14804</v>
      </c>
      <c r="C1494" s="289" t="s">
        <v>12513</v>
      </c>
      <c r="D1494" s="511" t="s">
        <v>14805</v>
      </c>
    </row>
    <row r="1495" spans="1:4">
      <c r="A1495" s="289">
        <v>38863</v>
      </c>
      <c r="B1495" s="289" t="s">
        <v>14806</v>
      </c>
      <c r="C1495" s="289" t="s">
        <v>12513</v>
      </c>
      <c r="D1495" s="511" t="s">
        <v>5163</v>
      </c>
    </row>
    <row r="1496" spans="1:4">
      <c r="A1496" s="289">
        <v>38865</v>
      </c>
      <c r="B1496" s="289" t="s">
        <v>14807</v>
      </c>
      <c r="C1496" s="289" t="s">
        <v>12513</v>
      </c>
      <c r="D1496" s="511" t="s">
        <v>1752</v>
      </c>
    </row>
    <row r="1497" spans="1:4">
      <c r="A1497" s="289">
        <v>38864</v>
      </c>
      <c r="B1497" s="289" t="s">
        <v>14808</v>
      </c>
      <c r="C1497" s="289" t="s">
        <v>12513</v>
      </c>
      <c r="D1497" s="511" t="s">
        <v>1427</v>
      </c>
    </row>
    <row r="1498" spans="1:4">
      <c r="A1498" s="289">
        <v>38866</v>
      </c>
      <c r="B1498" s="289" t="s">
        <v>14809</v>
      </c>
      <c r="C1498" s="289" t="s">
        <v>12513</v>
      </c>
      <c r="D1498" s="511" t="s">
        <v>3347</v>
      </c>
    </row>
    <row r="1499" spans="1:4">
      <c r="A1499" s="289">
        <v>38868</v>
      </c>
      <c r="B1499" s="289" t="s">
        <v>14810</v>
      </c>
      <c r="C1499" s="289" t="s">
        <v>12513</v>
      </c>
      <c r="D1499" s="511" t="s">
        <v>13038</v>
      </c>
    </row>
    <row r="1500" spans="1:4">
      <c r="A1500" s="289">
        <v>38853</v>
      </c>
      <c r="B1500" s="289" t="s">
        <v>14811</v>
      </c>
      <c r="C1500" s="289" t="s">
        <v>12513</v>
      </c>
      <c r="D1500" s="511" t="s">
        <v>10308</v>
      </c>
    </row>
    <row r="1501" spans="1:4">
      <c r="A1501" s="289">
        <v>38854</v>
      </c>
      <c r="B1501" s="289" t="s">
        <v>14812</v>
      </c>
      <c r="C1501" s="289" t="s">
        <v>12513</v>
      </c>
      <c r="D1501" s="511" t="s">
        <v>8496</v>
      </c>
    </row>
    <row r="1502" spans="1:4">
      <c r="A1502" s="289">
        <v>38855</v>
      </c>
      <c r="B1502" s="289" t="s">
        <v>14813</v>
      </c>
      <c r="C1502" s="289" t="s">
        <v>12513</v>
      </c>
      <c r="D1502" s="511" t="s">
        <v>5058</v>
      </c>
    </row>
    <row r="1503" spans="1:4">
      <c r="A1503" s="289">
        <v>38856</v>
      </c>
      <c r="B1503" s="289" t="s">
        <v>14814</v>
      </c>
      <c r="C1503" s="289" t="s">
        <v>12513</v>
      </c>
      <c r="D1503" s="511" t="s">
        <v>10512</v>
      </c>
    </row>
    <row r="1504" spans="1:4">
      <c r="A1504" s="289">
        <v>38857</v>
      </c>
      <c r="B1504" s="289" t="s">
        <v>14815</v>
      </c>
      <c r="C1504" s="289" t="s">
        <v>12513</v>
      </c>
      <c r="D1504" s="511" t="s">
        <v>1004</v>
      </c>
    </row>
    <row r="1505" spans="1:4">
      <c r="A1505" s="289">
        <v>38858</v>
      </c>
      <c r="B1505" s="289" t="s">
        <v>14816</v>
      </c>
      <c r="C1505" s="289" t="s">
        <v>12513</v>
      </c>
      <c r="D1505" s="511" t="s">
        <v>3329</v>
      </c>
    </row>
    <row r="1506" spans="1:4">
      <c r="A1506" s="289">
        <v>38859</v>
      </c>
      <c r="B1506" s="289" t="s">
        <v>14817</v>
      </c>
      <c r="C1506" s="289" t="s">
        <v>12513</v>
      </c>
      <c r="D1506" s="511" t="s">
        <v>14818</v>
      </c>
    </row>
    <row r="1507" spans="1:4">
      <c r="A1507" s="289">
        <v>1607</v>
      </c>
      <c r="B1507" s="289" t="s">
        <v>14819</v>
      </c>
      <c r="C1507" s="289" t="s">
        <v>14820</v>
      </c>
      <c r="D1507" s="511" t="s">
        <v>2176</v>
      </c>
    </row>
    <row r="1508" spans="1:4">
      <c r="A1508" s="289">
        <v>11467</v>
      </c>
      <c r="B1508" s="289" t="s">
        <v>14821</v>
      </c>
      <c r="C1508" s="289" t="s">
        <v>12513</v>
      </c>
      <c r="D1508" s="511" t="s">
        <v>14822</v>
      </c>
    </row>
    <row r="1509" spans="1:4">
      <c r="A1509" s="289">
        <v>38169</v>
      </c>
      <c r="B1509" s="289" t="s">
        <v>14823</v>
      </c>
      <c r="C1509" s="289" t="s">
        <v>14820</v>
      </c>
      <c r="D1509" s="511" t="s">
        <v>14824</v>
      </c>
    </row>
    <row r="1510" spans="1:4">
      <c r="A1510" s="289">
        <v>6142</v>
      </c>
      <c r="B1510" s="289" t="s">
        <v>14825</v>
      </c>
      <c r="C1510" s="289" t="s">
        <v>12513</v>
      </c>
      <c r="D1510" s="511" t="s">
        <v>8541</v>
      </c>
    </row>
    <row r="1511" spans="1:4">
      <c r="A1511" s="289">
        <v>11686</v>
      </c>
      <c r="B1511" s="289" t="s">
        <v>14826</v>
      </c>
      <c r="C1511" s="289" t="s">
        <v>12513</v>
      </c>
      <c r="D1511" s="511" t="s">
        <v>10398</v>
      </c>
    </row>
    <row r="1512" spans="1:4">
      <c r="A1512" s="289">
        <v>37598</v>
      </c>
      <c r="B1512" s="289" t="s">
        <v>14827</v>
      </c>
      <c r="C1512" s="289" t="s">
        <v>12513</v>
      </c>
      <c r="D1512" s="511" t="s">
        <v>7053</v>
      </c>
    </row>
    <row r="1513" spans="1:4">
      <c r="A1513" s="289">
        <v>25398</v>
      </c>
      <c r="B1513" s="289" t="s">
        <v>14828</v>
      </c>
      <c r="C1513" s="289" t="s">
        <v>12513</v>
      </c>
      <c r="D1513" s="511" t="s">
        <v>14829</v>
      </c>
    </row>
    <row r="1514" spans="1:4">
      <c r="A1514" s="289">
        <v>25399</v>
      </c>
      <c r="B1514" s="289" t="s">
        <v>14830</v>
      </c>
      <c r="C1514" s="289" t="s">
        <v>12513</v>
      </c>
      <c r="D1514" s="511" t="s">
        <v>14831</v>
      </c>
    </row>
    <row r="1515" spans="1:4">
      <c r="A1515" s="289">
        <v>10667</v>
      </c>
      <c r="B1515" s="289" t="s">
        <v>14832</v>
      </c>
      <c r="C1515" s="289" t="s">
        <v>12513</v>
      </c>
      <c r="D1515" s="511" t="s">
        <v>14833</v>
      </c>
    </row>
    <row r="1516" spans="1:4">
      <c r="A1516" s="289">
        <v>1613</v>
      </c>
      <c r="B1516" s="289" t="s">
        <v>14834</v>
      </c>
      <c r="C1516" s="289" t="s">
        <v>12513</v>
      </c>
      <c r="D1516" s="511" t="s">
        <v>14835</v>
      </c>
    </row>
    <row r="1517" spans="1:4">
      <c r="A1517" s="289">
        <v>1626</v>
      </c>
      <c r="B1517" s="289" t="s">
        <v>14836</v>
      </c>
      <c r="C1517" s="289" t="s">
        <v>12513</v>
      </c>
      <c r="D1517" s="511" t="s">
        <v>14837</v>
      </c>
    </row>
    <row r="1518" spans="1:4">
      <c r="A1518" s="289">
        <v>1625</v>
      </c>
      <c r="B1518" s="289" t="s">
        <v>14838</v>
      </c>
      <c r="C1518" s="289" t="s">
        <v>12513</v>
      </c>
      <c r="D1518" s="511" t="s">
        <v>11150</v>
      </c>
    </row>
    <row r="1519" spans="1:4">
      <c r="A1519" s="289">
        <v>1622</v>
      </c>
      <c r="B1519" s="289" t="s">
        <v>14839</v>
      </c>
      <c r="C1519" s="289" t="s">
        <v>12513</v>
      </c>
      <c r="D1519" s="511" t="s">
        <v>14840</v>
      </c>
    </row>
    <row r="1520" spans="1:4">
      <c r="A1520" s="289">
        <v>1620</v>
      </c>
      <c r="B1520" s="289" t="s">
        <v>14841</v>
      </c>
      <c r="C1520" s="289" t="s">
        <v>12513</v>
      </c>
      <c r="D1520" s="511" t="s">
        <v>14842</v>
      </c>
    </row>
    <row r="1521" spans="1:4">
      <c r="A1521" s="289">
        <v>1629</v>
      </c>
      <c r="B1521" s="289" t="s">
        <v>14843</v>
      </c>
      <c r="C1521" s="289" t="s">
        <v>12513</v>
      </c>
      <c r="D1521" s="511" t="s">
        <v>14844</v>
      </c>
    </row>
    <row r="1522" spans="1:4">
      <c r="A1522" s="289">
        <v>1627</v>
      </c>
      <c r="B1522" s="289" t="s">
        <v>14845</v>
      </c>
      <c r="C1522" s="289" t="s">
        <v>12513</v>
      </c>
      <c r="D1522" s="511" t="s">
        <v>14846</v>
      </c>
    </row>
    <row r="1523" spans="1:4">
      <c r="A1523" s="289">
        <v>1623</v>
      </c>
      <c r="B1523" s="289" t="s">
        <v>14847</v>
      </c>
      <c r="C1523" s="289" t="s">
        <v>12513</v>
      </c>
      <c r="D1523" s="511" t="s">
        <v>14848</v>
      </c>
    </row>
    <row r="1524" spans="1:4">
      <c r="A1524" s="289">
        <v>1619</v>
      </c>
      <c r="B1524" s="289" t="s">
        <v>14849</v>
      </c>
      <c r="C1524" s="289" t="s">
        <v>12513</v>
      </c>
      <c r="D1524" s="511" t="s">
        <v>14850</v>
      </c>
    </row>
    <row r="1525" spans="1:4">
      <c r="A1525" s="289">
        <v>1630</v>
      </c>
      <c r="B1525" s="289" t="s">
        <v>14851</v>
      </c>
      <c r="C1525" s="289" t="s">
        <v>12513</v>
      </c>
      <c r="D1525" s="511" t="s">
        <v>14852</v>
      </c>
    </row>
    <row r="1526" spans="1:4">
      <c r="A1526" s="289">
        <v>1616</v>
      </c>
      <c r="B1526" s="289" t="s">
        <v>14853</v>
      </c>
      <c r="C1526" s="289" t="s">
        <v>12513</v>
      </c>
      <c r="D1526" s="511" t="s">
        <v>14854</v>
      </c>
    </row>
    <row r="1527" spans="1:4">
      <c r="A1527" s="289">
        <v>1614</v>
      </c>
      <c r="B1527" s="289" t="s">
        <v>14855</v>
      </c>
      <c r="C1527" s="289" t="s">
        <v>12513</v>
      </c>
      <c r="D1527" s="511" t="s">
        <v>14856</v>
      </c>
    </row>
    <row r="1528" spans="1:4">
      <c r="A1528" s="289">
        <v>1617</v>
      </c>
      <c r="B1528" s="289" t="s">
        <v>14857</v>
      </c>
      <c r="C1528" s="289" t="s">
        <v>12513</v>
      </c>
      <c r="D1528" s="511" t="s">
        <v>14858</v>
      </c>
    </row>
    <row r="1529" spans="1:4">
      <c r="A1529" s="289">
        <v>1621</v>
      </c>
      <c r="B1529" s="289" t="s">
        <v>14859</v>
      </c>
      <c r="C1529" s="289" t="s">
        <v>12513</v>
      </c>
      <c r="D1529" s="511" t="s">
        <v>14860</v>
      </c>
    </row>
    <row r="1530" spans="1:4">
      <c r="A1530" s="289">
        <v>1624</v>
      </c>
      <c r="B1530" s="289" t="s">
        <v>14861</v>
      </c>
      <c r="C1530" s="289" t="s">
        <v>12513</v>
      </c>
      <c r="D1530" s="511" t="s">
        <v>14862</v>
      </c>
    </row>
    <row r="1531" spans="1:4">
      <c r="A1531" s="289">
        <v>1615</v>
      </c>
      <c r="B1531" s="289" t="s">
        <v>14863</v>
      </c>
      <c r="C1531" s="289" t="s">
        <v>12513</v>
      </c>
      <c r="D1531" s="511" t="s">
        <v>14864</v>
      </c>
    </row>
    <row r="1532" spans="1:4">
      <c r="A1532" s="289">
        <v>1612</v>
      </c>
      <c r="B1532" s="289" t="s">
        <v>14865</v>
      </c>
      <c r="C1532" s="289" t="s">
        <v>12513</v>
      </c>
      <c r="D1532" s="511" t="s">
        <v>14866</v>
      </c>
    </row>
    <row r="1533" spans="1:4">
      <c r="A1533" s="289">
        <v>1618</v>
      </c>
      <c r="B1533" s="289" t="s">
        <v>14867</v>
      </c>
      <c r="C1533" s="289" t="s">
        <v>12513</v>
      </c>
      <c r="D1533" s="511" t="s">
        <v>14868</v>
      </c>
    </row>
    <row r="1534" spans="1:4">
      <c r="A1534" s="289">
        <v>14211</v>
      </c>
      <c r="B1534" s="289" t="s">
        <v>14869</v>
      </c>
      <c r="C1534" s="289" t="s">
        <v>12513</v>
      </c>
      <c r="D1534" s="511" t="s">
        <v>14870</v>
      </c>
    </row>
    <row r="1535" spans="1:4">
      <c r="A1535" s="289">
        <v>34500</v>
      </c>
      <c r="B1535" s="289" t="s">
        <v>14871</v>
      </c>
      <c r="C1535" s="289" t="s">
        <v>12521</v>
      </c>
      <c r="D1535" s="511" t="s">
        <v>14872</v>
      </c>
    </row>
    <row r="1536" spans="1:4">
      <c r="A1536" s="289">
        <v>40934</v>
      </c>
      <c r="B1536" s="289" t="s">
        <v>14873</v>
      </c>
      <c r="C1536" s="289" t="s">
        <v>12786</v>
      </c>
      <c r="D1536" s="511" t="s">
        <v>14874</v>
      </c>
    </row>
    <row r="1537" spans="1:4">
      <c r="A1537" s="289">
        <v>5328</v>
      </c>
      <c r="B1537" s="289" t="s">
        <v>14875</v>
      </c>
      <c r="C1537" s="289" t="s">
        <v>12513</v>
      </c>
      <c r="D1537" s="511" t="s">
        <v>1433</v>
      </c>
    </row>
    <row r="1538" spans="1:4">
      <c r="A1538" s="289">
        <v>38200</v>
      </c>
      <c r="B1538" s="289" t="s">
        <v>14876</v>
      </c>
      <c r="C1538" s="289" t="s">
        <v>14877</v>
      </c>
      <c r="D1538" s="511" t="s">
        <v>14878</v>
      </c>
    </row>
    <row r="1539" spans="1:4">
      <c r="A1539" s="289">
        <v>39269</v>
      </c>
      <c r="B1539" s="289" t="s">
        <v>14879</v>
      </c>
      <c r="C1539" s="289" t="s">
        <v>12542</v>
      </c>
      <c r="D1539" s="511" t="s">
        <v>2365</v>
      </c>
    </row>
    <row r="1540" spans="1:4">
      <c r="A1540" s="289">
        <v>11889</v>
      </c>
      <c r="B1540" s="289" t="s">
        <v>14880</v>
      </c>
      <c r="C1540" s="289" t="s">
        <v>12542</v>
      </c>
      <c r="D1540" s="511" t="s">
        <v>12107</v>
      </c>
    </row>
    <row r="1541" spans="1:4">
      <c r="A1541" s="289">
        <v>39270</v>
      </c>
      <c r="B1541" s="289" t="s">
        <v>14881</v>
      </c>
      <c r="C1541" s="289" t="s">
        <v>12542</v>
      </c>
      <c r="D1541" s="511" t="s">
        <v>2947</v>
      </c>
    </row>
    <row r="1542" spans="1:4">
      <c r="A1542" s="289">
        <v>11890</v>
      </c>
      <c r="B1542" s="289" t="s">
        <v>14882</v>
      </c>
      <c r="C1542" s="289" t="s">
        <v>12542</v>
      </c>
      <c r="D1542" s="511" t="s">
        <v>11924</v>
      </c>
    </row>
    <row r="1543" spans="1:4">
      <c r="A1543" s="289">
        <v>11891</v>
      </c>
      <c r="B1543" s="289" t="s">
        <v>14883</v>
      </c>
      <c r="C1543" s="289" t="s">
        <v>12542</v>
      </c>
      <c r="D1543" s="511" t="s">
        <v>10466</v>
      </c>
    </row>
    <row r="1544" spans="1:4">
      <c r="A1544" s="289">
        <v>11892</v>
      </c>
      <c r="B1544" s="289" t="s">
        <v>14884</v>
      </c>
      <c r="C1544" s="289" t="s">
        <v>12542</v>
      </c>
      <c r="D1544" s="511" t="s">
        <v>137</v>
      </c>
    </row>
    <row r="1545" spans="1:4">
      <c r="A1545" s="289">
        <v>37601</v>
      </c>
      <c r="B1545" s="289" t="s">
        <v>14885</v>
      </c>
      <c r="C1545" s="289" t="s">
        <v>12542</v>
      </c>
      <c r="D1545" s="511" t="s">
        <v>10936</v>
      </c>
    </row>
    <row r="1546" spans="1:4">
      <c r="A1546" s="289">
        <v>1634</v>
      </c>
      <c r="B1546" s="289" t="s">
        <v>14886</v>
      </c>
      <c r="C1546" s="289" t="s">
        <v>12542</v>
      </c>
      <c r="D1546" s="511" t="s">
        <v>137</v>
      </c>
    </row>
    <row r="1547" spans="1:4">
      <c r="A1547" s="289">
        <v>5086</v>
      </c>
      <c r="B1547" s="289" t="s">
        <v>14887</v>
      </c>
      <c r="C1547" s="289" t="s">
        <v>12606</v>
      </c>
      <c r="D1547" s="511" t="s">
        <v>14888</v>
      </c>
    </row>
    <row r="1548" spans="1:4">
      <c r="A1548" s="289">
        <v>11280</v>
      </c>
      <c r="B1548" s="289" t="s">
        <v>14889</v>
      </c>
      <c r="C1548" s="289" t="s">
        <v>12513</v>
      </c>
      <c r="D1548" s="511" t="s">
        <v>14890</v>
      </c>
    </row>
    <row r="1549" spans="1:4">
      <c r="A1549" s="289">
        <v>40519</v>
      </c>
      <c r="B1549" s="289" t="s">
        <v>14891</v>
      </c>
      <c r="C1549" s="289" t="s">
        <v>12513</v>
      </c>
      <c r="D1549" s="511" t="s">
        <v>14892</v>
      </c>
    </row>
    <row r="1550" spans="1:4">
      <c r="A1550" s="289">
        <v>39869</v>
      </c>
      <c r="B1550" s="289" t="s">
        <v>14893</v>
      </c>
      <c r="C1550" s="289" t="s">
        <v>12513</v>
      </c>
      <c r="D1550" s="511" t="s">
        <v>2161</v>
      </c>
    </row>
    <row r="1551" spans="1:4">
      <c r="A1551" s="289">
        <v>39870</v>
      </c>
      <c r="B1551" s="289" t="s">
        <v>14894</v>
      </c>
      <c r="C1551" s="289" t="s">
        <v>12513</v>
      </c>
      <c r="D1551" s="511" t="s">
        <v>3341</v>
      </c>
    </row>
    <row r="1552" spans="1:4">
      <c r="A1552" s="289">
        <v>39871</v>
      </c>
      <c r="B1552" s="289" t="s">
        <v>14895</v>
      </c>
      <c r="C1552" s="289" t="s">
        <v>12513</v>
      </c>
      <c r="D1552" s="511" t="s">
        <v>7515</v>
      </c>
    </row>
    <row r="1553" spans="1:4">
      <c r="A1553" s="289">
        <v>12722</v>
      </c>
      <c r="B1553" s="289" t="s">
        <v>14896</v>
      </c>
      <c r="C1553" s="289" t="s">
        <v>12513</v>
      </c>
      <c r="D1553" s="511" t="s">
        <v>14897</v>
      </c>
    </row>
    <row r="1554" spans="1:4">
      <c r="A1554" s="289">
        <v>12714</v>
      </c>
      <c r="B1554" s="289" t="s">
        <v>14898</v>
      </c>
      <c r="C1554" s="289" t="s">
        <v>12513</v>
      </c>
      <c r="D1554" s="511" t="s">
        <v>14899</v>
      </c>
    </row>
    <row r="1555" spans="1:4">
      <c r="A1555" s="289">
        <v>12715</v>
      </c>
      <c r="B1555" s="289" t="s">
        <v>14900</v>
      </c>
      <c r="C1555" s="289" t="s">
        <v>12513</v>
      </c>
      <c r="D1555" s="511" t="s">
        <v>7173</v>
      </c>
    </row>
    <row r="1556" spans="1:4">
      <c r="A1556" s="289">
        <v>12716</v>
      </c>
      <c r="B1556" s="289" t="s">
        <v>14901</v>
      </c>
      <c r="C1556" s="289" t="s">
        <v>12513</v>
      </c>
      <c r="D1556" s="511" t="s">
        <v>616</v>
      </c>
    </row>
    <row r="1557" spans="1:4">
      <c r="A1557" s="289">
        <v>12717</v>
      </c>
      <c r="B1557" s="289" t="s">
        <v>14902</v>
      </c>
      <c r="C1557" s="289" t="s">
        <v>12513</v>
      </c>
      <c r="D1557" s="511" t="s">
        <v>8463</v>
      </c>
    </row>
    <row r="1558" spans="1:4">
      <c r="A1558" s="289">
        <v>12718</v>
      </c>
      <c r="B1558" s="289" t="s">
        <v>14903</v>
      </c>
      <c r="C1558" s="289" t="s">
        <v>12513</v>
      </c>
      <c r="D1558" s="511" t="s">
        <v>14904</v>
      </c>
    </row>
    <row r="1559" spans="1:4">
      <c r="A1559" s="289">
        <v>12719</v>
      </c>
      <c r="B1559" s="289" t="s">
        <v>14905</v>
      </c>
      <c r="C1559" s="289" t="s">
        <v>12513</v>
      </c>
      <c r="D1559" s="511" t="s">
        <v>14906</v>
      </c>
    </row>
    <row r="1560" spans="1:4">
      <c r="A1560" s="289">
        <v>12720</v>
      </c>
      <c r="B1560" s="289" t="s">
        <v>14907</v>
      </c>
      <c r="C1560" s="289" t="s">
        <v>12513</v>
      </c>
      <c r="D1560" s="511" t="s">
        <v>14908</v>
      </c>
    </row>
    <row r="1561" spans="1:4">
      <c r="A1561" s="289">
        <v>12721</v>
      </c>
      <c r="B1561" s="289" t="s">
        <v>14909</v>
      </c>
      <c r="C1561" s="289" t="s">
        <v>12513</v>
      </c>
      <c r="D1561" s="511" t="s">
        <v>14910</v>
      </c>
    </row>
    <row r="1562" spans="1:4">
      <c r="A1562" s="289">
        <v>3468</v>
      </c>
      <c r="B1562" s="289" t="s">
        <v>14911</v>
      </c>
      <c r="C1562" s="289" t="s">
        <v>12513</v>
      </c>
      <c r="D1562" s="511" t="s">
        <v>14912</v>
      </c>
    </row>
    <row r="1563" spans="1:4">
      <c r="A1563" s="289">
        <v>3465</v>
      </c>
      <c r="B1563" s="289" t="s">
        <v>14913</v>
      </c>
      <c r="C1563" s="289" t="s">
        <v>12513</v>
      </c>
      <c r="D1563" s="511" t="s">
        <v>14912</v>
      </c>
    </row>
    <row r="1564" spans="1:4">
      <c r="A1564" s="289">
        <v>12403</v>
      </c>
      <c r="B1564" s="289" t="s">
        <v>14914</v>
      </c>
      <c r="C1564" s="289" t="s">
        <v>12513</v>
      </c>
      <c r="D1564" s="511" t="s">
        <v>14915</v>
      </c>
    </row>
    <row r="1565" spans="1:4">
      <c r="A1565" s="289">
        <v>3463</v>
      </c>
      <c r="B1565" s="289" t="s">
        <v>14916</v>
      </c>
      <c r="C1565" s="289" t="s">
        <v>12513</v>
      </c>
      <c r="D1565" s="511" t="s">
        <v>14917</v>
      </c>
    </row>
    <row r="1566" spans="1:4">
      <c r="A1566" s="289">
        <v>3464</v>
      </c>
      <c r="B1566" s="289" t="s">
        <v>14918</v>
      </c>
      <c r="C1566" s="289" t="s">
        <v>12513</v>
      </c>
      <c r="D1566" s="511" t="s">
        <v>14917</v>
      </c>
    </row>
    <row r="1567" spans="1:4">
      <c r="A1567" s="289">
        <v>3466</v>
      </c>
      <c r="B1567" s="289" t="s">
        <v>14919</v>
      </c>
      <c r="C1567" s="289" t="s">
        <v>12513</v>
      </c>
      <c r="D1567" s="511" t="s">
        <v>14920</v>
      </c>
    </row>
    <row r="1568" spans="1:4">
      <c r="A1568" s="289">
        <v>3467</v>
      </c>
      <c r="B1568" s="289" t="s">
        <v>14921</v>
      </c>
      <c r="C1568" s="289" t="s">
        <v>12513</v>
      </c>
      <c r="D1568" s="511" t="s">
        <v>14922</v>
      </c>
    </row>
    <row r="1569" spans="1:4">
      <c r="A1569" s="289">
        <v>3462</v>
      </c>
      <c r="B1569" s="289" t="s">
        <v>14923</v>
      </c>
      <c r="C1569" s="289" t="s">
        <v>12513</v>
      </c>
      <c r="D1569" s="511" t="s">
        <v>7326</v>
      </c>
    </row>
    <row r="1570" spans="1:4">
      <c r="A1570" s="289">
        <v>3446</v>
      </c>
      <c r="B1570" s="289" t="s">
        <v>14924</v>
      </c>
      <c r="C1570" s="289" t="s">
        <v>12513</v>
      </c>
      <c r="D1570" s="511" t="s">
        <v>14925</v>
      </c>
    </row>
    <row r="1571" spans="1:4">
      <c r="A1571" s="289">
        <v>3445</v>
      </c>
      <c r="B1571" s="289" t="s">
        <v>14926</v>
      </c>
      <c r="C1571" s="289" t="s">
        <v>12513</v>
      </c>
      <c r="D1571" s="511" t="s">
        <v>14927</v>
      </c>
    </row>
    <row r="1572" spans="1:4">
      <c r="A1572" s="289">
        <v>3441</v>
      </c>
      <c r="B1572" s="289" t="s">
        <v>14928</v>
      </c>
      <c r="C1572" s="289" t="s">
        <v>12513</v>
      </c>
      <c r="D1572" s="511" t="s">
        <v>1958</v>
      </c>
    </row>
    <row r="1573" spans="1:4">
      <c r="A1573" s="289">
        <v>3444</v>
      </c>
      <c r="B1573" s="289" t="s">
        <v>14929</v>
      </c>
      <c r="C1573" s="289" t="s">
        <v>12513</v>
      </c>
      <c r="D1573" s="511" t="s">
        <v>5116</v>
      </c>
    </row>
    <row r="1574" spans="1:4">
      <c r="A1574" s="289">
        <v>12402</v>
      </c>
      <c r="B1574" s="289" t="s">
        <v>14930</v>
      </c>
      <c r="C1574" s="289" t="s">
        <v>12513</v>
      </c>
      <c r="D1574" s="511" t="s">
        <v>14931</v>
      </c>
    </row>
    <row r="1575" spans="1:4">
      <c r="A1575" s="289">
        <v>3447</v>
      </c>
      <c r="B1575" s="289" t="s">
        <v>14932</v>
      </c>
      <c r="C1575" s="289" t="s">
        <v>12513</v>
      </c>
      <c r="D1575" s="511" t="s">
        <v>14933</v>
      </c>
    </row>
    <row r="1576" spans="1:4">
      <c r="A1576" s="289">
        <v>3442</v>
      </c>
      <c r="B1576" s="289" t="s">
        <v>14934</v>
      </c>
      <c r="C1576" s="289" t="s">
        <v>12513</v>
      </c>
      <c r="D1576" s="511" t="s">
        <v>8970</v>
      </c>
    </row>
    <row r="1577" spans="1:4">
      <c r="A1577" s="289">
        <v>3448</v>
      </c>
      <c r="B1577" s="289" t="s">
        <v>14935</v>
      </c>
      <c r="C1577" s="289" t="s">
        <v>12513</v>
      </c>
      <c r="D1577" s="511" t="s">
        <v>14936</v>
      </c>
    </row>
    <row r="1578" spans="1:4">
      <c r="A1578" s="289">
        <v>3449</v>
      </c>
      <c r="B1578" s="289" t="s">
        <v>14937</v>
      </c>
      <c r="C1578" s="289" t="s">
        <v>12513</v>
      </c>
      <c r="D1578" s="511" t="s">
        <v>14938</v>
      </c>
    </row>
    <row r="1579" spans="1:4">
      <c r="A1579" s="289">
        <v>37438</v>
      </c>
      <c r="B1579" s="289" t="s">
        <v>14939</v>
      </c>
      <c r="C1579" s="289" t="s">
        <v>12513</v>
      </c>
      <c r="D1579" s="511" t="s">
        <v>14940</v>
      </c>
    </row>
    <row r="1580" spans="1:4">
      <c r="A1580" s="289">
        <v>37439</v>
      </c>
      <c r="B1580" s="289" t="s">
        <v>14941</v>
      </c>
      <c r="C1580" s="289" t="s">
        <v>12513</v>
      </c>
      <c r="D1580" s="511" t="s">
        <v>14942</v>
      </c>
    </row>
    <row r="1581" spans="1:4">
      <c r="A1581" s="289">
        <v>37435</v>
      </c>
      <c r="B1581" s="289" t="s">
        <v>14943</v>
      </c>
      <c r="C1581" s="289" t="s">
        <v>12513</v>
      </c>
      <c r="D1581" s="511" t="s">
        <v>5930</v>
      </c>
    </row>
    <row r="1582" spans="1:4">
      <c r="A1582" s="289">
        <v>37436</v>
      </c>
      <c r="B1582" s="289" t="s">
        <v>14944</v>
      </c>
      <c r="C1582" s="289" t="s">
        <v>12513</v>
      </c>
      <c r="D1582" s="511" t="s">
        <v>14945</v>
      </c>
    </row>
    <row r="1583" spans="1:4">
      <c r="A1583" s="289">
        <v>37437</v>
      </c>
      <c r="B1583" s="289" t="s">
        <v>14946</v>
      </c>
      <c r="C1583" s="289" t="s">
        <v>12513</v>
      </c>
      <c r="D1583" s="511" t="s">
        <v>3222</v>
      </c>
    </row>
    <row r="1584" spans="1:4">
      <c r="A1584" s="289">
        <v>3473</v>
      </c>
      <c r="B1584" s="289" t="s">
        <v>14947</v>
      </c>
      <c r="C1584" s="289" t="s">
        <v>12513</v>
      </c>
      <c r="D1584" s="511" t="s">
        <v>4107</v>
      </c>
    </row>
    <row r="1585" spans="1:4">
      <c r="A1585" s="289">
        <v>3474</v>
      </c>
      <c r="B1585" s="289" t="s">
        <v>14948</v>
      </c>
      <c r="C1585" s="289" t="s">
        <v>12513</v>
      </c>
      <c r="D1585" s="511" t="s">
        <v>8606</v>
      </c>
    </row>
    <row r="1586" spans="1:4">
      <c r="A1586" s="289">
        <v>3450</v>
      </c>
      <c r="B1586" s="289" t="s">
        <v>14949</v>
      </c>
      <c r="C1586" s="289" t="s">
        <v>12513</v>
      </c>
      <c r="D1586" s="511" t="s">
        <v>5085</v>
      </c>
    </row>
    <row r="1587" spans="1:4">
      <c r="A1587" s="289">
        <v>3443</v>
      </c>
      <c r="B1587" s="289" t="s">
        <v>14950</v>
      </c>
      <c r="C1587" s="289" t="s">
        <v>12513</v>
      </c>
      <c r="D1587" s="511" t="s">
        <v>6141</v>
      </c>
    </row>
    <row r="1588" spans="1:4">
      <c r="A1588" s="289">
        <v>3453</v>
      </c>
      <c r="B1588" s="289" t="s">
        <v>14951</v>
      </c>
      <c r="C1588" s="289" t="s">
        <v>12513</v>
      </c>
      <c r="D1588" s="511" t="s">
        <v>14952</v>
      </c>
    </row>
    <row r="1589" spans="1:4">
      <c r="A1589" s="289">
        <v>3452</v>
      </c>
      <c r="B1589" s="289" t="s">
        <v>14953</v>
      </c>
      <c r="C1589" s="289" t="s">
        <v>12513</v>
      </c>
      <c r="D1589" s="511" t="s">
        <v>14295</v>
      </c>
    </row>
    <row r="1590" spans="1:4">
      <c r="A1590" s="289">
        <v>3451</v>
      </c>
      <c r="B1590" s="289" t="s">
        <v>14954</v>
      </c>
      <c r="C1590" s="289" t="s">
        <v>12513</v>
      </c>
      <c r="D1590" s="511" t="s">
        <v>5196</v>
      </c>
    </row>
    <row r="1591" spans="1:4">
      <c r="A1591" s="289">
        <v>3454</v>
      </c>
      <c r="B1591" s="289" t="s">
        <v>14955</v>
      </c>
      <c r="C1591" s="289" t="s">
        <v>12513</v>
      </c>
      <c r="D1591" s="511" t="s">
        <v>14956</v>
      </c>
    </row>
    <row r="1592" spans="1:4">
      <c r="A1592" s="289">
        <v>3458</v>
      </c>
      <c r="B1592" s="289" t="s">
        <v>14957</v>
      </c>
      <c r="C1592" s="289" t="s">
        <v>12513</v>
      </c>
      <c r="D1592" s="511" t="s">
        <v>14958</v>
      </c>
    </row>
    <row r="1593" spans="1:4">
      <c r="A1593" s="289">
        <v>3457</v>
      </c>
      <c r="B1593" s="289" t="s">
        <v>14959</v>
      </c>
      <c r="C1593" s="289" t="s">
        <v>12513</v>
      </c>
      <c r="D1593" s="511" t="s">
        <v>10973</v>
      </c>
    </row>
    <row r="1594" spans="1:4">
      <c r="A1594" s="289">
        <v>3455</v>
      </c>
      <c r="B1594" s="289" t="s">
        <v>14960</v>
      </c>
      <c r="C1594" s="289" t="s">
        <v>12513</v>
      </c>
      <c r="D1594" s="511" t="s">
        <v>2426</v>
      </c>
    </row>
    <row r="1595" spans="1:4">
      <c r="A1595" s="289">
        <v>3472</v>
      </c>
      <c r="B1595" s="289" t="s">
        <v>14961</v>
      </c>
      <c r="C1595" s="289" t="s">
        <v>12513</v>
      </c>
      <c r="D1595" s="511" t="s">
        <v>14962</v>
      </c>
    </row>
    <row r="1596" spans="1:4">
      <c r="A1596" s="289">
        <v>3470</v>
      </c>
      <c r="B1596" s="289" t="s">
        <v>14963</v>
      </c>
      <c r="C1596" s="289" t="s">
        <v>12513</v>
      </c>
      <c r="D1596" s="511" t="s">
        <v>14964</v>
      </c>
    </row>
    <row r="1597" spans="1:4">
      <c r="A1597" s="289">
        <v>3471</v>
      </c>
      <c r="B1597" s="289" t="s">
        <v>14965</v>
      </c>
      <c r="C1597" s="289" t="s">
        <v>12513</v>
      </c>
      <c r="D1597" s="511" t="s">
        <v>2313</v>
      </c>
    </row>
    <row r="1598" spans="1:4">
      <c r="A1598" s="289">
        <v>3456</v>
      </c>
      <c r="B1598" s="289" t="s">
        <v>14966</v>
      </c>
      <c r="C1598" s="289" t="s">
        <v>12513</v>
      </c>
      <c r="D1598" s="511" t="s">
        <v>7173</v>
      </c>
    </row>
    <row r="1599" spans="1:4">
      <c r="A1599" s="289">
        <v>3459</v>
      </c>
      <c r="B1599" s="289" t="s">
        <v>14967</v>
      </c>
      <c r="C1599" s="289" t="s">
        <v>12513</v>
      </c>
      <c r="D1599" s="511" t="s">
        <v>14968</v>
      </c>
    </row>
    <row r="1600" spans="1:4">
      <c r="A1600" s="289">
        <v>3469</v>
      </c>
      <c r="B1600" s="289" t="s">
        <v>14969</v>
      </c>
      <c r="C1600" s="289" t="s">
        <v>12513</v>
      </c>
      <c r="D1600" s="511" t="s">
        <v>14970</v>
      </c>
    </row>
    <row r="1601" spans="1:4">
      <c r="A1601" s="289">
        <v>3460</v>
      </c>
      <c r="B1601" s="289" t="s">
        <v>14971</v>
      </c>
      <c r="C1601" s="289" t="s">
        <v>12513</v>
      </c>
      <c r="D1601" s="511" t="s">
        <v>14972</v>
      </c>
    </row>
    <row r="1602" spans="1:4">
      <c r="A1602" s="289">
        <v>3461</v>
      </c>
      <c r="B1602" s="289" t="s">
        <v>14973</v>
      </c>
      <c r="C1602" s="289" t="s">
        <v>12513</v>
      </c>
      <c r="D1602" s="511" t="s">
        <v>14974</v>
      </c>
    </row>
    <row r="1603" spans="1:4">
      <c r="A1603" s="289">
        <v>37433</v>
      </c>
      <c r="B1603" s="289" t="s">
        <v>14975</v>
      </c>
      <c r="C1603" s="289" t="s">
        <v>12513</v>
      </c>
      <c r="D1603" s="511" t="s">
        <v>14940</v>
      </c>
    </row>
    <row r="1604" spans="1:4">
      <c r="A1604" s="289">
        <v>37430</v>
      </c>
      <c r="B1604" s="289" t="s">
        <v>14976</v>
      </c>
      <c r="C1604" s="289" t="s">
        <v>12513</v>
      </c>
      <c r="D1604" s="511" t="s">
        <v>10570</v>
      </c>
    </row>
    <row r="1605" spans="1:4">
      <c r="A1605" s="289">
        <v>37434</v>
      </c>
      <c r="B1605" s="289" t="s">
        <v>14977</v>
      </c>
      <c r="C1605" s="289" t="s">
        <v>12513</v>
      </c>
      <c r="D1605" s="511" t="s">
        <v>14978</v>
      </c>
    </row>
    <row r="1606" spans="1:4">
      <c r="A1606" s="289">
        <v>37431</v>
      </c>
      <c r="B1606" s="289" t="s">
        <v>14979</v>
      </c>
      <c r="C1606" s="289" t="s">
        <v>12513</v>
      </c>
      <c r="D1606" s="511" t="s">
        <v>14980</v>
      </c>
    </row>
    <row r="1607" spans="1:4">
      <c r="A1607" s="289">
        <v>37432</v>
      </c>
      <c r="B1607" s="289" t="s">
        <v>14981</v>
      </c>
      <c r="C1607" s="289" t="s">
        <v>12513</v>
      </c>
      <c r="D1607" s="511" t="s">
        <v>14982</v>
      </c>
    </row>
    <row r="1608" spans="1:4">
      <c r="A1608" s="289">
        <v>37413</v>
      </c>
      <c r="B1608" s="289" t="s">
        <v>14983</v>
      </c>
      <c r="C1608" s="289" t="s">
        <v>12513</v>
      </c>
      <c r="D1608" s="511" t="s">
        <v>11678</v>
      </c>
    </row>
    <row r="1609" spans="1:4">
      <c r="A1609" s="289">
        <v>37414</v>
      </c>
      <c r="B1609" s="289" t="s">
        <v>14984</v>
      </c>
      <c r="C1609" s="289" t="s">
        <v>12513</v>
      </c>
      <c r="D1609" s="511" t="s">
        <v>2034</v>
      </c>
    </row>
    <row r="1610" spans="1:4">
      <c r="A1610" s="289">
        <v>37415</v>
      </c>
      <c r="B1610" s="289" t="s">
        <v>14985</v>
      </c>
      <c r="C1610" s="289" t="s">
        <v>12513</v>
      </c>
      <c r="D1610" s="511" t="s">
        <v>9668</v>
      </c>
    </row>
    <row r="1611" spans="1:4">
      <c r="A1611" s="289">
        <v>37416</v>
      </c>
      <c r="B1611" s="289" t="s">
        <v>14986</v>
      </c>
      <c r="C1611" s="289" t="s">
        <v>12513</v>
      </c>
      <c r="D1611" s="511" t="s">
        <v>14987</v>
      </c>
    </row>
    <row r="1612" spans="1:4">
      <c r="A1612" s="289">
        <v>37417</v>
      </c>
      <c r="B1612" s="289" t="s">
        <v>14988</v>
      </c>
      <c r="C1612" s="289" t="s">
        <v>12513</v>
      </c>
      <c r="D1612" s="511" t="s">
        <v>2700</v>
      </c>
    </row>
    <row r="1613" spans="1:4">
      <c r="A1613" s="289">
        <v>3112</v>
      </c>
      <c r="B1613" s="289" t="s">
        <v>14989</v>
      </c>
      <c r="C1613" s="289" t="s">
        <v>14820</v>
      </c>
      <c r="D1613" s="511" t="s">
        <v>14990</v>
      </c>
    </row>
    <row r="1614" spans="1:4">
      <c r="A1614" s="289">
        <v>3113</v>
      </c>
      <c r="B1614" s="289" t="s">
        <v>14991</v>
      </c>
      <c r="C1614" s="289" t="s">
        <v>14820</v>
      </c>
      <c r="D1614" s="511" t="s">
        <v>9943</v>
      </c>
    </row>
    <row r="1615" spans="1:4">
      <c r="A1615" s="289">
        <v>3114</v>
      </c>
      <c r="B1615" s="289" t="s">
        <v>14992</v>
      </c>
      <c r="C1615" s="289" t="s">
        <v>12513</v>
      </c>
      <c r="D1615" s="511" t="s">
        <v>8837</v>
      </c>
    </row>
    <row r="1616" spans="1:4">
      <c r="A1616" s="289">
        <v>34519</v>
      </c>
      <c r="B1616" s="289" t="s">
        <v>14993</v>
      </c>
      <c r="C1616" s="289" t="s">
        <v>12513</v>
      </c>
      <c r="D1616" s="511" t="s">
        <v>3994</v>
      </c>
    </row>
    <row r="1617" spans="1:4">
      <c r="A1617" s="289">
        <v>10510</v>
      </c>
      <c r="B1617" s="289" t="s">
        <v>14994</v>
      </c>
      <c r="C1617" s="289" t="s">
        <v>12513</v>
      </c>
      <c r="D1617" s="511" t="s">
        <v>6595</v>
      </c>
    </row>
    <row r="1618" spans="1:4">
      <c r="A1618" s="289">
        <v>1649</v>
      </c>
      <c r="B1618" s="289" t="s">
        <v>14995</v>
      </c>
      <c r="C1618" s="289" t="s">
        <v>12513</v>
      </c>
      <c r="D1618" s="511" t="s">
        <v>14996</v>
      </c>
    </row>
    <row r="1619" spans="1:4">
      <c r="A1619" s="289">
        <v>1653</v>
      </c>
      <c r="B1619" s="289" t="s">
        <v>14997</v>
      </c>
      <c r="C1619" s="289" t="s">
        <v>12513</v>
      </c>
      <c r="D1619" s="511" t="s">
        <v>14998</v>
      </c>
    </row>
    <row r="1620" spans="1:4">
      <c r="A1620" s="289">
        <v>1647</v>
      </c>
      <c r="B1620" s="289" t="s">
        <v>14999</v>
      </c>
      <c r="C1620" s="289" t="s">
        <v>12513</v>
      </c>
      <c r="D1620" s="511" t="s">
        <v>14715</v>
      </c>
    </row>
    <row r="1621" spans="1:4">
      <c r="A1621" s="289">
        <v>1648</v>
      </c>
      <c r="B1621" s="289" t="s">
        <v>15000</v>
      </c>
      <c r="C1621" s="289" t="s">
        <v>12513</v>
      </c>
      <c r="D1621" s="511" t="s">
        <v>15001</v>
      </c>
    </row>
    <row r="1622" spans="1:4">
      <c r="A1622" s="289">
        <v>1651</v>
      </c>
      <c r="B1622" s="289" t="s">
        <v>15002</v>
      </c>
      <c r="C1622" s="289" t="s">
        <v>12513</v>
      </c>
      <c r="D1622" s="511" t="s">
        <v>15003</v>
      </c>
    </row>
    <row r="1623" spans="1:4">
      <c r="A1623" s="289">
        <v>1650</v>
      </c>
      <c r="B1623" s="289" t="s">
        <v>15004</v>
      </c>
      <c r="C1623" s="289" t="s">
        <v>12513</v>
      </c>
      <c r="D1623" s="511" t="s">
        <v>15005</v>
      </c>
    </row>
    <row r="1624" spans="1:4">
      <c r="A1624" s="289">
        <v>1654</v>
      </c>
      <c r="B1624" s="289" t="s">
        <v>15006</v>
      </c>
      <c r="C1624" s="289" t="s">
        <v>12513</v>
      </c>
      <c r="D1624" s="511" t="s">
        <v>15007</v>
      </c>
    </row>
    <row r="1625" spans="1:4">
      <c r="A1625" s="289">
        <v>1652</v>
      </c>
      <c r="B1625" s="289" t="s">
        <v>15008</v>
      </c>
      <c r="C1625" s="289" t="s">
        <v>12513</v>
      </c>
      <c r="D1625" s="511" t="s">
        <v>15009</v>
      </c>
    </row>
    <row r="1626" spans="1:4">
      <c r="A1626" s="289">
        <v>1727</v>
      </c>
      <c r="B1626" s="289" t="s">
        <v>15010</v>
      </c>
      <c r="C1626" s="289" t="s">
        <v>12513</v>
      </c>
      <c r="D1626" s="511" t="s">
        <v>15011</v>
      </c>
    </row>
    <row r="1627" spans="1:4">
      <c r="A1627" s="289">
        <v>12920</v>
      </c>
      <c r="B1627" s="289" t="s">
        <v>15012</v>
      </c>
      <c r="C1627" s="289" t="s">
        <v>12513</v>
      </c>
      <c r="D1627" s="511" t="s">
        <v>15013</v>
      </c>
    </row>
    <row r="1628" spans="1:4">
      <c r="A1628" s="289">
        <v>1725</v>
      </c>
      <c r="B1628" s="289" t="s">
        <v>15014</v>
      </c>
      <c r="C1628" s="289" t="s">
        <v>12513</v>
      </c>
      <c r="D1628" s="511" t="s">
        <v>15015</v>
      </c>
    </row>
    <row r="1629" spans="1:4">
      <c r="A1629" s="289">
        <v>12943</v>
      </c>
      <c r="B1629" s="289" t="s">
        <v>15016</v>
      </c>
      <c r="C1629" s="289" t="s">
        <v>12513</v>
      </c>
      <c r="D1629" s="511" t="s">
        <v>15017</v>
      </c>
    </row>
    <row r="1630" spans="1:4">
      <c r="A1630" s="289">
        <v>1747</v>
      </c>
      <c r="B1630" s="289" t="s">
        <v>15018</v>
      </c>
      <c r="C1630" s="289" t="s">
        <v>12513</v>
      </c>
      <c r="D1630" s="511" t="s">
        <v>15019</v>
      </c>
    </row>
    <row r="1631" spans="1:4">
      <c r="A1631" s="289">
        <v>1744</v>
      </c>
      <c r="B1631" s="289" t="s">
        <v>15020</v>
      </c>
      <c r="C1631" s="289" t="s">
        <v>12513</v>
      </c>
      <c r="D1631" s="511" t="s">
        <v>15021</v>
      </c>
    </row>
    <row r="1632" spans="1:4">
      <c r="A1632" s="289">
        <v>1743</v>
      </c>
      <c r="B1632" s="289" t="s">
        <v>15022</v>
      </c>
      <c r="C1632" s="289" t="s">
        <v>12513</v>
      </c>
      <c r="D1632" s="511" t="s">
        <v>15023</v>
      </c>
    </row>
    <row r="1633" spans="1:4">
      <c r="A1633" s="289">
        <v>7241</v>
      </c>
      <c r="B1633" s="289" t="s">
        <v>15024</v>
      </c>
      <c r="C1633" s="289" t="s">
        <v>12518</v>
      </c>
      <c r="D1633" s="511" t="s">
        <v>15025</v>
      </c>
    </row>
    <row r="1634" spans="1:4">
      <c r="A1634" s="289">
        <v>39640</v>
      </c>
      <c r="B1634" s="289" t="s">
        <v>15026</v>
      </c>
      <c r="C1634" s="289" t="s">
        <v>12513</v>
      </c>
      <c r="D1634" s="511" t="s">
        <v>5168</v>
      </c>
    </row>
    <row r="1635" spans="1:4">
      <c r="A1635" s="289">
        <v>11013</v>
      </c>
      <c r="B1635" s="289" t="s">
        <v>15027</v>
      </c>
      <c r="C1635" s="289" t="s">
        <v>12513</v>
      </c>
      <c r="D1635" s="511" t="s">
        <v>15028</v>
      </c>
    </row>
    <row r="1636" spans="1:4">
      <c r="A1636" s="289">
        <v>11017</v>
      </c>
      <c r="B1636" s="289" t="s">
        <v>15029</v>
      </c>
      <c r="C1636" s="289" t="s">
        <v>12513</v>
      </c>
      <c r="D1636" s="511" t="s">
        <v>2624</v>
      </c>
    </row>
    <row r="1637" spans="1:4">
      <c r="A1637" s="289">
        <v>20236</v>
      </c>
      <c r="B1637" s="289" t="s">
        <v>15030</v>
      </c>
      <c r="C1637" s="289" t="s">
        <v>12513</v>
      </c>
      <c r="D1637" s="511" t="s">
        <v>2883</v>
      </c>
    </row>
    <row r="1638" spans="1:4">
      <c r="A1638" s="289">
        <v>7215</v>
      </c>
      <c r="B1638" s="289" t="s">
        <v>15031</v>
      </c>
      <c r="C1638" s="289" t="s">
        <v>12513</v>
      </c>
      <c r="D1638" s="511" t="s">
        <v>15032</v>
      </c>
    </row>
    <row r="1639" spans="1:4">
      <c r="A1639" s="289">
        <v>7216</v>
      </c>
      <c r="B1639" s="289" t="s">
        <v>15033</v>
      </c>
      <c r="C1639" s="289" t="s">
        <v>12513</v>
      </c>
      <c r="D1639" s="511" t="s">
        <v>15034</v>
      </c>
    </row>
    <row r="1640" spans="1:4">
      <c r="A1640" s="289">
        <v>20235</v>
      </c>
      <c r="B1640" s="289" t="s">
        <v>15035</v>
      </c>
      <c r="C1640" s="289" t="s">
        <v>12513</v>
      </c>
      <c r="D1640" s="511" t="s">
        <v>15036</v>
      </c>
    </row>
    <row r="1641" spans="1:4">
      <c r="A1641" s="289">
        <v>7181</v>
      </c>
      <c r="B1641" s="289" t="s">
        <v>15037</v>
      </c>
      <c r="C1641" s="289" t="s">
        <v>12513</v>
      </c>
      <c r="D1641" s="511" t="s">
        <v>10917</v>
      </c>
    </row>
    <row r="1642" spans="1:4">
      <c r="A1642" s="289">
        <v>40866</v>
      </c>
      <c r="B1642" s="289" t="s">
        <v>15038</v>
      </c>
      <c r="C1642" s="289" t="s">
        <v>12513</v>
      </c>
      <c r="D1642" s="511" t="s">
        <v>2917</v>
      </c>
    </row>
    <row r="1643" spans="1:4">
      <c r="A1643" s="289">
        <v>7214</v>
      </c>
      <c r="B1643" s="289" t="s">
        <v>15039</v>
      </c>
      <c r="C1643" s="289" t="s">
        <v>12513</v>
      </c>
      <c r="D1643" s="511" t="s">
        <v>7855</v>
      </c>
    </row>
    <row r="1644" spans="1:4">
      <c r="A1644" s="289">
        <v>7219</v>
      </c>
      <c r="B1644" s="289" t="s">
        <v>15040</v>
      </c>
      <c r="C1644" s="289" t="s">
        <v>12513</v>
      </c>
      <c r="D1644" s="511" t="s">
        <v>3116</v>
      </c>
    </row>
    <row r="1645" spans="1:4">
      <c r="A1645" s="289">
        <v>37972</v>
      </c>
      <c r="B1645" s="289" t="s">
        <v>15041</v>
      </c>
      <c r="C1645" s="289" t="s">
        <v>12513</v>
      </c>
      <c r="D1645" s="511" t="s">
        <v>5058</v>
      </c>
    </row>
    <row r="1646" spans="1:4">
      <c r="A1646" s="289">
        <v>37973</v>
      </c>
      <c r="B1646" s="289" t="s">
        <v>15042</v>
      </c>
      <c r="C1646" s="289" t="s">
        <v>12513</v>
      </c>
      <c r="D1646" s="511" t="s">
        <v>7198</v>
      </c>
    </row>
    <row r="1647" spans="1:4">
      <c r="A1647" s="289">
        <v>37971</v>
      </c>
      <c r="B1647" s="289" t="s">
        <v>15043</v>
      </c>
      <c r="C1647" s="289" t="s">
        <v>12513</v>
      </c>
      <c r="D1647" s="511" t="s">
        <v>15044</v>
      </c>
    </row>
    <row r="1648" spans="1:4">
      <c r="A1648" s="289">
        <v>20094</v>
      </c>
      <c r="B1648" s="289" t="s">
        <v>15045</v>
      </c>
      <c r="C1648" s="289" t="s">
        <v>12513</v>
      </c>
      <c r="D1648" s="511" t="s">
        <v>7329</v>
      </c>
    </row>
    <row r="1649" spans="1:4">
      <c r="A1649" s="289">
        <v>20095</v>
      </c>
      <c r="B1649" s="289" t="s">
        <v>15046</v>
      </c>
      <c r="C1649" s="289" t="s">
        <v>12513</v>
      </c>
      <c r="D1649" s="511" t="s">
        <v>15047</v>
      </c>
    </row>
    <row r="1650" spans="1:4">
      <c r="A1650" s="289">
        <v>1954</v>
      </c>
      <c r="B1650" s="289" t="s">
        <v>15048</v>
      </c>
      <c r="C1650" s="289" t="s">
        <v>12513</v>
      </c>
      <c r="D1650" s="511" t="s">
        <v>15049</v>
      </c>
    </row>
    <row r="1651" spans="1:4">
      <c r="A1651" s="289">
        <v>1926</v>
      </c>
      <c r="B1651" s="289" t="s">
        <v>15050</v>
      </c>
      <c r="C1651" s="289" t="s">
        <v>12513</v>
      </c>
      <c r="D1651" s="511" t="s">
        <v>15051</v>
      </c>
    </row>
    <row r="1652" spans="1:4">
      <c r="A1652" s="289">
        <v>1927</v>
      </c>
      <c r="B1652" s="289" t="s">
        <v>15052</v>
      </c>
      <c r="C1652" s="289" t="s">
        <v>12513</v>
      </c>
      <c r="D1652" s="511" t="s">
        <v>13378</v>
      </c>
    </row>
    <row r="1653" spans="1:4">
      <c r="A1653" s="289">
        <v>1923</v>
      </c>
      <c r="B1653" s="289" t="s">
        <v>15053</v>
      </c>
      <c r="C1653" s="289" t="s">
        <v>12513</v>
      </c>
      <c r="D1653" s="511" t="s">
        <v>15054</v>
      </c>
    </row>
    <row r="1654" spans="1:4">
      <c r="A1654" s="289">
        <v>1929</v>
      </c>
      <c r="B1654" s="289" t="s">
        <v>15055</v>
      </c>
      <c r="C1654" s="289" t="s">
        <v>12513</v>
      </c>
      <c r="D1654" s="511" t="s">
        <v>7200</v>
      </c>
    </row>
    <row r="1655" spans="1:4">
      <c r="A1655" s="289">
        <v>1930</v>
      </c>
      <c r="B1655" s="289" t="s">
        <v>15056</v>
      </c>
      <c r="C1655" s="289" t="s">
        <v>12513</v>
      </c>
      <c r="D1655" s="511" t="s">
        <v>5231</v>
      </c>
    </row>
    <row r="1656" spans="1:4">
      <c r="A1656" s="289">
        <v>1924</v>
      </c>
      <c r="B1656" s="289" t="s">
        <v>15057</v>
      </c>
      <c r="C1656" s="289" t="s">
        <v>12513</v>
      </c>
      <c r="D1656" s="511" t="s">
        <v>964</v>
      </c>
    </row>
    <row r="1657" spans="1:4">
      <c r="A1657" s="289">
        <v>1922</v>
      </c>
      <c r="B1657" s="289" t="s">
        <v>15058</v>
      </c>
      <c r="C1657" s="289" t="s">
        <v>12513</v>
      </c>
      <c r="D1657" s="511" t="s">
        <v>6788</v>
      </c>
    </row>
    <row r="1658" spans="1:4">
      <c r="A1658" s="289">
        <v>1953</v>
      </c>
      <c r="B1658" s="289" t="s">
        <v>15059</v>
      </c>
      <c r="C1658" s="289" t="s">
        <v>12513</v>
      </c>
      <c r="D1658" s="511" t="s">
        <v>15060</v>
      </c>
    </row>
    <row r="1659" spans="1:4">
      <c r="A1659" s="289">
        <v>1962</v>
      </c>
      <c r="B1659" s="289" t="s">
        <v>15061</v>
      </c>
      <c r="C1659" s="289" t="s">
        <v>12513</v>
      </c>
      <c r="D1659" s="511" t="s">
        <v>15062</v>
      </c>
    </row>
    <row r="1660" spans="1:4">
      <c r="A1660" s="289">
        <v>1955</v>
      </c>
      <c r="B1660" s="289" t="s">
        <v>15063</v>
      </c>
      <c r="C1660" s="289" t="s">
        <v>12513</v>
      </c>
      <c r="D1660" s="511" t="s">
        <v>9612</v>
      </c>
    </row>
    <row r="1661" spans="1:4">
      <c r="A1661" s="289">
        <v>1956</v>
      </c>
      <c r="B1661" s="289" t="s">
        <v>15064</v>
      </c>
      <c r="C1661" s="289" t="s">
        <v>12513</v>
      </c>
      <c r="D1661" s="511" t="s">
        <v>1851</v>
      </c>
    </row>
    <row r="1662" spans="1:4">
      <c r="A1662" s="289">
        <v>1957</v>
      </c>
      <c r="B1662" s="289" t="s">
        <v>15065</v>
      </c>
      <c r="C1662" s="289" t="s">
        <v>12513</v>
      </c>
      <c r="D1662" s="511" t="s">
        <v>6676</v>
      </c>
    </row>
    <row r="1663" spans="1:4">
      <c r="A1663" s="289">
        <v>1958</v>
      </c>
      <c r="B1663" s="289" t="s">
        <v>15066</v>
      </c>
      <c r="C1663" s="289" t="s">
        <v>12513</v>
      </c>
      <c r="D1663" s="511" t="s">
        <v>7533</v>
      </c>
    </row>
    <row r="1664" spans="1:4">
      <c r="A1664" s="289">
        <v>1959</v>
      </c>
      <c r="B1664" s="289" t="s">
        <v>15067</v>
      </c>
      <c r="C1664" s="289" t="s">
        <v>12513</v>
      </c>
      <c r="D1664" s="511" t="s">
        <v>998</v>
      </c>
    </row>
    <row r="1665" spans="1:4">
      <c r="A1665" s="289">
        <v>1925</v>
      </c>
      <c r="B1665" s="289" t="s">
        <v>15068</v>
      </c>
      <c r="C1665" s="289" t="s">
        <v>12513</v>
      </c>
      <c r="D1665" s="511" t="s">
        <v>15069</v>
      </c>
    </row>
    <row r="1666" spans="1:4">
      <c r="A1666" s="289">
        <v>1960</v>
      </c>
      <c r="B1666" s="289" t="s">
        <v>15070</v>
      </c>
      <c r="C1666" s="289" t="s">
        <v>12513</v>
      </c>
      <c r="D1666" s="511" t="s">
        <v>4755</v>
      </c>
    </row>
    <row r="1667" spans="1:4">
      <c r="A1667" s="289">
        <v>1961</v>
      </c>
      <c r="B1667" s="289" t="s">
        <v>15071</v>
      </c>
      <c r="C1667" s="289" t="s">
        <v>12513</v>
      </c>
      <c r="D1667" s="511" t="s">
        <v>15072</v>
      </c>
    </row>
    <row r="1668" spans="1:4">
      <c r="A1668" s="289">
        <v>38426</v>
      </c>
      <c r="B1668" s="289" t="s">
        <v>15073</v>
      </c>
      <c r="C1668" s="289" t="s">
        <v>12513</v>
      </c>
      <c r="D1668" s="511" t="s">
        <v>10556</v>
      </c>
    </row>
    <row r="1669" spans="1:4">
      <c r="A1669" s="289">
        <v>38427</v>
      </c>
      <c r="B1669" s="289" t="s">
        <v>15074</v>
      </c>
      <c r="C1669" s="289" t="s">
        <v>12513</v>
      </c>
      <c r="D1669" s="511" t="s">
        <v>7507</v>
      </c>
    </row>
    <row r="1670" spans="1:4">
      <c r="A1670" s="289">
        <v>38425</v>
      </c>
      <c r="B1670" s="289" t="s">
        <v>15075</v>
      </c>
      <c r="C1670" s="289" t="s">
        <v>12513</v>
      </c>
      <c r="D1670" s="511" t="s">
        <v>14786</v>
      </c>
    </row>
    <row r="1671" spans="1:4">
      <c r="A1671" s="289">
        <v>38423</v>
      </c>
      <c r="B1671" s="289" t="s">
        <v>15076</v>
      </c>
      <c r="C1671" s="289" t="s">
        <v>12513</v>
      </c>
      <c r="D1671" s="511" t="s">
        <v>7988</v>
      </c>
    </row>
    <row r="1672" spans="1:4">
      <c r="A1672" s="289">
        <v>38424</v>
      </c>
      <c r="B1672" s="289" t="s">
        <v>15077</v>
      </c>
      <c r="C1672" s="289" t="s">
        <v>12513</v>
      </c>
      <c r="D1672" s="511" t="s">
        <v>15078</v>
      </c>
    </row>
    <row r="1673" spans="1:4">
      <c r="A1673" s="289">
        <v>38421</v>
      </c>
      <c r="B1673" s="289" t="s">
        <v>15079</v>
      </c>
      <c r="C1673" s="289" t="s">
        <v>12513</v>
      </c>
      <c r="D1673" s="511" t="s">
        <v>13606</v>
      </c>
    </row>
    <row r="1674" spans="1:4">
      <c r="A1674" s="289">
        <v>38422</v>
      </c>
      <c r="B1674" s="289" t="s">
        <v>15080</v>
      </c>
      <c r="C1674" s="289" t="s">
        <v>12513</v>
      </c>
      <c r="D1674" s="511" t="s">
        <v>15081</v>
      </c>
    </row>
    <row r="1675" spans="1:4">
      <c r="A1675" s="289">
        <v>39866</v>
      </c>
      <c r="B1675" s="289" t="s">
        <v>15082</v>
      </c>
      <c r="C1675" s="289" t="s">
        <v>12513</v>
      </c>
      <c r="D1675" s="511" t="s">
        <v>3148</v>
      </c>
    </row>
    <row r="1676" spans="1:4">
      <c r="A1676" s="289">
        <v>39867</v>
      </c>
      <c r="B1676" s="289" t="s">
        <v>15083</v>
      </c>
      <c r="C1676" s="289" t="s">
        <v>12513</v>
      </c>
      <c r="D1676" s="511" t="s">
        <v>15084</v>
      </c>
    </row>
    <row r="1677" spans="1:4">
      <c r="A1677" s="289">
        <v>39868</v>
      </c>
      <c r="B1677" s="289" t="s">
        <v>15085</v>
      </c>
      <c r="C1677" s="289" t="s">
        <v>12513</v>
      </c>
      <c r="D1677" s="511" t="s">
        <v>7597</v>
      </c>
    </row>
    <row r="1678" spans="1:4">
      <c r="A1678" s="289">
        <v>37999</v>
      </c>
      <c r="B1678" s="289" t="s">
        <v>15086</v>
      </c>
      <c r="C1678" s="289" t="s">
        <v>12513</v>
      </c>
      <c r="D1678" s="511" t="s">
        <v>7303</v>
      </c>
    </row>
    <row r="1679" spans="1:4">
      <c r="A1679" s="289">
        <v>38000</v>
      </c>
      <c r="B1679" s="289" t="s">
        <v>15087</v>
      </c>
      <c r="C1679" s="289" t="s">
        <v>12513</v>
      </c>
      <c r="D1679" s="511" t="s">
        <v>7533</v>
      </c>
    </row>
    <row r="1680" spans="1:4">
      <c r="A1680" s="289">
        <v>38129</v>
      </c>
      <c r="B1680" s="289" t="s">
        <v>15088</v>
      </c>
      <c r="C1680" s="289" t="s">
        <v>12513</v>
      </c>
      <c r="D1680" s="511" t="s">
        <v>13668</v>
      </c>
    </row>
    <row r="1681" spans="1:4">
      <c r="A1681" s="289">
        <v>38025</v>
      </c>
      <c r="B1681" s="289" t="s">
        <v>15089</v>
      </c>
      <c r="C1681" s="289" t="s">
        <v>12513</v>
      </c>
      <c r="D1681" s="511" t="s">
        <v>5636</v>
      </c>
    </row>
    <row r="1682" spans="1:4">
      <c r="A1682" s="289">
        <v>38026</v>
      </c>
      <c r="B1682" s="289" t="s">
        <v>15090</v>
      </c>
      <c r="C1682" s="289" t="s">
        <v>12513</v>
      </c>
      <c r="D1682" s="511" t="s">
        <v>15091</v>
      </c>
    </row>
    <row r="1683" spans="1:4">
      <c r="A1683" s="289">
        <v>1858</v>
      </c>
      <c r="B1683" s="289" t="s">
        <v>15092</v>
      </c>
      <c r="C1683" s="289" t="s">
        <v>12513</v>
      </c>
      <c r="D1683" s="511" t="s">
        <v>15093</v>
      </c>
    </row>
    <row r="1684" spans="1:4">
      <c r="A1684" s="289">
        <v>1844</v>
      </c>
      <c r="B1684" s="289" t="s">
        <v>15094</v>
      </c>
      <c r="C1684" s="289" t="s">
        <v>12513</v>
      </c>
      <c r="D1684" s="511" t="s">
        <v>15095</v>
      </c>
    </row>
    <row r="1685" spans="1:4">
      <c r="A1685" s="289">
        <v>1837</v>
      </c>
      <c r="B1685" s="289" t="s">
        <v>15096</v>
      </c>
      <c r="C1685" s="289" t="s">
        <v>12513</v>
      </c>
      <c r="D1685" s="511" t="s">
        <v>15097</v>
      </c>
    </row>
    <row r="1686" spans="1:4">
      <c r="A1686" s="289">
        <v>1860</v>
      </c>
      <c r="B1686" s="289" t="s">
        <v>15098</v>
      </c>
      <c r="C1686" s="289" t="s">
        <v>12513</v>
      </c>
      <c r="D1686" s="511" t="s">
        <v>15099</v>
      </c>
    </row>
    <row r="1687" spans="1:4">
      <c r="A1687" s="289">
        <v>1862</v>
      </c>
      <c r="B1687" s="289" t="s">
        <v>15100</v>
      </c>
      <c r="C1687" s="289" t="s">
        <v>12513</v>
      </c>
      <c r="D1687" s="511" t="s">
        <v>15101</v>
      </c>
    </row>
    <row r="1688" spans="1:4">
      <c r="A1688" s="289">
        <v>1863</v>
      </c>
      <c r="B1688" s="289" t="s">
        <v>15102</v>
      </c>
      <c r="C1688" s="289" t="s">
        <v>12513</v>
      </c>
      <c r="D1688" s="511" t="s">
        <v>15103</v>
      </c>
    </row>
    <row r="1689" spans="1:4">
      <c r="A1689" s="289">
        <v>1865</v>
      </c>
      <c r="B1689" s="289" t="s">
        <v>15104</v>
      </c>
      <c r="C1689" s="289" t="s">
        <v>12513</v>
      </c>
      <c r="D1689" s="511" t="s">
        <v>15105</v>
      </c>
    </row>
    <row r="1690" spans="1:4">
      <c r="A1690" s="289">
        <v>1866</v>
      </c>
      <c r="B1690" s="289" t="s">
        <v>15106</v>
      </c>
      <c r="C1690" s="289" t="s">
        <v>12513</v>
      </c>
      <c r="D1690" s="511" t="s">
        <v>15107</v>
      </c>
    </row>
    <row r="1691" spans="1:4">
      <c r="A1691" s="289">
        <v>1853</v>
      </c>
      <c r="B1691" s="289" t="s">
        <v>15108</v>
      </c>
      <c r="C1691" s="289" t="s">
        <v>12513</v>
      </c>
      <c r="D1691" s="511" t="s">
        <v>15109</v>
      </c>
    </row>
    <row r="1692" spans="1:4">
      <c r="A1692" s="289">
        <v>1867</v>
      </c>
      <c r="B1692" s="289" t="s">
        <v>15110</v>
      </c>
      <c r="C1692" s="289" t="s">
        <v>12513</v>
      </c>
      <c r="D1692" s="511" t="s">
        <v>15111</v>
      </c>
    </row>
    <row r="1693" spans="1:4">
      <c r="A1693" s="289">
        <v>1868</v>
      </c>
      <c r="B1693" s="289" t="s">
        <v>15112</v>
      </c>
      <c r="C1693" s="289" t="s">
        <v>12513</v>
      </c>
      <c r="D1693" s="511" t="s">
        <v>15113</v>
      </c>
    </row>
    <row r="1694" spans="1:4">
      <c r="A1694" s="289">
        <v>1859</v>
      </c>
      <c r="B1694" s="289" t="s">
        <v>15114</v>
      </c>
      <c r="C1694" s="289" t="s">
        <v>12513</v>
      </c>
      <c r="D1694" s="511" t="s">
        <v>15115</v>
      </c>
    </row>
    <row r="1695" spans="1:4">
      <c r="A1695" s="289">
        <v>1836</v>
      </c>
      <c r="B1695" s="289" t="s">
        <v>15116</v>
      </c>
      <c r="C1695" s="289" t="s">
        <v>12513</v>
      </c>
      <c r="D1695" s="511" t="s">
        <v>15117</v>
      </c>
    </row>
    <row r="1696" spans="1:4">
      <c r="A1696" s="289">
        <v>36355</v>
      </c>
      <c r="B1696" s="289" t="s">
        <v>15118</v>
      </c>
      <c r="C1696" s="289" t="s">
        <v>12513</v>
      </c>
      <c r="D1696" s="511" t="s">
        <v>2380</v>
      </c>
    </row>
    <row r="1697" spans="1:4">
      <c r="A1697" s="289">
        <v>36356</v>
      </c>
      <c r="B1697" s="289" t="s">
        <v>15119</v>
      </c>
      <c r="C1697" s="289" t="s">
        <v>12513</v>
      </c>
      <c r="D1697" s="511" t="s">
        <v>522</v>
      </c>
    </row>
    <row r="1698" spans="1:4">
      <c r="A1698" s="289">
        <v>1932</v>
      </c>
      <c r="B1698" s="289" t="s">
        <v>15120</v>
      </c>
      <c r="C1698" s="289" t="s">
        <v>12513</v>
      </c>
      <c r="D1698" s="511" t="s">
        <v>7424</v>
      </c>
    </row>
    <row r="1699" spans="1:4">
      <c r="A1699" s="289">
        <v>1933</v>
      </c>
      <c r="B1699" s="289" t="s">
        <v>15121</v>
      </c>
      <c r="C1699" s="289" t="s">
        <v>12513</v>
      </c>
      <c r="D1699" s="511" t="s">
        <v>15122</v>
      </c>
    </row>
    <row r="1700" spans="1:4">
      <c r="A1700" s="289">
        <v>1951</v>
      </c>
      <c r="B1700" s="289" t="s">
        <v>15123</v>
      </c>
      <c r="C1700" s="289" t="s">
        <v>12513</v>
      </c>
      <c r="D1700" s="511" t="s">
        <v>1270</v>
      </c>
    </row>
    <row r="1701" spans="1:4">
      <c r="A1701" s="289">
        <v>1966</v>
      </c>
      <c r="B1701" s="289" t="s">
        <v>15124</v>
      </c>
      <c r="C1701" s="289" t="s">
        <v>12513</v>
      </c>
      <c r="D1701" s="511" t="s">
        <v>1815</v>
      </c>
    </row>
    <row r="1702" spans="1:4">
      <c r="A1702" s="289">
        <v>1952</v>
      </c>
      <c r="B1702" s="289" t="s">
        <v>15125</v>
      </c>
      <c r="C1702" s="289" t="s">
        <v>12513</v>
      </c>
      <c r="D1702" s="511" t="s">
        <v>15126</v>
      </c>
    </row>
    <row r="1703" spans="1:4">
      <c r="A1703" s="289">
        <v>20104</v>
      </c>
      <c r="B1703" s="289" t="s">
        <v>15127</v>
      </c>
      <c r="C1703" s="289" t="s">
        <v>12513</v>
      </c>
      <c r="D1703" s="511" t="s">
        <v>15128</v>
      </c>
    </row>
    <row r="1704" spans="1:4">
      <c r="A1704" s="289">
        <v>20105</v>
      </c>
      <c r="B1704" s="289" t="s">
        <v>15129</v>
      </c>
      <c r="C1704" s="289" t="s">
        <v>12513</v>
      </c>
      <c r="D1704" s="511" t="s">
        <v>15130</v>
      </c>
    </row>
    <row r="1705" spans="1:4">
      <c r="A1705" s="289">
        <v>1965</v>
      </c>
      <c r="B1705" s="289" t="s">
        <v>15131</v>
      </c>
      <c r="C1705" s="289" t="s">
        <v>12513</v>
      </c>
      <c r="D1705" s="511" t="s">
        <v>5918</v>
      </c>
    </row>
    <row r="1706" spans="1:4">
      <c r="A1706" s="289">
        <v>10765</v>
      </c>
      <c r="B1706" s="289" t="s">
        <v>15132</v>
      </c>
      <c r="C1706" s="289" t="s">
        <v>12513</v>
      </c>
      <c r="D1706" s="511" t="s">
        <v>2340</v>
      </c>
    </row>
    <row r="1707" spans="1:4">
      <c r="A1707" s="289">
        <v>10767</v>
      </c>
      <c r="B1707" s="289" t="s">
        <v>15133</v>
      </c>
      <c r="C1707" s="289" t="s">
        <v>12513</v>
      </c>
      <c r="D1707" s="511" t="s">
        <v>15134</v>
      </c>
    </row>
    <row r="1708" spans="1:4">
      <c r="A1708" s="289">
        <v>1970</v>
      </c>
      <c r="B1708" s="289" t="s">
        <v>15135</v>
      </c>
      <c r="C1708" s="289" t="s">
        <v>12513</v>
      </c>
      <c r="D1708" s="511" t="s">
        <v>15136</v>
      </c>
    </row>
    <row r="1709" spans="1:4">
      <c r="A1709" s="289">
        <v>1967</v>
      </c>
      <c r="B1709" s="289" t="s">
        <v>15137</v>
      </c>
      <c r="C1709" s="289" t="s">
        <v>12513</v>
      </c>
      <c r="D1709" s="511" t="s">
        <v>15138</v>
      </c>
    </row>
    <row r="1710" spans="1:4">
      <c r="A1710" s="289">
        <v>1968</v>
      </c>
      <c r="B1710" s="289" t="s">
        <v>15139</v>
      </c>
      <c r="C1710" s="289" t="s">
        <v>12513</v>
      </c>
      <c r="D1710" s="511" t="s">
        <v>15140</v>
      </c>
    </row>
    <row r="1711" spans="1:4">
      <c r="A1711" s="289">
        <v>1969</v>
      </c>
      <c r="B1711" s="289" t="s">
        <v>15141</v>
      </c>
      <c r="C1711" s="289" t="s">
        <v>12513</v>
      </c>
      <c r="D1711" s="511" t="s">
        <v>15142</v>
      </c>
    </row>
    <row r="1712" spans="1:4">
      <c r="A1712" s="289">
        <v>1839</v>
      </c>
      <c r="B1712" s="289" t="s">
        <v>15143</v>
      </c>
      <c r="C1712" s="289" t="s">
        <v>12513</v>
      </c>
      <c r="D1712" s="511" t="s">
        <v>15144</v>
      </c>
    </row>
    <row r="1713" spans="1:4">
      <c r="A1713" s="289">
        <v>1835</v>
      </c>
      <c r="B1713" s="289" t="s">
        <v>15145</v>
      </c>
      <c r="C1713" s="289" t="s">
        <v>12513</v>
      </c>
      <c r="D1713" s="511" t="s">
        <v>15146</v>
      </c>
    </row>
    <row r="1714" spans="1:4">
      <c r="A1714" s="289">
        <v>1823</v>
      </c>
      <c r="B1714" s="289" t="s">
        <v>15147</v>
      </c>
      <c r="C1714" s="289" t="s">
        <v>12513</v>
      </c>
      <c r="D1714" s="511" t="s">
        <v>15148</v>
      </c>
    </row>
    <row r="1715" spans="1:4">
      <c r="A1715" s="289">
        <v>1827</v>
      </c>
      <c r="B1715" s="289" t="s">
        <v>15149</v>
      </c>
      <c r="C1715" s="289" t="s">
        <v>12513</v>
      </c>
      <c r="D1715" s="511" t="s">
        <v>15150</v>
      </c>
    </row>
    <row r="1716" spans="1:4">
      <c r="A1716" s="289">
        <v>1831</v>
      </c>
      <c r="B1716" s="289" t="s">
        <v>15151</v>
      </c>
      <c r="C1716" s="289" t="s">
        <v>12513</v>
      </c>
      <c r="D1716" s="511" t="s">
        <v>5941</v>
      </c>
    </row>
    <row r="1717" spans="1:4">
      <c r="A1717" s="289">
        <v>1825</v>
      </c>
      <c r="B1717" s="289" t="s">
        <v>15152</v>
      </c>
      <c r="C1717" s="289" t="s">
        <v>12513</v>
      </c>
      <c r="D1717" s="511" t="s">
        <v>5914</v>
      </c>
    </row>
    <row r="1718" spans="1:4">
      <c r="A1718" s="289">
        <v>1828</v>
      </c>
      <c r="B1718" s="289" t="s">
        <v>15153</v>
      </c>
      <c r="C1718" s="289" t="s">
        <v>12513</v>
      </c>
      <c r="D1718" s="511" t="s">
        <v>15154</v>
      </c>
    </row>
    <row r="1719" spans="1:4">
      <c r="A1719" s="289">
        <v>1845</v>
      </c>
      <c r="B1719" s="289" t="s">
        <v>15155</v>
      </c>
      <c r="C1719" s="289" t="s">
        <v>12513</v>
      </c>
      <c r="D1719" s="511" t="s">
        <v>7316</v>
      </c>
    </row>
    <row r="1720" spans="1:4">
      <c r="A1720" s="289">
        <v>1824</v>
      </c>
      <c r="B1720" s="289" t="s">
        <v>15156</v>
      </c>
      <c r="C1720" s="289" t="s">
        <v>12513</v>
      </c>
      <c r="D1720" s="511" t="s">
        <v>15157</v>
      </c>
    </row>
    <row r="1721" spans="1:4">
      <c r="A1721" s="289">
        <v>1941</v>
      </c>
      <c r="B1721" s="289" t="s">
        <v>15158</v>
      </c>
      <c r="C1721" s="289" t="s">
        <v>12513</v>
      </c>
      <c r="D1721" s="511" t="s">
        <v>8363</v>
      </c>
    </row>
    <row r="1722" spans="1:4">
      <c r="A1722" s="289">
        <v>1940</v>
      </c>
      <c r="B1722" s="289" t="s">
        <v>15159</v>
      </c>
      <c r="C1722" s="289" t="s">
        <v>12513</v>
      </c>
      <c r="D1722" s="511" t="s">
        <v>7538</v>
      </c>
    </row>
    <row r="1723" spans="1:4">
      <c r="A1723" s="289">
        <v>1937</v>
      </c>
      <c r="B1723" s="289" t="s">
        <v>15160</v>
      </c>
      <c r="C1723" s="289" t="s">
        <v>12513</v>
      </c>
      <c r="D1723" s="511" t="s">
        <v>11288</v>
      </c>
    </row>
    <row r="1724" spans="1:4">
      <c r="A1724" s="289">
        <v>1939</v>
      </c>
      <c r="B1724" s="289" t="s">
        <v>15161</v>
      </c>
      <c r="C1724" s="289" t="s">
        <v>12513</v>
      </c>
      <c r="D1724" s="511" t="s">
        <v>11279</v>
      </c>
    </row>
    <row r="1725" spans="1:4">
      <c r="A1725" s="289">
        <v>1942</v>
      </c>
      <c r="B1725" s="289" t="s">
        <v>15162</v>
      </c>
      <c r="C1725" s="289" t="s">
        <v>12513</v>
      </c>
      <c r="D1725" s="511" t="s">
        <v>15163</v>
      </c>
    </row>
    <row r="1726" spans="1:4">
      <c r="A1726" s="289">
        <v>1938</v>
      </c>
      <c r="B1726" s="289" t="s">
        <v>15164</v>
      </c>
      <c r="C1726" s="289" t="s">
        <v>12513</v>
      </c>
      <c r="D1726" s="511" t="s">
        <v>15165</v>
      </c>
    </row>
    <row r="1727" spans="1:4">
      <c r="A1727" s="289">
        <v>20097</v>
      </c>
      <c r="B1727" s="289" t="s">
        <v>15166</v>
      </c>
      <c r="C1727" s="289" t="s">
        <v>12513</v>
      </c>
      <c r="D1727" s="511" t="s">
        <v>15167</v>
      </c>
    </row>
    <row r="1728" spans="1:4">
      <c r="A1728" s="289">
        <v>20098</v>
      </c>
      <c r="B1728" s="289" t="s">
        <v>15168</v>
      </c>
      <c r="C1728" s="289" t="s">
        <v>12513</v>
      </c>
      <c r="D1728" s="511" t="s">
        <v>15169</v>
      </c>
    </row>
    <row r="1729" spans="1:4">
      <c r="A1729" s="289">
        <v>20096</v>
      </c>
      <c r="B1729" s="289" t="s">
        <v>15170</v>
      </c>
      <c r="C1729" s="289" t="s">
        <v>12513</v>
      </c>
      <c r="D1729" s="511" t="s">
        <v>15171</v>
      </c>
    </row>
    <row r="1730" spans="1:4">
      <c r="A1730" s="289">
        <v>1964</v>
      </c>
      <c r="B1730" s="289" t="s">
        <v>15172</v>
      </c>
      <c r="C1730" s="289" t="s">
        <v>12513</v>
      </c>
      <c r="D1730" s="511" t="s">
        <v>15173</v>
      </c>
    </row>
    <row r="1731" spans="1:4">
      <c r="A1731" s="289">
        <v>1880</v>
      </c>
      <c r="B1731" s="289" t="s">
        <v>15174</v>
      </c>
      <c r="C1731" s="289" t="s">
        <v>12513</v>
      </c>
      <c r="D1731" s="511" t="s">
        <v>2390</v>
      </c>
    </row>
    <row r="1732" spans="1:4">
      <c r="A1732" s="289">
        <v>39274</v>
      </c>
      <c r="B1732" s="289" t="s">
        <v>15175</v>
      </c>
      <c r="C1732" s="289" t="s">
        <v>12513</v>
      </c>
      <c r="D1732" s="511" t="s">
        <v>1131</v>
      </c>
    </row>
    <row r="1733" spans="1:4">
      <c r="A1733" s="289">
        <v>2628</v>
      </c>
      <c r="B1733" s="289" t="s">
        <v>15176</v>
      </c>
      <c r="C1733" s="289" t="s">
        <v>12513</v>
      </c>
      <c r="D1733" s="511" t="s">
        <v>15177</v>
      </c>
    </row>
    <row r="1734" spans="1:4">
      <c r="A1734" s="289">
        <v>2622</v>
      </c>
      <c r="B1734" s="289" t="s">
        <v>15178</v>
      </c>
      <c r="C1734" s="289" t="s">
        <v>12513</v>
      </c>
      <c r="D1734" s="511" t="s">
        <v>5168</v>
      </c>
    </row>
    <row r="1735" spans="1:4">
      <c r="A1735" s="289">
        <v>2623</v>
      </c>
      <c r="B1735" s="289" t="s">
        <v>15179</v>
      </c>
      <c r="C1735" s="289" t="s">
        <v>12513</v>
      </c>
      <c r="D1735" s="511" t="s">
        <v>2577</v>
      </c>
    </row>
    <row r="1736" spans="1:4">
      <c r="A1736" s="289">
        <v>2624</v>
      </c>
      <c r="B1736" s="289" t="s">
        <v>15180</v>
      </c>
      <c r="C1736" s="289" t="s">
        <v>12513</v>
      </c>
      <c r="D1736" s="511" t="s">
        <v>14476</v>
      </c>
    </row>
    <row r="1737" spans="1:4">
      <c r="A1737" s="289">
        <v>2625</v>
      </c>
      <c r="B1737" s="289" t="s">
        <v>15181</v>
      </c>
      <c r="C1737" s="289" t="s">
        <v>12513</v>
      </c>
      <c r="D1737" s="511" t="s">
        <v>15182</v>
      </c>
    </row>
    <row r="1738" spans="1:4">
      <c r="A1738" s="289">
        <v>2626</v>
      </c>
      <c r="B1738" s="289" t="s">
        <v>15183</v>
      </c>
      <c r="C1738" s="289" t="s">
        <v>12513</v>
      </c>
      <c r="D1738" s="511" t="s">
        <v>15184</v>
      </c>
    </row>
    <row r="1739" spans="1:4">
      <c r="A1739" s="289">
        <v>2630</v>
      </c>
      <c r="B1739" s="289" t="s">
        <v>15185</v>
      </c>
      <c r="C1739" s="289" t="s">
        <v>12513</v>
      </c>
      <c r="D1739" s="511" t="s">
        <v>15186</v>
      </c>
    </row>
    <row r="1740" spans="1:4">
      <c r="A1740" s="289">
        <v>2627</v>
      </c>
      <c r="B1740" s="289" t="s">
        <v>15187</v>
      </c>
      <c r="C1740" s="289" t="s">
        <v>12513</v>
      </c>
      <c r="D1740" s="511" t="s">
        <v>15188</v>
      </c>
    </row>
    <row r="1741" spans="1:4">
      <c r="A1741" s="289">
        <v>2629</v>
      </c>
      <c r="B1741" s="289" t="s">
        <v>15189</v>
      </c>
      <c r="C1741" s="289" t="s">
        <v>12513</v>
      </c>
      <c r="D1741" s="511" t="s">
        <v>15190</v>
      </c>
    </row>
    <row r="1742" spans="1:4">
      <c r="A1742" s="289">
        <v>12033</v>
      </c>
      <c r="B1742" s="289" t="s">
        <v>15191</v>
      </c>
      <c r="C1742" s="289" t="s">
        <v>12513</v>
      </c>
      <c r="D1742" s="511" t="s">
        <v>15192</v>
      </c>
    </row>
    <row r="1743" spans="1:4">
      <c r="A1743" s="289">
        <v>40408</v>
      </c>
      <c r="B1743" s="289" t="s">
        <v>15193</v>
      </c>
      <c r="C1743" s="289" t="s">
        <v>12513</v>
      </c>
      <c r="D1743" s="511" t="s">
        <v>9456</v>
      </c>
    </row>
    <row r="1744" spans="1:4">
      <c r="A1744" s="289">
        <v>40409</v>
      </c>
      <c r="B1744" s="289" t="s">
        <v>15194</v>
      </c>
      <c r="C1744" s="289" t="s">
        <v>12513</v>
      </c>
      <c r="D1744" s="511" t="s">
        <v>13844</v>
      </c>
    </row>
    <row r="1745" spans="1:4">
      <c r="A1745" s="289">
        <v>39276</v>
      </c>
      <c r="B1745" s="289" t="s">
        <v>15195</v>
      </c>
      <c r="C1745" s="289" t="s">
        <v>12513</v>
      </c>
      <c r="D1745" s="511" t="s">
        <v>2242</v>
      </c>
    </row>
    <row r="1746" spans="1:4">
      <c r="A1746" s="289">
        <v>39277</v>
      </c>
      <c r="B1746" s="289" t="s">
        <v>15196</v>
      </c>
      <c r="C1746" s="289" t="s">
        <v>12513</v>
      </c>
      <c r="D1746" s="511" t="s">
        <v>5750</v>
      </c>
    </row>
    <row r="1747" spans="1:4">
      <c r="A1747" s="289">
        <v>12034</v>
      </c>
      <c r="B1747" s="289" t="s">
        <v>15197</v>
      </c>
      <c r="C1747" s="289" t="s">
        <v>12513</v>
      </c>
      <c r="D1747" s="511" t="s">
        <v>986</v>
      </c>
    </row>
    <row r="1748" spans="1:4">
      <c r="A1748" s="289">
        <v>39879</v>
      </c>
      <c r="B1748" s="289" t="s">
        <v>15198</v>
      </c>
      <c r="C1748" s="289" t="s">
        <v>12513</v>
      </c>
      <c r="D1748" s="511" t="s">
        <v>2238</v>
      </c>
    </row>
    <row r="1749" spans="1:4">
      <c r="A1749" s="289">
        <v>39880</v>
      </c>
      <c r="B1749" s="289" t="s">
        <v>15199</v>
      </c>
      <c r="C1749" s="289" t="s">
        <v>12513</v>
      </c>
      <c r="D1749" s="511" t="s">
        <v>5777</v>
      </c>
    </row>
    <row r="1750" spans="1:4">
      <c r="A1750" s="289">
        <v>39881</v>
      </c>
      <c r="B1750" s="289" t="s">
        <v>15200</v>
      </c>
      <c r="C1750" s="289" t="s">
        <v>12513</v>
      </c>
      <c r="D1750" s="511" t="s">
        <v>8108</v>
      </c>
    </row>
    <row r="1751" spans="1:4">
      <c r="A1751" s="289">
        <v>39882</v>
      </c>
      <c r="B1751" s="289" t="s">
        <v>15201</v>
      </c>
      <c r="C1751" s="289" t="s">
        <v>12513</v>
      </c>
      <c r="D1751" s="511" t="s">
        <v>15202</v>
      </c>
    </row>
    <row r="1752" spans="1:4">
      <c r="A1752" s="289">
        <v>39883</v>
      </c>
      <c r="B1752" s="289" t="s">
        <v>15203</v>
      </c>
      <c r="C1752" s="289" t="s">
        <v>12513</v>
      </c>
      <c r="D1752" s="511" t="s">
        <v>7929</v>
      </c>
    </row>
    <row r="1753" spans="1:4">
      <c r="A1753" s="289">
        <v>39884</v>
      </c>
      <c r="B1753" s="289" t="s">
        <v>15204</v>
      </c>
      <c r="C1753" s="289" t="s">
        <v>12513</v>
      </c>
      <c r="D1753" s="511" t="s">
        <v>15205</v>
      </c>
    </row>
    <row r="1754" spans="1:4">
      <c r="A1754" s="289">
        <v>39885</v>
      </c>
      <c r="B1754" s="289" t="s">
        <v>15206</v>
      </c>
      <c r="C1754" s="289" t="s">
        <v>12513</v>
      </c>
      <c r="D1754" s="511" t="s">
        <v>15207</v>
      </c>
    </row>
    <row r="1755" spans="1:4">
      <c r="A1755" s="289">
        <v>1777</v>
      </c>
      <c r="B1755" s="289" t="s">
        <v>15208</v>
      </c>
      <c r="C1755" s="289" t="s">
        <v>12513</v>
      </c>
      <c r="D1755" s="511" t="s">
        <v>3287</v>
      </c>
    </row>
    <row r="1756" spans="1:4">
      <c r="A1756" s="289">
        <v>1819</v>
      </c>
      <c r="B1756" s="289" t="s">
        <v>15209</v>
      </c>
      <c r="C1756" s="289" t="s">
        <v>12513</v>
      </c>
      <c r="D1756" s="511" t="s">
        <v>15210</v>
      </c>
    </row>
    <row r="1757" spans="1:4">
      <c r="A1757" s="289">
        <v>1775</v>
      </c>
      <c r="B1757" s="289" t="s">
        <v>15211</v>
      </c>
      <c r="C1757" s="289" t="s">
        <v>12513</v>
      </c>
      <c r="D1757" s="511" t="s">
        <v>5885</v>
      </c>
    </row>
    <row r="1758" spans="1:4">
      <c r="A1758" s="289">
        <v>1776</v>
      </c>
      <c r="B1758" s="289" t="s">
        <v>15212</v>
      </c>
      <c r="C1758" s="289" t="s">
        <v>12513</v>
      </c>
      <c r="D1758" s="511" t="s">
        <v>15213</v>
      </c>
    </row>
    <row r="1759" spans="1:4">
      <c r="A1759" s="289">
        <v>1778</v>
      </c>
      <c r="B1759" s="289" t="s">
        <v>15214</v>
      </c>
      <c r="C1759" s="289" t="s">
        <v>12513</v>
      </c>
      <c r="D1759" s="511" t="s">
        <v>15215</v>
      </c>
    </row>
    <row r="1760" spans="1:4">
      <c r="A1760" s="289">
        <v>1818</v>
      </c>
      <c r="B1760" s="289" t="s">
        <v>15216</v>
      </c>
      <c r="C1760" s="289" t="s">
        <v>12513</v>
      </c>
      <c r="D1760" s="511" t="s">
        <v>15217</v>
      </c>
    </row>
    <row r="1761" spans="1:4">
      <c r="A1761" s="289">
        <v>1820</v>
      </c>
      <c r="B1761" s="289" t="s">
        <v>15218</v>
      </c>
      <c r="C1761" s="289" t="s">
        <v>12513</v>
      </c>
      <c r="D1761" s="511" t="s">
        <v>9704</v>
      </c>
    </row>
    <row r="1762" spans="1:4">
      <c r="A1762" s="289">
        <v>1779</v>
      </c>
      <c r="B1762" s="289" t="s">
        <v>15219</v>
      </c>
      <c r="C1762" s="289" t="s">
        <v>12513</v>
      </c>
      <c r="D1762" s="511" t="s">
        <v>15220</v>
      </c>
    </row>
    <row r="1763" spans="1:4">
      <c r="A1763" s="289">
        <v>1780</v>
      </c>
      <c r="B1763" s="289" t="s">
        <v>15221</v>
      </c>
      <c r="C1763" s="289" t="s">
        <v>12513</v>
      </c>
      <c r="D1763" s="511" t="s">
        <v>15222</v>
      </c>
    </row>
    <row r="1764" spans="1:4">
      <c r="A1764" s="289">
        <v>1783</v>
      </c>
      <c r="B1764" s="289" t="s">
        <v>15223</v>
      </c>
      <c r="C1764" s="289" t="s">
        <v>12513</v>
      </c>
      <c r="D1764" s="511" t="s">
        <v>8368</v>
      </c>
    </row>
    <row r="1765" spans="1:4">
      <c r="A1765" s="289">
        <v>1782</v>
      </c>
      <c r="B1765" s="289" t="s">
        <v>15224</v>
      </c>
      <c r="C1765" s="289" t="s">
        <v>12513</v>
      </c>
      <c r="D1765" s="511" t="s">
        <v>14372</v>
      </c>
    </row>
    <row r="1766" spans="1:4">
      <c r="A1766" s="289">
        <v>1817</v>
      </c>
      <c r="B1766" s="289" t="s">
        <v>15225</v>
      </c>
      <c r="C1766" s="289" t="s">
        <v>12513</v>
      </c>
      <c r="D1766" s="511" t="s">
        <v>12863</v>
      </c>
    </row>
    <row r="1767" spans="1:4">
      <c r="A1767" s="289">
        <v>1781</v>
      </c>
      <c r="B1767" s="289" t="s">
        <v>15226</v>
      </c>
      <c r="C1767" s="289" t="s">
        <v>12513</v>
      </c>
      <c r="D1767" s="511" t="s">
        <v>15227</v>
      </c>
    </row>
    <row r="1768" spans="1:4">
      <c r="A1768" s="289">
        <v>1784</v>
      </c>
      <c r="B1768" s="289" t="s">
        <v>15228</v>
      </c>
      <c r="C1768" s="289" t="s">
        <v>12513</v>
      </c>
      <c r="D1768" s="511" t="s">
        <v>10839</v>
      </c>
    </row>
    <row r="1769" spans="1:4">
      <c r="A1769" s="289">
        <v>1810</v>
      </c>
      <c r="B1769" s="289" t="s">
        <v>15229</v>
      </c>
      <c r="C1769" s="289" t="s">
        <v>12513</v>
      </c>
      <c r="D1769" s="511" t="s">
        <v>14227</v>
      </c>
    </row>
    <row r="1770" spans="1:4">
      <c r="A1770" s="289">
        <v>1811</v>
      </c>
      <c r="B1770" s="289" t="s">
        <v>15230</v>
      </c>
      <c r="C1770" s="289" t="s">
        <v>12513</v>
      </c>
      <c r="D1770" s="511" t="s">
        <v>14715</v>
      </c>
    </row>
    <row r="1771" spans="1:4">
      <c r="A1771" s="289">
        <v>1812</v>
      </c>
      <c r="B1771" s="289" t="s">
        <v>15231</v>
      </c>
      <c r="C1771" s="289" t="s">
        <v>12513</v>
      </c>
      <c r="D1771" s="511" t="s">
        <v>15232</v>
      </c>
    </row>
    <row r="1772" spans="1:4">
      <c r="A1772" s="289">
        <v>40386</v>
      </c>
      <c r="B1772" s="289" t="s">
        <v>15233</v>
      </c>
      <c r="C1772" s="289" t="s">
        <v>12513</v>
      </c>
      <c r="D1772" s="511" t="s">
        <v>15234</v>
      </c>
    </row>
    <row r="1773" spans="1:4">
      <c r="A1773" s="289">
        <v>40384</v>
      </c>
      <c r="B1773" s="289" t="s">
        <v>15235</v>
      </c>
      <c r="C1773" s="289" t="s">
        <v>12513</v>
      </c>
      <c r="D1773" s="511" t="s">
        <v>15236</v>
      </c>
    </row>
    <row r="1774" spans="1:4">
      <c r="A1774" s="289">
        <v>40379</v>
      </c>
      <c r="B1774" s="289" t="s">
        <v>15237</v>
      </c>
      <c r="C1774" s="289" t="s">
        <v>12513</v>
      </c>
      <c r="D1774" s="511" t="s">
        <v>8555</v>
      </c>
    </row>
    <row r="1775" spans="1:4">
      <c r="A1775" s="289">
        <v>40423</v>
      </c>
      <c r="B1775" s="289" t="s">
        <v>15238</v>
      </c>
      <c r="C1775" s="289" t="s">
        <v>12513</v>
      </c>
      <c r="D1775" s="511" t="s">
        <v>8010</v>
      </c>
    </row>
    <row r="1776" spans="1:4">
      <c r="A1776" s="289">
        <v>40389</v>
      </c>
      <c r="B1776" s="289" t="s">
        <v>15239</v>
      </c>
      <c r="C1776" s="289" t="s">
        <v>12513</v>
      </c>
      <c r="D1776" s="511" t="s">
        <v>15240</v>
      </c>
    </row>
    <row r="1777" spans="1:4">
      <c r="A1777" s="289">
        <v>40388</v>
      </c>
      <c r="B1777" s="289" t="s">
        <v>15241</v>
      </c>
      <c r="C1777" s="289" t="s">
        <v>12513</v>
      </c>
      <c r="D1777" s="511" t="s">
        <v>15242</v>
      </c>
    </row>
    <row r="1778" spans="1:4">
      <c r="A1778" s="289">
        <v>40381</v>
      </c>
      <c r="B1778" s="289" t="s">
        <v>15243</v>
      </c>
      <c r="C1778" s="289" t="s">
        <v>12513</v>
      </c>
      <c r="D1778" s="511" t="s">
        <v>5628</v>
      </c>
    </row>
    <row r="1779" spans="1:4">
      <c r="A1779" s="289">
        <v>40391</v>
      </c>
      <c r="B1779" s="289" t="s">
        <v>15244</v>
      </c>
      <c r="C1779" s="289" t="s">
        <v>12513</v>
      </c>
      <c r="D1779" s="511" t="s">
        <v>15245</v>
      </c>
    </row>
    <row r="1780" spans="1:4">
      <c r="A1780" s="289">
        <v>40414</v>
      </c>
      <c r="B1780" s="289" t="s">
        <v>15246</v>
      </c>
      <c r="C1780" s="289" t="s">
        <v>12513</v>
      </c>
      <c r="D1780" s="511" t="s">
        <v>7806</v>
      </c>
    </row>
    <row r="1781" spans="1:4">
      <c r="A1781" s="289">
        <v>40416</v>
      </c>
      <c r="B1781" s="289" t="s">
        <v>15247</v>
      </c>
      <c r="C1781" s="289" t="s">
        <v>12513</v>
      </c>
      <c r="D1781" s="511" t="s">
        <v>12237</v>
      </c>
    </row>
    <row r="1782" spans="1:4">
      <c r="A1782" s="289">
        <v>40418</v>
      </c>
      <c r="B1782" s="289" t="s">
        <v>15248</v>
      </c>
      <c r="C1782" s="289" t="s">
        <v>12513</v>
      </c>
      <c r="D1782" s="511" t="s">
        <v>15249</v>
      </c>
    </row>
    <row r="1783" spans="1:4">
      <c r="A1783" s="289">
        <v>2615</v>
      </c>
      <c r="B1783" s="289" t="s">
        <v>15250</v>
      </c>
      <c r="C1783" s="289" t="s">
        <v>12513</v>
      </c>
      <c r="D1783" s="511" t="s">
        <v>15251</v>
      </c>
    </row>
    <row r="1784" spans="1:4">
      <c r="A1784" s="289">
        <v>2635</v>
      </c>
      <c r="B1784" s="289" t="s">
        <v>15252</v>
      </c>
      <c r="C1784" s="289" t="s">
        <v>12513</v>
      </c>
      <c r="D1784" s="511" t="s">
        <v>1853</v>
      </c>
    </row>
    <row r="1785" spans="1:4">
      <c r="A1785" s="289">
        <v>2609</v>
      </c>
      <c r="B1785" s="289" t="s">
        <v>15253</v>
      </c>
      <c r="C1785" s="289" t="s">
        <v>12513</v>
      </c>
      <c r="D1785" s="511" t="s">
        <v>5097</v>
      </c>
    </row>
    <row r="1786" spans="1:4">
      <c r="A1786" s="289">
        <v>2634</v>
      </c>
      <c r="B1786" s="289" t="s">
        <v>15254</v>
      </c>
      <c r="C1786" s="289" t="s">
        <v>12513</v>
      </c>
      <c r="D1786" s="511" t="s">
        <v>5051</v>
      </c>
    </row>
    <row r="1787" spans="1:4">
      <c r="A1787" s="289">
        <v>2611</v>
      </c>
      <c r="B1787" s="289" t="s">
        <v>15255</v>
      </c>
      <c r="C1787" s="289" t="s">
        <v>12513</v>
      </c>
      <c r="D1787" s="511" t="s">
        <v>15256</v>
      </c>
    </row>
    <row r="1788" spans="1:4">
      <c r="A1788" s="289">
        <v>2612</v>
      </c>
      <c r="B1788" s="289" t="s">
        <v>15257</v>
      </c>
      <c r="C1788" s="289" t="s">
        <v>12513</v>
      </c>
      <c r="D1788" s="511" t="s">
        <v>8402</v>
      </c>
    </row>
    <row r="1789" spans="1:4">
      <c r="A1789" s="289">
        <v>2613</v>
      </c>
      <c r="B1789" s="289" t="s">
        <v>15258</v>
      </c>
      <c r="C1789" s="289" t="s">
        <v>12513</v>
      </c>
      <c r="D1789" s="511" t="s">
        <v>15259</v>
      </c>
    </row>
    <row r="1790" spans="1:4">
      <c r="A1790" s="289">
        <v>2614</v>
      </c>
      <c r="B1790" s="289" t="s">
        <v>15260</v>
      </c>
      <c r="C1790" s="289" t="s">
        <v>12513</v>
      </c>
      <c r="D1790" s="511" t="s">
        <v>15261</v>
      </c>
    </row>
    <row r="1791" spans="1:4">
      <c r="A1791" s="289">
        <v>34359</v>
      </c>
      <c r="B1791" s="289" t="s">
        <v>15262</v>
      </c>
      <c r="C1791" s="289" t="s">
        <v>12513</v>
      </c>
      <c r="D1791" s="511" t="s">
        <v>5005</v>
      </c>
    </row>
    <row r="1792" spans="1:4">
      <c r="A1792" s="289">
        <v>1789</v>
      </c>
      <c r="B1792" s="289" t="s">
        <v>15263</v>
      </c>
      <c r="C1792" s="289" t="s">
        <v>12513</v>
      </c>
      <c r="D1792" s="511" t="s">
        <v>10646</v>
      </c>
    </row>
    <row r="1793" spans="1:4">
      <c r="A1793" s="289">
        <v>1788</v>
      </c>
      <c r="B1793" s="289" t="s">
        <v>15264</v>
      </c>
      <c r="C1793" s="289" t="s">
        <v>12513</v>
      </c>
      <c r="D1793" s="511" t="s">
        <v>15265</v>
      </c>
    </row>
    <row r="1794" spans="1:4">
      <c r="A1794" s="289">
        <v>1786</v>
      </c>
      <c r="B1794" s="289" t="s">
        <v>15266</v>
      </c>
      <c r="C1794" s="289" t="s">
        <v>12513</v>
      </c>
      <c r="D1794" s="511" t="s">
        <v>13699</v>
      </c>
    </row>
    <row r="1795" spans="1:4">
      <c r="A1795" s="289">
        <v>1787</v>
      </c>
      <c r="B1795" s="289" t="s">
        <v>15267</v>
      </c>
      <c r="C1795" s="289" t="s">
        <v>12513</v>
      </c>
      <c r="D1795" s="511" t="s">
        <v>7738</v>
      </c>
    </row>
    <row r="1796" spans="1:4">
      <c r="A1796" s="289">
        <v>1791</v>
      </c>
      <c r="B1796" s="289" t="s">
        <v>15268</v>
      </c>
      <c r="C1796" s="289" t="s">
        <v>12513</v>
      </c>
      <c r="D1796" s="511" t="s">
        <v>15269</v>
      </c>
    </row>
    <row r="1797" spans="1:4">
      <c r="A1797" s="289">
        <v>1790</v>
      </c>
      <c r="B1797" s="289" t="s">
        <v>15270</v>
      </c>
      <c r="C1797" s="289" t="s">
        <v>12513</v>
      </c>
      <c r="D1797" s="511" t="s">
        <v>15271</v>
      </c>
    </row>
    <row r="1798" spans="1:4">
      <c r="A1798" s="289">
        <v>1813</v>
      </c>
      <c r="B1798" s="289" t="s">
        <v>15272</v>
      </c>
      <c r="C1798" s="289" t="s">
        <v>12513</v>
      </c>
      <c r="D1798" s="511" t="s">
        <v>3977</v>
      </c>
    </row>
    <row r="1799" spans="1:4">
      <c r="A1799" s="289">
        <v>1792</v>
      </c>
      <c r="B1799" s="289" t="s">
        <v>15273</v>
      </c>
      <c r="C1799" s="289" t="s">
        <v>12513</v>
      </c>
      <c r="D1799" s="511" t="s">
        <v>13879</v>
      </c>
    </row>
    <row r="1800" spans="1:4">
      <c r="A1800" s="289">
        <v>1793</v>
      </c>
      <c r="B1800" s="289" t="s">
        <v>15274</v>
      </c>
      <c r="C1800" s="289" t="s">
        <v>12513</v>
      </c>
      <c r="D1800" s="511" t="s">
        <v>15275</v>
      </c>
    </row>
    <row r="1801" spans="1:4">
      <c r="A1801" s="289">
        <v>1809</v>
      </c>
      <c r="B1801" s="289" t="s">
        <v>15276</v>
      </c>
      <c r="C1801" s="289" t="s">
        <v>12513</v>
      </c>
      <c r="D1801" s="511" t="s">
        <v>6221</v>
      </c>
    </row>
    <row r="1802" spans="1:4">
      <c r="A1802" s="289">
        <v>1814</v>
      </c>
      <c r="B1802" s="289" t="s">
        <v>15277</v>
      </c>
      <c r="C1802" s="289" t="s">
        <v>12513</v>
      </c>
      <c r="D1802" s="511" t="s">
        <v>978</v>
      </c>
    </row>
    <row r="1803" spans="1:4">
      <c r="A1803" s="289">
        <v>1803</v>
      </c>
      <c r="B1803" s="289" t="s">
        <v>15278</v>
      </c>
      <c r="C1803" s="289" t="s">
        <v>12513</v>
      </c>
      <c r="D1803" s="511" t="s">
        <v>7196</v>
      </c>
    </row>
    <row r="1804" spans="1:4">
      <c r="A1804" s="289">
        <v>1805</v>
      </c>
      <c r="B1804" s="289" t="s">
        <v>15279</v>
      </c>
      <c r="C1804" s="289" t="s">
        <v>12513</v>
      </c>
      <c r="D1804" s="511" t="s">
        <v>7223</v>
      </c>
    </row>
    <row r="1805" spans="1:4">
      <c r="A1805" s="289">
        <v>1821</v>
      </c>
      <c r="B1805" s="289" t="s">
        <v>15280</v>
      </c>
      <c r="C1805" s="289" t="s">
        <v>12513</v>
      </c>
      <c r="D1805" s="511" t="s">
        <v>15281</v>
      </c>
    </row>
    <row r="1806" spans="1:4">
      <c r="A1806" s="289">
        <v>1806</v>
      </c>
      <c r="B1806" s="289" t="s">
        <v>15282</v>
      </c>
      <c r="C1806" s="289" t="s">
        <v>12513</v>
      </c>
      <c r="D1806" s="511" t="s">
        <v>15283</v>
      </c>
    </row>
    <row r="1807" spans="1:4">
      <c r="A1807" s="289">
        <v>1804</v>
      </c>
      <c r="B1807" s="289" t="s">
        <v>15284</v>
      </c>
      <c r="C1807" s="289" t="s">
        <v>12513</v>
      </c>
      <c r="D1807" s="511" t="s">
        <v>15285</v>
      </c>
    </row>
    <row r="1808" spans="1:4">
      <c r="A1808" s="289">
        <v>1807</v>
      </c>
      <c r="B1808" s="289" t="s">
        <v>15286</v>
      </c>
      <c r="C1808" s="289" t="s">
        <v>12513</v>
      </c>
      <c r="D1808" s="511" t="s">
        <v>15287</v>
      </c>
    </row>
    <row r="1809" spans="1:4">
      <c r="A1809" s="289">
        <v>1808</v>
      </c>
      <c r="B1809" s="289" t="s">
        <v>15288</v>
      </c>
      <c r="C1809" s="289" t="s">
        <v>12513</v>
      </c>
      <c r="D1809" s="511" t="s">
        <v>15289</v>
      </c>
    </row>
    <row r="1810" spans="1:4">
      <c r="A1810" s="289">
        <v>1797</v>
      </c>
      <c r="B1810" s="289" t="s">
        <v>15290</v>
      </c>
      <c r="C1810" s="289" t="s">
        <v>12513</v>
      </c>
      <c r="D1810" s="511" t="s">
        <v>15291</v>
      </c>
    </row>
    <row r="1811" spans="1:4">
      <c r="A1811" s="289">
        <v>1796</v>
      </c>
      <c r="B1811" s="289" t="s">
        <v>15292</v>
      </c>
      <c r="C1811" s="289" t="s">
        <v>12513</v>
      </c>
      <c r="D1811" s="511" t="s">
        <v>15293</v>
      </c>
    </row>
    <row r="1812" spans="1:4">
      <c r="A1812" s="289">
        <v>1794</v>
      </c>
      <c r="B1812" s="289" t="s">
        <v>15294</v>
      </c>
      <c r="C1812" s="289" t="s">
        <v>12513</v>
      </c>
      <c r="D1812" s="511" t="s">
        <v>15295</v>
      </c>
    </row>
    <row r="1813" spans="1:4">
      <c r="A1813" s="289">
        <v>1816</v>
      </c>
      <c r="B1813" s="289" t="s">
        <v>15296</v>
      </c>
      <c r="C1813" s="289" t="s">
        <v>12513</v>
      </c>
      <c r="D1813" s="511" t="s">
        <v>1224</v>
      </c>
    </row>
    <row r="1814" spans="1:4">
      <c r="A1814" s="289">
        <v>1815</v>
      </c>
      <c r="B1814" s="289" t="s">
        <v>15297</v>
      </c>
      <c r="C1814" s="289" t="s">
        <v>12513</v>
      </c>
      <c r="D1814" s="511" t="s">
        <v>15298</v>
      </c>
    </row>
    <row r="1815" spans="1:4">
      <c r="A1815" s="289">
        <v>1798</v>
      </c>
      <c r="B1815" s="289" t="s">
        <v>15299</v>
      </c>
      <c r="C1815" s="289" t="s">
        <v>12513</v>
      </c>
      <c r="D1815" s="511" t="s">
        <v>15300</v>
      </c>
    </row>
    <row r="1816" spans="1:4">
      <c r="A1816" s="289">
        <v>1795</v>
      </c>
      <c r="B1816" s="289" t="s">
        <v>15301</v>
      </c>
      <c r="C1816" s="289" t="s">
        <v>12513</v>
      </c>
      <c r="D1816" s="511" t="s">
        <v>15302</v>
      </c>
    </row>
    <row r="1817" spans="1:4">
      <c r="A1817" s="289">
        <v>1799</v>
      </c>
      <c r="B1817" s="289" t="s">
        <v>15303</v>
      </c>
      <c r="C1817" s="289" t="s">
        <v>12513</v>
      </c>
      <c r="D1817" s="511" t="s">
        <v>15304</v>
      </c>
    </row>
    <row r="1818" spans="1:4">
      <c r="A1818" s="289">
        <v>1800</v>
      </c>
      <c r="B1818" s="289" t="s">
        <v>15305</v>
      </c>
      <c r="C1818" s="289" t="s">
        <v>12513</v>
      </c>
      <c r="D1818" s="511" t="s">
        <v>15306</v>
      </c>
    </row>
    <row r="1819" spans="1:4">
      <c r="A1819" s="289">
        <v>1802</v>
      </c>
      <c r="B1819" s="289" t="s">
        <v>15307</v>
      </c>
      <c r="C1819" s="289" t="s">
        <v>12513</v>
      </c>
      <c r="D1819" s="511" t="s">
        <v>15308</v>
      </c>
    </row>
    <row r="1820" spans="1:4">
      <c r="A1820" s="289">
        <v>40385</v>
      </c>
      <c r="B1820" s="289" t="s">
        <v>15309</v>
      </c>
      <c r="C1820" s="289" t="s">
        <v>12513</v>
      </c>
      <c r="D1820" s="511" t="s">
        <v>15234</v>
      </c>
    </row>
    <row r="1821" spans="1:4">
      <c r="A1821" s="289">
        <v>40383</v>
      </c>
      <c r="B1821" s="289" t="s">
        <v>15310</v>
      </c>
      <c r="C1821" s="289" t="s">
        <v>12513</v>
      </c>
      <c r="D1821" s="511" t="s">
        <v>15236</v>
      </c>
    </row>
    <row r="1822" spans="1:4">
      <c r="A1822" s="289">
        <v>40378</v>
      </c>
      <c r="B1822" s="289" t="s">
        <v>15311</v>
      </c>
      <c r="C1822" s="289" t="s">
        <v>12513</v>
      </c>
      <c r="D1822" s="511" t="s">
        <v>8555</v>
      </c>
    </row>
    <row r="1823" spans="1:4">
      <c r="A1823" s="289">
        <v>40382</v>
      </c>
      <c r="B1823" s="289" t="s">
        <v>15312</v>
      </c>
      <c r="C1823" s="289" t="s">
        <v>12513</v>
      </c>
      <c r="D1823" s="511" t="s">
        <v>8010</v>
      </c>
    </row>
    <row r="1824" spans="1:4">
      <c r="A1824" s="289">
        <v>40422</v>
      </c>
      <c r="B1824" s="289" t="s">
        <v>15313</v>
      </c>
      <c r="C1824" s="289" t="s">
        <v>12513</v>
      </c>
      <c r="D1824" s="511" t="s">
        <v>15314</v>
      </c>
    </row>
    <row r="1825" spans="1:4">
      <c r="A1825" s="289">
        <v>40387</v>
      </c>
      <c r="B1825" s="289" t="s">
        <v>15315</v>
      </c>
      <c r="C1825" s="289" t="s">
        <v>12513</v>
      </c>
      <c r="D1825" s="511" t="s">
        <v>15316</v>
      </c>
    </row>
    <row r="1826" spans="1:4">
      <c r="A1826" s="289">
        <v>40380</v>
      </c>
      <c r="B1826" s="289" t="s">
        <v>15317</v>
      </c>
      <c r="C1826" s="289" t="s">
        <v>12513</v>
      </c>
      <c r="D1826" s="511" t="s">
        <v>5628</v>
      </c>
    </row>
    <row r="1827" spans="1:4">
      <c r="A1827" s="289">
        <v>40390</v>
      </c>
      <c r="B1827" s="289" t="s">
        <v>15318</v>
      </c>
      <c r="C1827" s="289" t="s">
        <v>12513</v>
      </c>
      <c r="D1827" s="511" t="s">
        <v>15319</v>
      </c>
    </row>
    <row r="1828" spans="1:4">
      <c r="A1828" s="289">
        <v>40413</v>
      </c>
      <c r="B1828" s="289" t="s">
        <v>15320</v>
      </c>
      <c r="C1828" s="289" t="s">
        <v>12513</v>
      </c>
      <c r="D1828" s="511" t="s">
        <v>15321</v>
      </c>
    </row>
    <row r="1829" spans="1:4">
      <c r="A1829" s="289">
        <v>40415</v>
      </c>
      <c r="B1829" s="289" t="s">
        <v>15322</v>
      </c>
      <c r="C1829" s="289" t="s">
        <v>12513</v>
      </c>
      <c r="D1829" s="511" t="s">
        <v>7851</v>
      </c>
    </row>
    <row r="1830" spans="1:4">
      <c r="A1830" s="289">
        <v>40417</v>
      </c>
      <c r="B1830" s="289" t="s">
        <v>15323</v>
      </c>
      <c r="C1830" s="289" t="s">
        <v>12513</v>
      </c>
      <c r="D1830" s="511" t="s">
        <v>4041</v>
      </c>
    </row>
    <row r="1831" spans="1:4">
      <c r="A1831" s="289">
        <v>39271</v>
      </c>
      <c r="B1831" s="289" t="s">
        <v>15324</v>
      </c>
      <c r="C1831" s="289" t="s">
        <v>12513</v>
      </c>
      <c r="D1831" s="511" t="s">
        <v>1932</v>
      </c>
    </row>
    <row r="1832" spans="1:4">
      <c r="A1832" s="289">
        <v>39273</v>
      </c>
      <c r="B1832" s="289" t="s">
        <v>15325</v>
      </c>
      <c r="C1832" s="289" t="s">
        <v>12513</v>
      </c>
      <c r="D1832" s="511" t="s">
        <v>2355</v>
      </c>
    </row>
    <row r="1833" spans="1:4">
      <c r="A1833" s="289">
        <v>39272</v>
      </c>
      <c r="B1833" s="289" t="s">
        <v>15326</v>
      </c>
      <c r="C1833" s="289" t="s">
        <v>12513</v>
      </c>
      <c r="D1833" s="511" t="s">
        <v>9402</v>
      </c>
    </row>
    <row r="1834" spans="1:4">
      <c r="A1834" s="289">
        <v>1875</v>
      </c>
      <c r="B1834" s="289" t="s">
        <v>15327</v>
      </c>
      <c r="C1834" s="289" t="s">
        <v>12513</v>
      </c>
      <c r="D1834" s="511" t="s">
        <v>1164</v>
      </c>
    </row>
    <row r="1835" spans="1:4">
      <c r="A1835" s="289">
        <v>1874</v>
      </c>
      <c r="B1835" s="289" t="s">
        <v>15328</v>
      </c>
      <c r="C1835" s="289" t="s">
        <v>12513</v>
      </c>
      <c r="D1835" s="511" t="s">
        <v>13346</v>
      </c>
    </row>
    <row r="1836" spans="1:4">
      <c r="A1836" s="289">
        <v>1870</v>
      </c>
      <c r="B1836" s="289" t="s">
        <v>15329</v>
      </c>
      <c r="C1836" s="289" t="s">
        <v>12513</v>
      </c>
      <c r="D1836" s="511" t="s">
        <v>15330</v>
      </c>
    </row>
    <row r="1837" spans="1:4">
      <c r="A1837" s="289">
        <v>1884</v>
      </c>
      <c r="B1837" s="289" t="s">
        <v>15331</v>
      </c>
      <c r="C1837" s="289" t="s">
        <v>12513</v>
      </c>
      <c r="D1837" s="511" t="s">
        <v>9861</v>
      </c>
    </row>
    <row r="1838" spans="1:4">
      <c r="A1838" s="289">
        <v>1887</v>
      </c>
      <c r="B1838" s="289" t="s">
        <v>15332</v>
      </c>
      <c r="C1838" s="289" t="s">
        <v>12513</v>
      </c>
      <c r="D1838" s="511" t="s">
        <v>8114</v>
      </c>
    </row>
    <row r="1839" spans="1:4">
      <c r="A1839" s="289">
        <v>1876</v>
      </c>
      <c r="B1839" s="289" t="s">
        <v>15333</v>
      </c>
      <c r="C1839" s="289" t="s">
        <v>12513</v>
      </c>
      <c r="D1839" s="511" t="s">
        <v>11266</v>
      </c>
    </row>
    <row r="1840" spans="1:4">
      <c r="A1840" s="289">
        <v>1879</v>
      </c>
      <c r="B1840" s="289" t="s">
        <v>15334</v>
      </c>
      <c r="C1840" s="289" t="s">
        <v>12513</v>
      </c>
      <c r="D1840" s="511" t="s">
        <v>2676</v>
      </c>
    </row>
    <row r="1841" spans="1:4">
      <c r="A1841" s="289">
        <v>1877</v>
      </c>
      <c r="B1841" s="289" t="s">
        <v>15335</v>
      </c>
      <c r="C1841" s="289" t="s">
        <v>12513</v>
      </c>
      <c r="D1841" s="511" t="s">
        <v>7904</v>
      </c>
    </row>
    <row r="1842" spans="1:4">
      <c r="A1842" s="289">
        <v>1878</v>
      </c>
      <c r="B1842" s="289" t="s">
        <v>15336</v>
      </c>
      <c r="C1842" s="289" t="s">
        <v>12513</v>
      </c>
      <c r="D1842" s="511" t="s">
        <v>15337</v>
      </c>
    </row>
    <row r="1843" spans="1:4">
      <c r="A1843" s="289">
        <v>2621</v>
      </c>
      <c r="B1843" s="289" t="s">
        <v>15338</v>
      </c>
      <c r="C1843" s="289" t="s">
        <v>12513</v>
      </c>
      <c r="D1843" s="511" t="s">
        <v>15339</v>
      </c>
    </row>
    <row r="1844" spans="1:4">
      <c r="A1844" s="289">
        <v>2616</v>
      </c>
      <c r="B1844" s="289" t="s">
        <v>15340</v>
      </c>
      <c r="C1844" s="289" t="s">
        <v>12513</v>
      </c>
      <c r="D1844" s="511" t="s">
        <v>14211</v>
      </c>
    </row>
    <row r="1845" spans="1:4">
      <c r="A1845" s="289">
        <v>2633</v>
      </c>
      <c r="B1845" s="289" t="s">
        <v>15341</v>
      </c>
      <c r="C1845" s="289" t="s">
        <v>12513</v>
      </c>
      <c r="D1845" s="511" t="s">
        <v>2017</v>
      </c>
    </row>
    <row r="1846" spans="1:4">
      <c r="A1846" s="289">
        <v>2617</v>
      </c>
      <c r="B1846" s="289" t="s">
        <v>15342</v>
      </c>
      <c r="C1846" s="289" t="s">
        <v>12513</v>
      </c>
      <c r="D1846" s="511" t="s">
        <v>5069</v>
      </c>
    </row>
    <row r="1847" spans="1:4">
      <c r="A1847" s="289">
        <v>2618</v>
      </c>
      <c r="B1847" s="289" t="s">
        <v>15343</v>
      </c>
      <c r="C1847" s="289" t="s">
        <v>12513</v>
      </c>
      <c r="D1847" s="511" t="s">
        <v>15344</v>
      </c>
    </row>
    <row r="1848" spans="1:4">
      <c r="A1848" s="289">
        <v>2632</v>
      </c>
      <c r="B1848" s="289" t="s">
        <v>15345</v>
      </c>
      <c r="C1848" s="289" t="s">
        <v>12513</v>
      </c>
      <c r="D1848" s="511" t="s">
        <v>15346</v>
      </c>
    </row>
    <row r="1849" spans="1:4">
      <c r="A1849" s="289">
        <v>2631</v>
      </c>
      <c r="B1849" s="289" t="s">
        <v>15347</v>
      </c>
      <c r="C1849" s="289" t="s">
        <v>12513</v>
      </c>
      <c r="D1849" s="511" t="s">
        <v>2344</v>
      </c>
    </row>
    <row r="1850" spans="1:4">
      <c r="A1850" s="289">
        <v>2619</v>
      </c>
      <c r="B1850" s="289" t="s">
        <v>15348</v>
      </c>
      <c r="C1850" s="289" t="s">
        <v>12513</v>
      </c>
      <c r="D1850" s="511" t="s">
        <v>15349</v>
      </c>
    </row>
    <row r="1851" spans="1:4">
      <c r="A1851" s="289">
        <v>2620</v>
      </c>
      <c r="B1851" s="289" t="s">
        <v>15350</v>
      </c>
      <c r="C1851" s="289" t="s">
        <v>12513</v>
      </c>
      <c r="D1851" s="511" t="s">
        <v>15351</v>
      </c>
    </row>
    <row r="1852" spans="1:4">
      <c r="A1852" s="289">
        <v>25968</v>
      </c>
      <c r="B1852" s="289" t="s">
        <v>15352</v>
      </c>
      <c r="C1852" s="289" t="s">
        <v>12513</v>
      </c>
      <c r="D1852" s="511" t="s">
        <v>7706</v>
      </c>
    </row>
    <row r="1853" spans="1:4">
      <c r="A1853" s="289">
        <v>38369</v>
      </c>
      <c r="B1853" s="289" t="s">
        <v>15353</v>
      </c>
      <c r="C1853" s="289" t="s">
        <v>12513</v>
      </c>
      <c r="D1853" s="511" t="s">
        <v>1002</v>
      </c>
    </row>
    <row r="1854" spans="1:4">
      <c r="A1854" s="289">
        <v>38370</v>
      </c>
      <c r="B1854" s="289" t="s">
        <v>15354</v>
      </c>
      <c r="C1854" s="289" t="s">
        <v>12513</v>
      </c>
      <c r="D1854" s="511" t="s">
        <v>1002</v>
      </c>
    </row>
    <row r="1855" spans="1:4">
      <c r="A1855" s="289">
        <v>38372</v>
      </c>
      <c r="B1855" s="289" t="s">
        <v>15355</v>
      </c>
      <c r="C1855" s="289" t="s">
        <v>12513</v>
      </c>
      <c r="D1855" s="511" t="s">
        <v>15356</v>
      </c>
    </row>
    <row r="1856" spans="1:4">
      <c r="A1856" s="289">
        <v>2357</v>
      </c>
      <c r="B1856" s="289" t="s">
        <v>15357</v>
      </c>
      <c r="C1856" s="289" t="s">
        <v>12521</v>
      </c>
      <c r="D1856" s="511" t="s">
        <v>3101</v>
      </c>
    </row>
    <row r="1857" spans="1:4">
      <c r="A1857" s="289">
        <v>40806</v>
      </c>
      <c r="B1857" s="289" t="s">
        <v>15358</v>
      </c>
      <c r="C1857" s="289" t="s">
        <v>12786</v>
      </c>
      <c r="D1857" s="511" t="s">
        <v>15359</v>
      </c>
    </row>
    <row r="1858" spans="1:4">
      <c r="A1858" s="289">
        <v>2355</v>
      </c>
      <c r="B1858" s="289" t="s">
        <v>15360</v>
      </c>
      <c r="C1858" s="289" t="s">
        <v>12521</v>
      </c>
      <c r="D1858" s="511" t="s">
        <v>15361</v>
      </c>
    </row>
    <row r="1859" spans="1:4">
      <c r="A1859" s="289">
        <v>40805</v>
      </c>
      <c r="B1859" s="289" t="s">
        <v>15362</v>
      </c>
      <c r="C1859" s="289" t="s">
        <v>12786</v>
      </c>
      <c r="D1859" s="511" t="s">
        <v>15363</v>
      </c>
    </row>
    <row r="1860" spans="1:4">
      <c r="A1860" s="289">
        <v>2358</v>
      </c>
      <c r="B1860" s="289" t="s">
        <v>15364</v>
      </c>
      <c r="C1860" s="289" t="s">
        <v>12521</v>
      </c>
      <c r="D1860" s="511" t="s">
        <v>1427</v>
      </c>
    </row>
    <row r="1861" spans="1:4">
      <c r="A1861" s="289">
        <v>40807</v>
      </c>
      <c r="B1861" s="289" t="s">
        <v>15365</v>
      </c>
      <c r="C1861" s="289" t="s">
        <v>12786</v>
      </c>
      <c r="D1861" s="511" t="s">
        <v>15366</v>
      </c>
    </row>
    <row r="1862" spans="1:4">
      <c r="A1862" s="289">
        <v>2359</v>
      </c>
      <c r="B1862" s="289" t="s">
        <v>15367</v>
      </c>
      <c r="C1862" s="289" t="s">
        <v>12521</v>
      </c>
      <c r="D1862" s="511" t="s">
        <v>1427</v>
      </c>
    </row>
    <row r="1863" spans="1:4">
      <c r="A1863" s="289">
        <v>40808</v>
      </c>
      <c r="B1863" s="289" t="s">
        <v>15368</v>
      </c>
      <c r="C1863" s="289" t="s">
        <v>12786</v>
      </c>
      <c r="D1863" s="511" t="s">
        <v>15369</v>
      </c>
    </row>
    <row r="1864" spans="1:4">
      <c r="A1864" s="289">
        <v>39397</v>
      </c>
      <c r="B1864" s="289" t="s">
        <v>15370</v>
      </c>
      <c r="C1864" s="289" t="s">
        <v>12609</v>
      </c>
      <c r="D1864" s="511" t="s">
        <v>10616</v>
      </c>
    </row>
    <row r="1865" spans="1:4">
      <c r="A1865" s="289">
        <v>2692</v>
      </c>
      <c r="B1865" s="289" t="s">
        <v>15371</v>
      </c>
      <c r="C1865" s="289" t="s">
        <v>12609</v>
      </c>
      <c r="D1865" s="511" t="s">
        <v>7540</v>
      </c>
    </row>
    <row r="1866" spans="1:4">
      <c r="A1866" s="289">
        <v>6</v>
      </c>
      <c r="B1866" s="289" t="s">
        <v>15372</v>
      </c>
      <c r="C1866" s="289" t="s">
        <v>12609</v>
      </c>
      <c r="D1866" s="511" t="s">
        <v>5738</v>
      </c>
    </row>
    <row r="1867" spans="1:4">
      <c r="A1867" s="289">
        <v>5330</v>
      </c>
      <c r="B1867" s="289" t="s">
        <v>15373</v>
      </c>
      <c r="C1867" s="289" t="s">
        <v>12609</v>
      </c>
      <c r="D1867" s="511" t="s">
        <v>7719</v>
      </c>
    </row>
    <row r="1868" spans="1:4">
      <c r="A1868" s="289">
        <v>26017</v>
      </c>
      <c r="B1868" s="289" t="s">
        <v>15374</v>
      </c>
      <c r="C1868" s="289" t="s">
        <v>12513</v>
      </c>
      <c r="D1868" s="511" t="s">
        <v>15375</v>
      </c>
    </row>
    <row r="1869" spans="1:4">
      <c r="A1869" s="289">
        <v>25931</v>
      </c>
      <c r="B1869" s="289" t="s">
        <v>15376</v>
      </c>
      <c r="C1869" s="289" t="s">
        <v>12513</v>
      </c>
      <c r="D1869" s="511" t="s">
        <v>15377</v>
      </c>
    </row>
    <row r="1870" spans="1:4">
      <c r="A1870" s="289">
        <v>38140</v>
      </c>
      <c r="B1870" s="289" t="s">
        <v>15378</v>
      </c>
      <c r="C1870" s="289" t="s">
        <v>12513</v>
      </c>
      <c r="D1870" s="511" t="s">
        <v>4111</v>
      </c>
    </row>
    <row r="1871" spans="1:4">
      <c r="A1871" s="289">
        <v>13887</v>
      </c>
      <c r="B1871" s="289" t="s">
        <v>15379</v>
      </c>
      <c r="C1871" s="289" t="s">
        <v>12513</v>
      </c>
      <c r="D1871" s="511" t="s">
        <v>15380</v>
      </c>
    </row>
    <row r="1872" spans="1:4">
      <c r="A1872" s="289">
        <v>26018</v>
      </c>
      <c r="B1872" s="289" t="s">
        <v>15381</v>
      </c>
      <c r="C1872" s="289" t="s">
        <v>12513</v>
      </c>
      <c r="D1872" s="511" t="s">
        <v>4894</v>
      </c>
    </row>
    <row r="1873" spans="1:4">
      <c r="A1873" s="289">
        <v>26019</v>
      </c>
      <c r="B1873" s="289" t="s">
        <v>15382</v>
      </c>
      <c r="C1873" s="289" t="s">
        <v>12513</v>
      </c>
      <c r="D1873" s="511" t="s">
        <v>2069</v>
      </c>
    </row>
    <row r="1874" spans="1:4">
      <c r="A1874" s="289">
        <v>26020</v>
      </c>
      <c r="B1874" s="289" t="s">
        <v>15383</v>
      </c>
      <c r="C1874" s="289" t="s">
        <v>12513</v>
      </c>
      <c r="D1874" s="511" t="s">
        <v>957</v>
      </c>
    </row>
    <row r="1875" spans="1:4">
      <c r="A1875" s="289">
        <v>34544</v>
      </c>
      <c r="B1875" s="289" t="s">
        <v>15384</v>
      </c>
      <c r="C1875" s="289" t="s">
        <v>12513</v>
      </c>
      <c r="D1875" s="511" t="s">
        <v>15385</v>
      </c>
    </row>
    <row r="1876" spans="1:4">
      <c r="A1876" s="289">
        <v>34729</v>
      </c>
      <c r="B1876" s="289" t="s">
        <v>15386</v>
      </c>
      <c r="C1876" s="289" t="s">
        <v>12513</v>
      </c>
      <c r="D1876" s="511" t="s">
        <v>15387</v>
      </c>
    </row>
    <row r="1877" spans="1:4">
      <c r="A1877" s="289">
        <v>34734</v>
      </c>
      <c r="B1877" s="289" t="s">
        <v>15388</v>
      </c>
      <c r="C1877" s="289" t="s">
        <v>12513</v>
      </c>
      <c r="D1877" s="511" t="s">
        <v>15389</v>
      </c>
    </row>
    <row r="1878" spans="1:4">
      <c r="A1878" s="289">
        <v>34738</v>
      </c>
      <c r="B1878" s="289" t="s">
        <v>15390</v>
      </c>
      <c r="C1878" s="289" t="s">
        <v>12513</v>
      </c>
      <c r="D1878" s="511" t="s">
        <v>15391</v>
      </c>
    </row>
    <row r="1879" spans="1:4">
      <c r="A1879" s="289">
        <v>2391</v>
      </c>
      <c r="B1879" s="289" t="s">
        <v>15392</v>
      </c>
      <c r="C1879" s="289" t="s">
        <v>12513</v>
      </c>
      <c r="D1879" s="511" t="s">
        <v>15393</v>
      </c>
    </row>
    <row r="1880" spans="1:4">
      <c r="A1880" s="289">
        <v>2374</v>
      </c>
      <c r="B1880" s="289" t="s">
        <v>15394</v>
      </c>
      <c r="C1880" s="289" t="s">
        <v>12513</v>
      </c>
      <c r="D1880" s="511" t="s">
        <v>15395</v>
      </c>
    </row>
    <row r="1881" spans="1:4">
      <c r="A1881" s="289">
        <v>2377</v>
      </c>
      <c r="B1881" s="289" t="s">
        <v>15396</v>
      </c>
      <c r="C1881" s="289" t="s">
        <v>12513</v>
      </c>
      <c r="D1881" s="511" t="s">
        <v>15397</v>
      </c>
    </row>
    <row r="1882" spans="1:4">
      <c r="A1882" s="289">
        <v>2393</v>
      </c>
      <c r="B1882" s="289" t="s">
        <v>15398</v>
      </c>
      <c r="C1882" s="289" t="s">
        <v>12513</v>
      </c>
      <c r="D1882" s="511" t="s">
        <v>15399</v>
      </c>
    </row>
    <row r="1883" spans="1:4">
      <c r="A1883" s="289">
        <v>34705</v>
      </c>
      <c r="B1883" s="289" t="s">
        <v>15400</v>
      </c>
      <c r="C1883" s="289" t="s">
        <v>12513</v>
      </c>
      <c r="D1883" s="511" t="s">
        <v>15401</v>
      </c>
    </row>
    <row r="1884" spans="1:4">
      <c r="A1884" s="289">
        <v>34707</v>
      </c>
      <c r="B1884" s="289" t="s">
        <v>15402</v>
      </c>
      <c r="C1884" s="289" t="s">
        <v>12513</v>
      </c>
      <c r="D1884" s="511" t="s">
        <v>15403</v>
      </c>
    </row>
    <row r="1885" spans="1:4">
      <c r="A1885" s="289">
        <v>2378</v>
      </c>
      <c r="B1885" s="289" t="s">
        <v>15404</v>
      </c>
      <c r="C1885" s="289" t="s">
        <v>12513</v>
      </c>
      <c r="D1885" s="511" t="s">
        <v>15405</v>
      </c>
    </row>
    <row r="1886" spans="1:4">
      <c r="A1886" s="289">
        <v>2379</v>
      </c>
      <c r="B1886" s="289" t="s">
        <v>15406</v>
      </c>
      <c r="C1886" s="289" t="s">
        <v>12513</v>
      </c>
      <c r="D1886" s="511" t="s">
        <v>15405</v>
      </c>
    </row>
    <row r="1887" spans="1:4">
      <c r="A1887" s="289">
        <v>2376</v>
      </c>
      <c r="B1887" s="289" t="s">
        <v>15407</v>
      </c>
      <c r="C1887" s="289" t="s">
        <v>12513</v>
      </c>
      <c r="D1887" s="511" t="s">
        <v>15408</v>
      </c>
    </row>
    <row r="1888" spans="1:4">
      <c r="A1888" s="289">
        <v>2394</v>
      </c>
      <c r="B1888" s="289" t="s">
        <v>15409</v>
      </c>
      <c r="C1888" s="289" t="s">
        <v>12513</v>
      </c>
      <c r="D1888" s="511" t="s">
        <v>15410</v>
      </c>
    </row>
    <row r="1889" spans="1:4">
      <c r="A1889" s="289">
        <v>34686</v>
      </c>
      <c r="B1889" s="289" t="s">
        <v>15411</v>
      </c>
      <c r="C1889" s="289" t="s">
        <v>12513</v>
      </c>
      <c r="D1889" s="511" t="s">
        <v>2275</v>
      </c>
    </row>
    <row r="1890" spans="1:4">
      <c r="A1890" s="289">
        <v>34616</v>
      </c>
      <c r="B1890" s="289" t="s">
        <v>15412</v>
      </c>
      <c r="C1890" s="289" t="s">
        <v>12513</v>
      </c>
      <c r="D1890" s="511" t="s">
        <v>15413</v>
      </c>
    </row>
    <row r="1891" spans="1:4">
      <c r="A1891" s="289">
        <v>34623</v>
      </c>
      <c r="B1891" s="289" t="s">
        <v>15414</v>
      </c>
      <c r="C1891" s="289" t="s">
        <v>12513</v>
      </c>
      <c r="D1891" s="511" t="s">
        <v>15415</v>
      </c>
    </row>
    <row r="1892" spans="1:4">
      <c r="A1892" s="289">
        <v>34628</v>
      </c>
      <c r="B1892" s="289" t="s">
        <v>15416</v>
      </c>
      <c r="C1892" s="289" t="s">
        <v>12513</v>
      </c>
      <c r="D1892" s="511" t="s">
        <v>15417</v>
      </c>
    </row>
    <row r="1893" spans="1:4">
      <c r="A1893" s="289">
        <v>34653</v>
      </c>
      <c r="B1893" s="289" t="s">
        <v>15418</v>
      </c>
      <c r="C1893" s="289" t="s">
        <v>12513</v>
      </c>
      <c r="D1893" s="511" t="s">
        <v>14628</v>
      </c>
    </row>
    <row r="1894" spans="1:4">
      <c r="A1894" s="289">
        <v>34688</v>
      </c>
      <c r="B1894" s="289" t="s">
        <v>15419</v>
      </c>
      <c r="C1894" s="289" t="s">
        <v>12513</v>
      </c>
      <c r="D1894" s="511" t="s">
        <v>15420</v>
      </c>
    </row>
    <row r="1895" spans="1:4">
      <c r="A1895" s="289">
        <v>34709</v>
      </c>
      <c r="B1895" s="289" t="s">
        <v>15421</v>
      </c>
      <c r="C1895" s="289" t="s">
        <v>12513</v>
      </c>
      <c r="D1895" s="511" t="s">
        <v>15422</v>
      </c>
    </row>
    <row r="1896" spans="1:4">
      <c r="A1896" s="289">
        <v>34714</v>
      </c>
      <c r="B1896" s="289" t="s">
        <v>15423</v>
      </c>
      <c r="C1896" s="289" t="s">
        <v>12513</v>
      </c>
      <c r="D1896" s="511" t="s">
        <v>15424</v>
      </c>
    </row>
    <row r="1897" spans="1:4">
      <c r="A1897" s="289">
        <v>2388</v>
      </c>
      <c r="B1897" s="289" t="s">
        <v>15425</v>
      </c>
      <c r="C1897" s="289" t="s">
        <v>12513</v>
      </c>
      <c r="D1897" s="511" t="s">
        <v>15426</v>
      </c>
    </row>
    <row r="1898" spans="1:4">
      <c r="A1898" s="289">
        <v>34606</v>
      </c>
      <c r="B1898" s="289" t="s">
        <v>15427</v>
      </c>
      <c r="C1898" s="289" t="s">
        <v>12513</v>
      </c>
      <c r="D1898" s="511" t="s">
        <v>15428</v>
      </c>
    </row>
    <row r="1899" spans="1:4">
      <c r="A1899" s="289">
        <v>34689</v>
      </c>
      <c r="B1899" s="289" t="s">
        <v>15429</v>
      </c>
      <c r="C1899" s="289" t="s">
        <v>12513</v>
      </c>
      <c r="D1899" s="511" t="s">
        <v>1295</v>
      </c>
    </row>
    <row r="1900" spans="1:4">
      <c r="A1900" s="289">
        <v>2370</v>
      </c>
      <c r="B1900" s="289" t="s">
        <v>15430</v>
      </c>
      <c r="C1900" s="289" t="s">
        <v>12513</v>
      </c>
      <c r="D1900" s="511" t="s">
        <v>7503</v>
      </c>
    </row>
    <row r="1901" spans="1:4">
      <c r="A1901" s="289">
        <v>2386</v>
      </c>
      <c r="B1901" s="289" t="s">
        <v>15431</v>
      </c>
      <c r="C1901" s="289" t="s">
        <v>12513</v>
      </c>
      <c r="D1901" s="511" t="s">
        <v>8167</v>
      </c>
    </row>
    <row r="1902" spans="1:4">
      <c r="A1902" s="289">
        <v>2392</v>
      </c>
      <c r="B1902" s="289" t="s">
        <v>15432</v>
      </c>
      <c r="C1902" s="289" t="s">
        <v>12513</v>
      </c>
      <c r="D1902" s="511" t="s">
        <v>8019</v>
      </c>
    </row>
    <row r="1903" spans="1:4">
      <c r="A1903" s="289">
        <v>2373</v>
      </c>
      <c r="B1903" s="289" t="s">
        <v>15433</v>
      </c>
      <c r="C1903" s="289" t="s">
        <v>12513</v>
      </c>
      <c r="D1903" s="511" t="s">
        <v>15434</v>
      </c>
    </row>
    <row r="1904" spans="1:4">
      <c r="A1904" s="289">
        <v>39465</v>
      </c>
      <c r="B1904" s="289" t="s">
        <v>15435</v>
      </c>
      <c r="C1904" s="289" t="s">
        <v>12513</v>
      </c>
      <c r="D1904" s="511" t="s">
        <v>15436</v>
      </c>
    </row>
    <row r="1905" spans="1:4">
      <c r="A1905" s="289">
        <v>39466</v>
      </c>
      <c r="B1905" s="289" t="s">
        <v>15437</v>
      </c>
      <c r="C1905" s="289" t="s">
        <v>12513</v>
      </c>
      <c r="D1905" s="511" t="s">
        <v>15438</v>
      </c>
    </row>
    <row r="1906" spans="1:4">
      <c r="A1906" s="289">
        <v>39467</v>
      </c>
      <c r="B1906" s="289" t="s">
        <v>15439</v>
      </c>
      <c r="C1906" s="289" t="s">
        <v>12513</v>
      </c>
      <c r="D1906" s="511" t="s">
        <v>15440</v>
      </c>
    </row>
    <row r="1907" spans="1:4">
      <c r="A1907" s="289">
        <v>39468</v>
      </c>
      <c r="B1907" s="289" t="s">
        <v>15441</v>
      </c>
      <c r="C1907" s="289" t="s">
        <v>12513</v>
      </c>
      <c r="D1907" s="511" t="s">
        <v>8989</v>
      </c>
    </row>
    <row r="1908" spans="1:4">
      <c r="A1908" s="289">
        <v>39469</v>
      </c>
      <c r="B1908" s="289" t="s">
        <v>15442</v>
      </c>
      <c r="C1908" s="289" t="s">
        <v>12513</v>
      </c>
      <c r="D1908" s="511" t="s">
        <v>10081</v>
      </c>
    </row>
    <row r="1909" spans="1:4">
      <c r="A1909" s="289">
        <v>39470</v>
      </c>
      <c r="B1909" s="289" t="s">
        <v>15443</v>
      </c>
      <c r="C1909" s="289" t="s">
        <v>12513</v>
      </c>
      <c r="D1909" s="511" t="s">
        <v>15444</v>
      </c>
    </row>
    <row r="1910" spans="1:4">
      <c r="A1910" s="289">
        <v>39471</v>
      </c>
      <c r="B1910" s="289" t="s">
        <v>15445</v>
      </c>
      <c r="C1910" s="289" t="s">
        <v>12513</v>
      </c>
      <c r="D1910" s="511" t="s">
        <v>15446</v>
      </c>
    </row>
    <row r="1911" spans="1:4">
      <c r="A1911" s="289">
        <v>39472</v>
      </c>
      <c r="B1911" s="289" t="s">
        <v>15447</v>
      </c>
      <c r="C1911" s="289" t="s">
        <v>12513</v>
      </c>
      <c r="D1911" s="511" t="s">
        <v>15448</v>
      </c>
    </row>
    <row r="1912" spans="1:4">
      <c r="A1912" s="289">
        <v>39473</v>
      </c>
      <c r="B1912" s="289" t="s">
        <v>15449</v>
      </c>
      <c r="C1912" s="289" t="s">
        <v>12513</v>
      </c>
      <c r="D1912" s="511" t="s">
        <v>15450</v>
      </c>
    </row>
    <row r="1913" spans="1:4">
      <c r="A1913" s="289">
        <v>39474</v>
      </c>
      <c r="B1913" s="289" t="s">
        <v>15451</v>
      </c>
      <c r="C1913" s="289" t="s">
        <v>12513</v>
      </c>
      <c r="D1913" s="511" t="s">
        <v>15452</v>
      </c>
    </row>
    <row r="1914" spans="1:4">
      <c r="A1914" s="289">
        <v>39475</v>
      </c>
      <c r="B1914" s="289" t="s">
        <v>15453</v>
      </c>
      <c r="C1914" s="289" t="s">
        <v>12513</v>
      </c>
      <c r="D1914" s="511" t="s">
        <v>15454</v>
      </c>
    </row>
    <row r="1915" spans="1:4">
      <c r="A1915" s="289">
        <v>39476</v>
      </c>
      <c r="B1915" s="289" t="s">
        <v>15455</v>
      </c>
      <c r="C1915" s="289" t="s">
        <v>12513</v>
      </c>
      <c r="D1915" s="511" t="s">
        <v>15456</v>
      </c>
    </row>
    <row r="1916" spans="1:4">
      <c r="A1916" s="289">
        <v>39477</v>
      </c>
      <c r="B1916" s="289" t="s">
        <v>15457</v>
      </c>
      <c r="C1916" s="289" t="s">
        <v>12513</v>
      </c>
      <c r="D1916" s="511" t="s">
        <v>15458</v>
      </c>
    </row>
    <row r="1917" spans="1:4">
      <c r="A1917" s="289">
        <v>39478</v>
      </c>
      <c r="B1917" s="289" t="s">
        <v>15459</v>
      </c>
      <c r="C1917" s="289" t="s">
        <v>12513</v>
      </c>
      <c r="D1917" s="511" t="s">
        <v>13814</v>
      </c>
    </row>
    <row r="1918" spans="1:4">
      <c r="A1918" s="289">
        <v>39479</v>
      </c>
      <c r="B1918" s="289" t="s">
        <v>15460</v>
      </c>
      <c r="C1918" s="289" t="s">
        <v>12513</v>
      </c>
      <c r="D1918" s="511" t="s">
        <v>15461</v>
      </c>
    </row>
    <row r="1919" spans="1:4">
      <c r="A1919" s="289">
        <v>39480</v>
      </c>
      <c r="B1919" s="289" t="s">
        <v>15462</v>
      </c>
      <c r="C1919" s="289" t="s">
        <v>12513</v>
      </c>
      <c r="D1919" s="511" t="s">
        <v>15463</v>
      </c>
    </row>
    <row r="1920" spans="1:4">
      <c r="A1920" s="289">
        <v>39459</v>
      </c>
      <c r="B1920" s="289" t="s">
        <v>15464</v>
      </c>
      <c r="C1920" s="289" t="s">
        <v>12513</v>
      </c>
      <c r="D1920" s="511" t="s">
        <v>15465</v>
      </c>
    </row>
    <row r="1921" spans="1:4">
      <c r="A1921" s="289">
        <v>39445</v>
      </c>
      <c r="B1921" s="328" t="s">
        <v>15466</v>
      </c>
      <c r="C1921" s="289" t="s">
        <v>12513</v>
      </c>
      <c r="D1921" s="511" t="s">
        <v>15467</v>
      </c>
    </row>
    <row r="1922" spans="1:4">
      <c r="A1922" s="289">
        <v>39446</v>
      </c>
      <c r="B1922" s="289" t="s">
        <v>15468</v>
      </c>
      <c r="C1922" s="289" t="s">
        <v>12513</v>
      </c>
      <c r="D1922" s="511" t="s">
        <v>15469</v>
      </c>
    </row>
    <row r="1923" spans="1:4">
      <c r="A1923" s="289">
        <v>39447</v>
      </c>
      <c r="B1923" s="289" t="s">
        <v>15470</v>
      </c>
      <c r="C1923" s="289" t="s">
        <v>12513</v>
      </c>
      <c r="D1923" s="511" t="s">
        <v>15471</v>
      </c>
    </row>
    <row r="1924" spans="1:4">
      <c r="A1924" s="289">
        <v>39448</v>
      </c>
      <c r="B1924" s="289" t="s">
        <v>15472</v>
      </c>
      <c r="C1924" s="289" t="s">
        <v>12513</v>
      </c>
      <c r="D1924" s="511" t="s">
        <v>15473</v>
      </c>
    </row>
    <row r="1925" spans="1:4">
      <c r="A1925" s="289">
        <v>39450</v>
      </c>
      <c r="B1925" s="289" t="s">
        <v>15474</v>
      </c>
      <c r="C1925" s="289" t="s">
        <v>12513</v>
      </c>
      <c r="D1925" s="511" t="s">
        <v>15475</v>
      </c>
    </row>
    <row r="1926" spans="1:4">
      <c r="A1926" s="289">
        <v>39451</v>
      </c>
      <c r="B1926" s="289" t="s">
        <v>15476</v>
      </c>
      <c r="C1926" s="289" t="s">
        <v>12513</v>
      </c>
      <c r="D1926" s="511" t="s">
        <v>15477</v>
      </c>
    </row>
    <row r="1927" spans="1:4">
      <c r="A1927" s="289">
        <v>39452</v>
      </c>
      <c r="B1927" s="289" t="s">
        <v>15478</v>
      </c>
      <c r="C1927" s="289" t="s">
        <v>12513</v>
      </c>
      <c r="D1927" s="511" t="s">
        <v>15479</v>
      </c>
    </row>
    <row r="1928" spans="1:4">
      <c r="A1928" s="289">
        <v>39523</v>
      </c>
      <c r="B1928" s="289" t="s">
        <v>15480</v>
      </c>
      <c r="C1928" s="289" t="s">
        <v>12513</v>
      </c>
      <c r="D1928" s="511" t="s">
        <v>15481</v>
      </c>
    </row>
    <row r="1929" spans="1:4">
      <c r="A1929" s="289">
        <v>39449</v>
      </c>
      <c r="B1929" s="289" t="s">
        <v>15482</v>
      </c>
      <c r="C1929" s="289" t="s">
        <v>12513</v>
      </c>
      <c r="D1929" s="511" t="s">
        <v>15483</v>
      </c>
    </row>
    <row r="1930" spans="1:4">
      <c r="A1930" s="289">
        <v>39455</v>
      </c>
      <c r="B1930" s="289" t="s">
        <v>15484</v>
      </c>
      <c r="C1930" s="289" t="s">
        <v>12513</v>
      </c>
      <c r="D1930" s="511" t="s">
        <v>15485</v>
      </c>
    </row>
    <row r="1931" spans="1:4">
      <c r="A1931" s="289">
        <v>39456</v>
      </c>
      <c r="B1931" s="289" t="s">
        <v>15486</v>
      </c>
      <c r="C1931" s="289" t="s">
        <v>12513</v>
      </c>
      <c r="D1931" s="511" t="s">
        <v>15487</v>
      </c>
    </row>
    <row r="1932" spans="1:4">
      <c r="A1932" s="289">
        <v>39457</v>
      </c>
      <c r="B1932" s="289" t="s">
        <v>15488</v>
      </c>
      <c r="C1932" s="289" t="s">
        <v>12513</v>
      </c>
      <c r="D1932" s="511" t="s">
        <v>8989</v>
      </c>
    </row>
    <row r="1933" spans="1:4">
      <c r="A1933" s="289">
        <v>39458</v>
      </c>
      <c r="B1933" s="289" t="s">
        <v>15489</v>
      </c>
      <c r="C1933" s="289" t="s">
        <v>12513</v>
      </c>
      <c r="D1933" s="511" t="s">
        <v>15490</v>
      </c>
    </row>
    <row r="1934" spans="1:4">
      <c r="A1934" s="289">
        <v>39464</v>
      </c>
      <c r="B1934" s="289" t="s">
        <v>15491</v>
      </c>
      <c r="C1934" s="289" t="s">
        <v>12513</v>
      </c>
      <c r="D1934" s="511" t="s">
        <v>15492</v>
      </c>
    </row>
    <row r="1935" spans="1:4">
      <c r="A1935" s="289">
        <v>39460</v>
      </c>
      <c r="B1935" s="289" t="s">
        <v>15493</v>
      </c>
      <c r="C1935" s="289" t="s">
        <v>12513</v>
      </c>
      <c r="D1935" s="511" t="s">
        <v>15494</v>
      </c>
    </row>
    <row r="1936" spans="1:4">
      <c r="A1936" s="289">
        <v>39461</v>
      </c>
      <c r="B1936" s="289" t="s">
        <v>15495</v>
      </c>
      <c r="C1936" s="289" t="s">
        <v>12513</v>
      </c>
      <c r="D1936" s="511" t="s">
        <v>15496</v>
      </c>
    </row>
    <row r="1937" spans="1:4">
      <c r="A1937" s="289">
        <v>39462</v>
      </c>
      <c r="B1937" s="289" t="s">
        <v>15497</v>
      </c>
      <c r="C1937" s="289" t="s">
        <v>12513</v>
      </c>
      <c r="D1937" s="511" t="s">
        <v>15498</v>
      </c>
    </row>
    <row r="1938" spans="1:4">
      <c r="A1938" s="289">
        <v>39463</v>
      </c>
      <c r="B1938" s="289" t="s">
        <v>15499</v>
      </c>
      <c r="C1938" s="289" t="s">
        <v>12513</v>
      </c>
      <c r="D1938" s="511" t="s">
        <v>15500</v>
      </c>
    </row>
    <row r="1939" spans="1:4">
      <c r="A1939" s="289">
        <v>26039</v>
      </c>
      <c r="B1939" s="289" t="s">
        <v>15501</v>
      </c>
      <c r="C1939" s="289" t="s">
        <v>12513</v>
      </c>
      <c r="D1939" s="511" t="s">
        <v>15502</v>
      </c>
    </row>
    <row r="1940" spans="1:4">
      <c r="A1940" s="289">
        <v>2401</v>
      </c>
      <c r="B1940" s="289" t="s">
        <v>15503</v>
      </c>
      <c r="C1940" s="289" t="s">
        <v>12513</v>
      </c>
      <c r="D1940" s="511" t="s">
        <v>15504</v>
      </c>
    </row>
    <row r="1941" spans="1:4">
      <c r="A1941" s="289">
        <v>38870</v>
      </c>
      <c r="B1941" s="289" t="s">
        <v>15505</v>
      </c>
      <c r="C1941" s="289" t="s">
        <v>12513</v>
      </c>
      <c r="D1941" s="511" t="s">
        <v>15506</v>
      </c>
    </row>
    <row r="1942" spans="1:4">
      <c r="A1942" s="289">
        <v>38869</v>
      </c>
      <c r="B1942" s="289" t="s">
        <v>15507</v>
      </c>
      <c r="C1942" s="289" t="s">
        <v>12513</v>
      </c>
      <c r="D1942" s="511" t="s">
        <v>15508</v>
      </c>
    </row>
    <row r="1943" spans="1:4">
      <c r="A1943" s="289">
        <v>38872</v>
      </c>
      <c r="B1943" s="289" t="s">
        <v>15509</v>
      </c>
      <c r="C1943" s="289" t="s">
        <v>12513</v>
      </c>
      <c r="D1943" s="511" t="s">
        <v>15510</v>
      </c>
    </row>
    <row r="1944" spans="1:4">
      <c r="A1944" s="289">
        <v>38871</v>
      </c>
      <c r="B1944" s="289" t="s">
        <v>15511</v>
      </c>
      <c r="C1944" s="289" t="s">
        <v>12513</v>
      </c>
      <c r="D1944" s="511" t="s">
        <v>15512</v>
      </c>
    </row>
    <row r="1945" spans="1:4">
      <c r="A1945" s="289">
        <v>39283</v>
      </c>
      <c r="B1945" s="289" t="s">
        <v>15513</v>
      </c>
      <c r="C1945" s="289" t="s">
        <v>12513</v>
      </c>
      <c r="D1945" s="511" t="s">
        <v>15514</v>
      </c>
    </row>
    <row r="1946" spans="1:4">
      <c r="A1946" s="289">
        <v>39284</v>
      </c>
      <c r="B1946" s="289" t="s">
        <v>15515</v>
      </c>
      <c r="C1946" s="289" t="s">
        <v>12513</v>
      </c>
      <c r="D1946" s="511" t="s">
        <v>15516</v>
      </c>
    </row>
    <row r="1947" spans="1:4">
      <c r="A1947" s="289">
        <v>39285</v>
      </c>
      <c r="B1947" s="289" t="s">
        <v>15517</v>
      </c>
      <c r="C1947" s="289" t="s">
        <v>12513</v>
      </c>
      <c r="D1947" s="511" t="s">
        <v>15518</v>
      </c>
    </row>
    <row r="1948" spans="1:4">
      <c r="A1948" s="289">
        <v>39286</v>
      </c>
      <c r="B1948" s="289" t="s">
        <v>15519</v>
      </c>
      <c r="C1948" s="289" t="s">
        <v>12513</v>
      </c>
      <c r="D1948" s="511" t="s">
        <v>15520</v>
      </c>
    </row>
    <row r="1949" spans="1:4">
      <c r="A1949" s="289">
        <v>39287</v>
      </c>
      <c r="B1949" s="289" t="s">
        <v>15521</v>
      </c>
      <c r="C1949" s="289" t="s">
        <v>12513</v>
      </c>
      <c r="D1949" s="511" t="s">
        <v>15522</v>
      </c>
    </row>
    <row r="1950" spans="1:4">
      <c r="A1950" s="289">
        <v>39288</v>
      </c>
      <c r="B1950" s="289" t="s">
        <v>15523</v>
      </c>
      <c r="C1950" s="289" t="s">
        <v>12513</v>
      </c>
      <c r="D1950" s="511" t="s">
        <v>15524</v>
      </c>
    </row>
    <row r="1951" spans="1:4">
      <c r="A1951" s="289">
        <v>2414</v>
      </c>
      <c r="B1951" s="289" t="s">
        <v>15525</v>
      </c>
      <c r="C1951" s="289" t="s">
        <v>12518</v>
      </c>
      <c r="D1951" s="511" t="s">
        <v>15526</v>
      </c>
    </row>
    <row r="1952" spans="1:4">
      <c r="A1952" s="289">
        <v>2413</v>
      </c>
      <c r="B1952" s="289" t="s">
        <v>15527</v>
      </c>
      <c r="C1952" s="289" t="s">
        <v>12518</v>
      </c>
      <c r="D1952" s="511" t="s">
        <v>15528</v>
      </c>
    </row>
    <row r="1953" spans="1:4">
      <c r="A1953" s="289">
        <v>2405</v>
      </c>
      <c r="B1953" s="289" t="s">
        <v>15529</v>
      </c>
      <c r="C1953" s="289" t="s">
        <v>12518</v>
      </c>
      <c r="D1953" s="511" t="s">
        <v>15530</v>
      </c>
    </row>
    <row r="1954" spans="1:4">
      <c r="A1954" s="289">
        <v>13361</v>
      </c>
      <c r="B1954" s="289" t="s">
        <v>15531</v>
      </c>
      <c r="C1954" s="289" t="s">
        <v>12518</v>
      </c>
      <c r="D1954" s="511" t="s">
        <v>15532</v>
      </c>
    </row>
    <row r="1955" spans="1:4">
      <c r="A1955" s="289">
        <v>11987</v>
      </c>
      <c r="B1955" s="289" t="s">
        <v>15533</v>
      </c>
      <c r="C1955" s="289" t="s">
        <v>12518</v>
      </c>
      <c r="D1955" s="511" t="s">
        <v>15534</v>
      </c>
    </row>
    <row r="1956" spans="1:4">
      <c r="A1956" s="289">
        <v>2416</v>
      </c>
      <c r="B1956" s="289" t="s">
        <v>15535</v>
      </c>
      <c r="C1956" s="289" t="s">
        <v>12518</v>
      </c>
      <c r="D1956" s="511" t="s">
        <v>8745</v>
      </c>
    </row>
    <row r="1957" spans="1:4">
      <c r="A1957" s="289">
        <v>2412</v>
      </c>
      <c r="B1957" s="289" t="s">
        <v>15536</v>
      </c>
      <c r="C1957" s="289" t="s">
        <v>12518</v>
      </c>
      <c r="D1957" s="511" t="s">
        <v>15537</v>
      </c>
    </row>
    <row r="1958" spans="1:4">
      <c r="A1958" s="289">
        <v>2411</v>
      </c>
      <c r="B1958" s="289" t="s">
        <v>15538</v>
      </c>
      <c r="C1958" s="289" t="s">
        <v>12518</v>
      </c>
      <c r="D1958" s="511" t="s">
        <v>15532</v>
      </c>
    </row>
    <row r="1959" spans="1:4">
      <c r="A1959" s="289">
        <v>2406</v>
      </c>
      <c r="B1959" s="289" t="s">
        <v>15539</v>
      </c>
      <c r="C1959" s="289" t="s">
        <v>12518</v>
      </c>
      <c r="D1959" s="511" t="s">
        <v>15540</v>
      </c>
    </row>
    <row r="1960" spans="1:4">
      <c r="A1960" s="289">
        <v>10571</v>
      </c>
      <c r="B1960" s="289" t="s">
        <v>15541</v>
      </c>
      <c r="C1960" s="289" t="s">
        <v>12518</v>
      </c>
      <c r="D1960" s="511" t="s">
        <v>9692</v>
      </c>
    </row>
    <row r="1961" spans="1:4">
      <c r="A1961" s="289">
        <v>11985</v>
      </c>
      <c r="B1961" s="289" t="s">
        <v>15542</v>
      </c>
      <c r="C1961" s="289" t="s">
        <v>12518</v>
      </c>
      <c r="D1961" s="511" t="s">
        <v>15543</v>
      </c>
    </row>
    <row r="1962" spans="1:4">
      <c r="A1962" s="289">
        <v>2410</v>
      </c>
      <c r="B1962" s="289" t="s">
        <v>15544</v>
      </c>
      <c r="C1962" s="289" t="s">
        <v>12518</v>
      </c>
      <c r="D1962" s="511" t="s">
        <v>15545</v>
      </c>
    </row>
    <row r="1963" spans="1:4">
      <c r="A1963" s="289">
        <v>2417</v>
      </c>
      <c r="B1963" s="289" t="s">
        <v>15546</v>
      </c>
      <c r="C1963" s="289" t="s">
        <v>12518</v>
      </c>
      <c r="D1963" s="511" t="s">
        <v>2273</v>
      </c>
    </row>
    <row r="1964" spans="1:4">
      <c r="A1964" s="289">
        <v>2415</v>
      </c>
      <c r="B1964" s="289" t="s">
        <v>15547</v>
      </c>
      <c r="C1964" s="289" t="s">
        <v>12518</v>
      </c>
      <c r="D1964" s="511" t="s">
        <v>9261</v>
      </c>
    </row>
    <row r="1965" spans="1:4">
      <c r="A1965" s="289">
        <v>13360</v>
      </c>
      <c r="B1965" s="289" t="s">
        <v>15548</v>
      </c>
      <c r="C1965" s="289" t="s">
        <v>12518</v>
      </c>
      <c r="D1965" s="511" t="s">
        <v>9261</v>
      </c>
    </row>
    <row r="1966" spans="1:4">
      <c r="A1966" s="289">
        <v>11983</v>
      </c>
      <c r="B1966" s="289" t="s">
        <v>15549</v>
      </c>
      <c r="C1966" s="289" t="s">
        <v>12518</v>
      </c>
      <c r="D1966" s="511" t="s">
        <v>15550</v>
      </c>
    </row>
    <row r="1967" spans="1:4">
      <c r="A1967" s="289">
        <v>11986</v>
      </c>
      <c r="B1967" s="289" t="s">
        <v>15551</v>
      </c>
      <c r="C1967" s="289" t="s">
        <v>12518</v>
      </c>
      <c r="D1967" s="511" t="s">
        <v>15552</v>
      </c>
    </row>
    <row r="1968" spans="1:4">
      <c r="A1968" s="289">
        <v>25976</v>
      </c>
      <c r="B1968" s="289" t="s">
        <v>15553</v>
      </c>
      <c r="C1968" s="289" t="s">
        <v>12518</v>
      </c>
      <c r="D1968" s="511" t="s">
        <v>15554</v>
      </c>
    </row>
    <row r="1969" spans="1:4">
      <c r="A1969" s="289">
        <v>10629</v>
      </c>
      <c r="B1969" s="289" t="s">
        <v>15555</v>
      </c>
      <c r="C1969" s="289" t="s">
        <v>12518</v>
      </c>
      <c r="D1969" s="511" t="s">
        <v>15556</v>
      </c>
    </row>
    <row r="1970" spans="1:4">
      <c r="A1970" s="289">
        <v>10698</v>
      </c>
      <c r="B1970" s="289" t="s">
        <v>15557</v>
      </c>
      <c r="C1970" s="289" t="s">
        <v>12518</v>
      </c>
      <c r="D1970" s="511" t="s">
        <v>15558</v>
      </c>
    </row>
    <row r="1971" spans="1:4">
      <c r="A1971" s="289">
        <v>40521</v>
      </c>
      <c r="B1971" s="289" t="s">
        <v>15559</v>
      </c>
      <c r="C1971" s="289" t="s">
        <v>12513</v>
      </c>
      <c r="D1971" s="511" t="s">
        <v>15560</v>
      </c>
    </row>
    <row r="1972" spans="1:4">
      <c r="A1972" s="289">
        <v>2432</v>
      </c>
      <c r="B1972" s="289" t="s">
        <v>15561</v>
      </c>
      <c r="C1972" s="289" t="s">
        <v>12513</v>
      </c>
      <c r="D1972" s="511" t="s">
        <v>2078</v>
      </c>
    </row>
    <row r="1973" spans="1:4">
      <c r="A1973" s="289">
        <v>2418</v>
      </c>
      <c r="B1973" s="289" t="s">
        <v>15562</v>
      </c>
      <c r="C1973" s="289" t="s">
        <v>12513</v>
      </c>
      <c r="D1973" s="511" t="s">
        <v>3035</v>
      </c>
    </row>
    <row r="1974" spans="1:4">
      <c r="A1974" s="289">
        <v>2433</v>
      </c>
      <c r="B1974" s="289" t="s">
        <v>15563</v>
      </c>
      <c r="C1974" s="289" t="s">
        <v>12513</v>
      </c>
      <c r="D1974" s="511" t="s">
        <v>15564</v>
      </c>
    </row>
    <row r="1975" spans="1:4">
      <c r="A1975" s="289">
        <v>2420</v>
      </c>
      <c r="B1975" s="289" t="s">
        <v>15565</v>
      </c>
      <c r="C1975" s="289" t="s">
        <v>12513</v>
      </c>
      <c r="D1975" s="511" t="s">
        <v>5075</v>
      </c>
    </row>
    <row r="1976" spans="1:4">
      <c r="A1976" s="289">
        <v>2421</v>
      </c>
      <c r="B1976" s="289" t="s">
        <v>15566</v>
      </c>
      <c r="C1976" s="289" t="s">
        <v>12513</v>
      </c>
      <c r="D1976" s="511" t="s">
        <v>15567</v>
      </c>
    </row>
    <row r="1977" spans="1:4">
      <c r="A1977" s="289">
        <v>11447</v>
      </c>
      <c r="B1977" s="289" t="s">
        <v>15568</v>
      </c>
      <c r="C1977" s="289" t="s">
        <v>12513</v>
      </c>
      <c r="D1977" s="511" t="s">
        <v>14915</v>
      </c>
    </row>
    <row r="1978" spans="1:4">
      <c r="A1978" s="289">
        <v>2429</v>
      </c>
      <c r="B1978" s="289" t="s">
        <v>15569</v>
      </c>
      <c r="C1978" s="289" t="s">
        <v>12513</v>
      </c>
      <c r="D1978" s="511" t="s">
        <v>15570</v>
      </c>
    </row>
    <row r="1979" spans="1:4">
      <c r="A1979" s="289">
        <v>11449</v>
      </c>
      <c r="B1979" s="289" t="s">
        <v>15571</v>
      </c>
      <c r="C1979" s="289" t="s">
        <v>12513</v>
      </c>
      <c r="D1979" s="511" t="s">
        <v>2155</v>
      </c>
    </row>
    <row r="1980" spans="1:4">
      <c r="A1980" s="289">
        <v>11451</v>
      </c>
      <c r="B1980" s="289" t="s">
        <v>15572</v>
      </c>
      <c r="C1980" s="289" t="s">
        <v>12513</v>
      </c>
      <c r="D1980" s="511" t="s">
        <v>15573</v>
      </c>
    </row>
    <row r="1981" spans="1:4">
      <c r="A1981" s="289">
        <v>11116</v>
      </c>
      <c r="B1981" s="289" t="s">
        <v>15574</v>
      </c>
      <c r="C1981" s="289" t="s">
        <v>12513</v>
      </c>
      <c r="D1981" s="511" t="s">
        <v>15575</v>
      </c>
    </row>
    <row r="1982" spans="1:4">
      <c r="A1982" s="289">
        <v>38411</v>
      </c>
      <c r="B1982" s="289" t="s">
        <v>15576</v>
      </c>
      <c r="C1982" s="289" t="s">
        <v>12513</v>
      </c>
      <c r="D1982" s="511" t="s">
        <v>15577</v>
      </c>
    </row>
    <row r="1983" spans="1:4">
      <c r="A1983" s="289">
        <v>1370</v>
      </c>
      <c r="B1983" s="289" t="s">
        <v>15578</v>
      </c>
      <c r="C1983" s="289" t="s">
        <v>12513</v>
      </c>
      <c r="D1983" s="511" t="s">
        <v>15579</v>
      </c>
    </row>
    <row r="1984" spans="1:4">
      <c r="A1984" s="289">
        <v>38189</v>
      </c>
      <c r="B1984" s="289" t="s">
        <v>15580</v>
      </c>
      <c r="C1984" s="289" t="s">
        <v>12513</v>
      </c>
      <c r="D1984" s="511" t="s">
        <v>15581</v>
      </c>
    </row>
    <row r="1985" spans="1:4">
      <c r="A1985" s="289">
        <v>38190</v>
      </c>
      <c r="B1985" s="289" t="s">
        <v>15582</v>
      </c>
      <c r="C1985" s="289" t="s">
        <v>12513</v>
      </c>
      <c r="D1985" s="511" t="s">
        <v>15583</v>
      </c>
    </row>
    <row r="1986" spans="1:4">
      <c r="A1986" s="289">
        <v>36516</v>
      </c>
      <c r="B1986" s="289" t="s">
        <v>15584</v>
      </c>
      <c r="C1986" s="289" t="s">
        <v>12513</v>
      </c>
      <c r="D1986" s="511" t="s">
        <v>15585</v>
      </c>
    </row>
    <row r="1987" spans="1:4">
      <c r="A1987" s="289">
        <v>34777</v>
      </c>
      <c r="B1987" s="289" t="s">
        <v>15586</v>
      </c>
      <c r="C1987" s="289" t="s">
        <v>12513</v>
      </c>
      <c r="D1987" s="511" t="s">
        <v>15587</v>
      </c>
    </row>
    <row r="1988" spans="1:4">
      <c r="A1988" s="289">
        <v>7273</v>
      </c>
      <c r="B1988" s="289" t="s">
        <v>15588</v>
      </c>
      <c r="C1988" s="289" t="s">
        <v>12513</v>
      </c>
      <c r="D1988" s="511" t="s">
        <v>13348</v>
      </c>
    </row>
    <row r="1989" spans="1:4">
      <c r="A1989" s="289">
        <v>7272</v>
      </c>
      <c r="B1989" s="289" t="s">
        <v>15589</v>
      </c>
      <c r="C1989" s="289" t="s">
        <v>12513</v>
      </c>
      <c r="D1989" s="511" t="s">
        <v>10344</v>
      </c>
    </row>
    <row r="1990" spans="1:4">
      <c r="A1990" s="289">
        <v>10605</v>
      </c>
      <c r="B1990" s="289" t="s">
        <v>15590</v>
      </c>
      <c r="C1990" s="289" t="s">
        <v>12513</v>
      </c>
      <c r="D1990" s="511" t="s">
        <v>15591</v>
      </c>
    </row>
    <row r="1991" spans="1:4">
      <c r="A1991" s="289">
        <v>10604</v>
      </c>
      <c r="B1991" s="289" t="s">
        <v>15592</v>
      </c>
      <c r="C1991" s="289" t="s">
        <v>12513</v>
      </c>
      <c r="D1991" s="511" t="s">
        <v>2854</v>
      </c>
    </row>
    <row r="1992" spans="1:4">
      <c r="A1992" s="289">
        <v>672</v>
      </c>
      <c r="B1992" s="289" t="s">
        <v>15593</v>
      </c>
      <c r="C1992" s="289" t="s">
        <v>12513</v>
      </c>
      <c r="D1992" s="511" t="s">
        <v>2735</v>
      </c>
    </row>
    <row r="1993" spans="1:4">
      <c r="A1993" s="289">
        <v>668</v>
      </c>
      <c r="B1993" s="289" t="s">
        <v>15594</v>
      </c>
      <c r="C1993" s="289" t="s">
        <v>12513</v>
      </c>
      <c r="D1993" s="511" t="s">
        <v>2161</v>
      </c>
    </row>
    <row r="1994" spans="1:4">
      <c r="A1994" s="289">
        <v>10578</v>
      </c>
      <c r="B1994" s="289" t="s">
        <v>15595</v>
      </c>
      <c r="C1994" s="289" t="s">
        <v>12513</v>
      </c>
      <c r="D1994" s="511" t="s">
        <v>7372</v>
      </c>
    </row>
    <row r="1995" spans="1:4">
      <c r="A1995" s="289">
        <v>666</v>
      </c>
      <c r="B1995" s="289" t="s">
        <v>15596</v>
      </c>
      <c r="C1995" s="289" t="s">
        <v>12513</v>
      </c>
      <c r="D1995" s="511" t="s">
        <v>2278</v>
      </c>
    </row>
    <row r="1996" spans="1:4">
      <c r="A1996" s="289">
        <v>665</v>
      </c>
      <c r="B1996" s="289" t="s">
        <v>15597</v>
      </c>
      <c r="C1996" s="289" t="s">
        <v>12513</v>
      </c>
      <c r="D1996" s="511" t="s">
        <v>15598</v>
      </c>
    </row>
    <row r="1997" spans="1:4">
      <c r="A1997" s="289">
        <v>10577</v>
      </c>
      <c r="B1997" s="289" t="s">
        <v>15599</v>
      </c>
      <c r="C1997" s="289" t="s">
        <v>12513</v>
      </c>
      <c r="D1997" s="511" t="s">
        <v>15600</v>
      </c>
    </row>
    <row r="1998" spans="1:4">
      <c r="A1998" s="289">
        <v>10583</v>
      </c>
      <c r="B1998" s="289" t="s">
        <v>15601</v>
      </c>
      <c r="C1998" s="289" t="s">
        <v>12513</v>
      </c>
      <c r="D1998" s="511" t="s">
        <v>3085</v>
      </c>
    </row>
    <row r="1999" spans="1:4">
      <c r="A1999" s="289">
        <v>10579</v>
      </c>
      <c r="B1999" s="289" t="s">
        <v>15602</v>
      </c>
      <c r="C1999" s="289" t="s">
        <v>12513</v>
      </c>
      <c r="D1999" s="511" t="s">
        <v>6159</v>
      </c>
    </row>
    <row r="2000" spans="1:4">
      <c r="A2000" s="289">
        <v>10582</v>
      </c>
      <c r="B2000" s="289" t="s">
        <v>15603</v>
      </c>
      <c r="C2000" s="289" t="s">
        <v>12513</v>
      </c>
      <c r="D2000" s="511" t="s">
        <v>5173</v>
      </c>
    </row>
    <row r="2001" spans="1:4">
      <c r="A2001" s="289">
        <v>2436</v>
      </c>
      <c r="B2001" s="289" t="s">
        <v>15604</v>
      </c>
      <c r="C2001" s="289" t="s">
        <v>12521</v>
      </c>
      <c r="D2001" s="511" t="s">
        <v>5740</v>
      </c>
    </row>
    <row r="2002" spans="1:4">
      <c r="A2002" s="289">
        <v>40918</v>
      </c>
      <c r="B2002" s="289" t="s">
        <v>15605</v>
      </c>
      <c r="C2002" s="289" t="s">
        <v>12786</v>
      </c>
      <c r="D2002" s="511" t="s">
        <v>15606</v>
      </c>
    </row>
    <row r="2003" spans="1:4">
      <c r="A2003" s="289">
        <v>2439</v>
      </c>
      <c r="B2003" s="289" t="s">
        <v>15607</v>
      </c>
      <c r="C2003" s="289" t="s">
        <v>12521</v>
      </c>
      <c r="D2003" s="511" t="s">
        <v>5740</v>
      </c>
    </row>
    <row r="2004" spans="1:4">
      <c r="A2004" s="289">
        <v>40923</v>
      </c>
      <c r="B2004" s="289" t="s">
        <v>15608</v>
      </c>
      <c r="C2004" s="289" t="s">
        <v>12786</v>
      </c>
      <c r="D2004" s="511" t="s">
        <v>15606</v>
      </c>
    </row>
    <row r="2005" spans="1:4">
      <c r="A2005" s="289">
        <v>10998</v>
      </c>
      <c r="B2005" s="289" t="s">
        <v>15609</v>
      </c>
      <c r="C2005" s="289" t="s">
        <v>12606</v>
      </c>
      <c r="D2005" s="511" t="s">
        <v>15610</v>
      </c>
    </row>
    <row r="2006" spans="1:4">
      <c r="A2006" s="289">
        <v>11002</v>
      </c>
      <c r="B2006" s="289" t="s">
        <v>15611</v>
      </c>
      <c r="C2006" s="289" t="s">
        <v>12606</v>
      </c>
      <c r="D2006" s="511" t="s">
        <v>15612</v>
      </c>
    </row>
    <row r="2007" spans="1:4">
      <c r="A2007" s="289">
        <v>10999</v>
      </c>
      <c r="B2007" s="289" t="s">
        <v>15613</v>
      </c>
      <c r="C2007" s="289" t="s">
        <v>12606</v>
      </c>
      <c r="D2007" s="511" t="s">
        <v>12664</v>
      </c>
    </row>
    <row r="2008" spans="1:4">
      <c r="A2008" s="289">
        <v>10997</v>
      </c>
      <c r="B2008" s="289" t="s">
        <v>15614</v>
      </c>
      <c r="C2008" s="289" t="s">
        <v>12606</v>
      </c>
      <c r="D2008" s="511" t="s">
        <v>139</v>
      </c>
    </row>
    <row r="2009" spans="1:4">
      <c r="A2009" s="289">
        <v>2685</v>
      </c>
      <c r="B2009" s="289" t="s">
        <v>15615</v>
      </c>
      <c r="C2009" s="289" t="s">
        <v>12542</v>
      </c>
      <c r="D2009" s="511" t="s">
        <v>2034</v>
      </c>
    </row>
    <row r="2010" spans="1:4">
      <c r="A2010" s="289">
        <v>2680</v>
      </c>
      <c r="B2010" s="289" t="s">
        <v>15616</v>
      </c>
      <c r="C2010" s="289" t="s">
        <v>12542</v>
      </c>
      <c r="D2010" s="511" t="s">
        <v>5188</v>
      </c>
    </row>
    <row r="2011" spans="1:4">
      <c r="A2011" s="289">
        <v>2684</v>
      </c>
      <c r="B2011" s="289" t="s">
        <v>15617</v>
      </c>
      <c r="C2011" s="289" t="s">
        <v>12542</v>
      </c>
      <c r="D2011" s="511" t="s">
        <v>13888</v>
      </c>
    </row>
    <row r="2012" spans="1:4">
      <c r="A2012" s="289">
        <v>2673</v>
      </c>
      <c r="B2012" s="289" t="s">
        <v>15618</v>
      </c>
      <c r="C2012" s="289" t="s">
        <v>12542</v>
      </c>
      <c r="D2012" s="511" t="s">
        <v>2548</v>
      </c>
    </row>
    <row r="2013" spans="1:4">
      <c r="A2013" s="289">
        <v>2681</v>
      </c>
      <c r="B2013" s="289" t="s">
        <v>15619</v>
      </c>
      <c r="C2013" s="289" t="s">
        <v>12542</v>
      </c>
      <c r="D2013" s="511" t="s">
        <v>15620</v>
      </c>
    </row>
    <row r="2014" spans="1:4">
      <c r="A2014" s="289">
        <v>2682</v>
      </c>
      <c r="B2014" s="289" t="s">
        <v>15621</v>
      </c>
      <c r="C2014" s="289" t="s">
        <v>12542</v>
      </c>
      <c r="D2014" s="511" t="s">
        <v>13267</v>
      </c>
    </row>
    <row r="2015" spans="1:4">
      <c r="A2015" s="289">
        <v>2686</v>
      </c>
      <c r="B2015" s="289" t="s">
        <v>15622</v>
      </c>
      <c r="C2015" s="289" t="s">
        <v>12542</v>
      </c>
      <c r="D2015" s="511" t="s">
        <v>11615</v>
      </c>
    </row>
    <row r="2016" spans="1:4">
      <c r="A2016" s="289">
        <v>2674</v>
      </c>
      <c r="B2016" s="289" t="s">
        <v>15623</v>
      </c>
      <c r="C2016" s="289" t="s">
        <v>12542</v>
      </c>
      <c r="D2016" s="511" t="s">
        <v>15624</v>
      </c>
    </row>
    <row r="2017" spans="1:4">
      <c r="A2017" s="289">
        <v>2683</v>
      </c>
      <c r="B2017" s="289" t="s">
        <v>15625</v>
      </c>
      <c r="C2017" s="289" t="s">
        <v>12542</v>
      </c>
      <c r="D2017" s="511" t="s">
        <v>14754</v>
      </c>
    </row>
    <row r="2018" spans="1:4">
      <c r="A2018" s="289">
        <v>2676</v>
      </c>
      <c r="B2018" s="289" t="s">
        <v>15626</v>
      </c>
      <c r="C2018" s="289" t="s">
        <v>12542</v>
      </c>
      <c r="D2018" s="511" t="s">
        <v>2808</v>
      </c>
    </row>
    <row r="2019" spans="1:4">
      <c r="A2019" s="289">
        <v>2678</v>
      </c>
      <c r="B2019" s="289" t="s">
        <v>15627</v>
      </c>
      <c r="C2019" s="289" t="s">
        <v>12542</v>
      </c>
      <c r="D2019" s="511" t="s">
        <v>10464</v>
      </c>
    </row>
    <row r="2020" spans="1:4">
      <c r="A2020" s="289">
        <v>2679</v>
      </c>
      <c r="B2020" s="289" t="s">
        <v>15628</v>
      </c>
      <c r="C2020" s="289" t="s">
        <v>12542</v>
      </c>
      <c r="D2020" s="511" t="s">
        <v>1240</v>
      </c>
    </row>
    <row r="2021" spans="1:4">
      <c r="A2021" s="289">
        <v>12070</v>
      </c>
      <c r="B2021" s="289" t="s">
        <v>15629</v>
      </c>
      <c r="C2021" s="289" t="s">
        <v>12542</v>
      </c>
      <c r="D2021" s="511" t="s">
        <v>13924</v>
      </c>
    </row>
    <row r="2022" spans="1:4">
      <c r="A2022" s="289">
        <v>2675</v>
      </c>
      <c r="B2022" s="289" t="s">
        <v>15630</v>
      </c>
      <c r="C2022" s="289" t="s">
        <v>12542</v>
      </c>
      <c r="D2022" s="511" t="s">
        <v>1139</v>
      </c>
    </row>
    <row r="2023" spans="1:4">
      <c r="A2023" s="289">
        <v>12067</v>
      </c>
      <c r="B2023" s="289" t="s">
        <v>15631</v>
      </c>
      <c r="C2023" s="289" t="s">
        <v>12542</v>
      </c>
      <c r="D2023" s="511" t="s">
        <v>15632</v>
      </c>
    </row>
    <row r="2024" spans="1:4">
      <c r="A2024" s="289">
        <v>40401</v>
      </c>
      <c r="B2024" s="289" t="s">
        <v>15633</v>
      </c>
      <c r="C2024" s="289" t="s">
        <v>12542</v>
      </c>
      <c r="D2024" s="511" t="s">
        <v>9926</v>
      </c>
    </row>
    <row r="2025" spans="1:4">
      <c r="A2025" s="289">
        <v>40402</v>
      </c>
      <c r="B2025" s="289" t="s">
        <v>15634</v>
      </c>
      <c r="C2025" s="289" t="s">
        <v>12542</v>
      </c>
      <c r="D2025" s="511" t="s">
        <v>12926</v>
      </c>
    </row>
    <row r="2026" spans="1:4">
      <c r="A2026" s="289">
        <v>40400</v>
      </c>
      <c r="B2026" s="289" t="s">
        <v>15635</v>
      </c>
      <c r="C2026" s="289" t="s">
        <v>12542</v>
      </c>
      <c r="D2026" s="511" t="s">
        <v>9842</v>
      </c>
    </row>
    <row r="2027" spans="1:4">
      <c r="A2027" s="289">
        <v>2504</v>
      </c>
      <c r="B2027" s="289" t="s">
        <v>15636</v>
      </c>
      <c r="C2027" s="289" t="s">
        <v>12542</v>
      </c>
      <c r="D2027" s="511" t="s">
        <v>8112</v>
      </c>
    </row>
    <row r="2028" spans="1:4">
      <c r="A2028" s="289">
        <v>2501</v>
      </c>
      <c r="B2028" s="289" t="s">
        <v>15637</v>
      </c>
      <c r="C2028" s="289" t="s">
        <v>12542</v>
      </c>
      <c r="D2028" s="511" t="s">
        <v>15638</v>
      </c>
    </row>
    <row r="2029" spans="1:4">
      <c r="A2029" s="289">
        <v>2502</v>
      </c>
      <c r="B2029" s="289" t="s">
        <v>15639</v>
      </c>
      <c r="C2029" s="289" t="s">
        <v>12542</v>
      </c>
      <c r="D2029" s="511" t="s">
        <v>15640</v>
      </c>
    </row>
    <row r="2030" spans="1:4">
      <c r="A2030" s="289">
        <v>2503</v>
      </c>
      <c r="B2030" s="289" t="s">
        <v>15641</v>
      </c>
      <c r="C2030" s="289" t="s">
        <v>12542</v>
      </c>
      <c r="D2030" s="511" t="s">
        <v>15642</v>
      </c>
    </row>
    <row r="2031" spans="1:4">
      <c r="A2031" s="289">
        <v>2500</v>
      </c>
      <c r="B2031" s="289" t="s">
        <v>15643</v>
      </c>
      <c r="C2031" s="289" t="s">
        <v>12542</v>
      </c>
      <c r="D2031" s="511" t="s">
        <v>15644</v>
      </c>
    </row>
    <row r="2032" spans="1:4">
      <c r="A2032" s="289">
        <v>2505</v>
      </c>
      <c r="B2032" s="289" t="s">
        <v>15645</v>
      </c>
      <c r="C2032" s="289" t="s">
        <v>12542</v>
      </c>
      <c r="D2032" s="511" t="s">
        <v>15646</v>
      </c>
    </row>
    <row r="2033" spans="1:4">
      <c r="A2033" s="289">
        <v>12056</v>
      </c>
      <c r="B2033" s="289" t="s">
        <v>15647</v>
      </c>
      <c r="C2033" s="289" t="s">
        <v>12542</v>
      </c>
      <c r="D2033" s="511" t="s">
        <v>8959</v>
      </c>
    </row>
    <row r="2034" spans="1:4">
      <c r="A2034" s="289">
        <v>12057</v>
      </c>
      <c r="B2034" s="289" t="s">
        <v>15648</v>
      </c>
      <c r="C2034" s="289" t="s">
        <v>12542</v>
      </c>
      <c r="D2034" s="511" t="s">
        <v>12225</v>
      </c>
    </row>
    <row r="2035" spans="1:4">
      <c r="A2035" s="289">
        <v>12059</v>
      </c>
      <c r="B2035" s="289" t="s">
        <v>15649</v>
      </c>
      <c r="C2035" s="289" t="s">
        <v>12542</v>
      </c>
      <c r="D2035" s="511" t="s">
        <v>8944</v>
      </c>
    </row>
    <row r="2036" spans="1:4">
      <c r="A2036" s="289">
        <v>12058</v>
      </c>
      <c r="B2036" s="289" t="s">
        <v>15650</v>
      </c>
      <c r="C2036" s="289" t="s">
        <v>12542</v>
      </c>
      <c r="D2036" s="511" t="s">
        <v>519</v>
      </c>
    </row>
    <row r="2037" spans="1:4">
      <c r="A2037" s="289">
        <v>12060</v>
      </c>
      <c r="B2037" s="289" t="s">
        <v>15651</v>
      </c>
      <c r="C2037" s="289" t="s">
        <v>12542</v>
      </c>
      <c r="D2037" s="511" t="s">
        <v>15652</v>
      </c>
    </row>
    <row r="2038" spans="1:4">
      <c r="A2038" s="289">
        <v>12061</v>
      </c>
      <c r="B2038" s="289" t="s">
        <v>15653</v>
      </c>
      <c r="C2038" s="289" t="s">
        <v>12542</v>
      </c>
      <c r="D2038" s="511" t="s">
        <v>15654</v>
      </c>
    </row>
    <row r="2039" spans="1:4">
      <c r="A2039" s="289">
        <v>12062</v>
      </c>
      <c r="B2039" s="289" t="s">
        <v>15655</v>
      </c>
      <c r="C2039" s="289" t="s">
        <v>12542</v>
      </c>
      <c r="D2039" s="511" t="s">
        <v>15656</v>
      </c>
    </row>
    <row r="2040" spans="1:4">
      <c r="A2040" s="289">
        <v>21137</v>
      </c>
      <c r="B2040" s="289" t="s">
        <v>15657</v>
      </c>
      <c r="C2040" s="289" t="s">
        <v>12542</v>
      </c>
      <c r="D2040" s="511" t="s">
        <v>2733</v>
      </c>
    </row>
    <row r="2041" spans="1:4">
      <c r="A2041" s="289">
        <v>2687</v>
      </c>
      <c r="B2041" s="289" t="s">
        <v>15658</v>
      </c>
      <c r="C2041" s="289" t="s">
        <v>12542</v>
      </c>
      <c r="D2041" s="511" t="s">
        <v>1246</v>
      </c>
    </row>
    <row r="2042" spans="1:4">
      <c r="A2042" s="289">
        <v>2689</v>
      </c>
      <c r="B2042" s="289" t="s">
        <v>15659</v>
      </c>
      <c r="C2042" s="289" t="s">
        <v>12542</v>
      </c>
      <c r="D2042" s="511" t="s">
        <v>42</v>
      </c>
    </row>
    <row r="2043" spans="1:4">
      <c r="A2043" s="289">
        <v>2688</v>
      </c>
      <c r="B2043" s="289" t="s">
        <v>15660</v>
      </c>
      <c r="C2043" s="289" t="s">
        <v>12542</v>
      </c>
      <c r="D2043" s="511" t="s">
        <v>2558</v>
      </c>
    </row>
    <row r="2044" spans="1:4">
      <c r="A2044" s="289">
        <v>2690</v>
      </c>
      <c r="B2044" s="289" t="s">
        <v>15661</v>
      </c>
      <c r="C2044" s="289" t="s">
        <v>12542</v>
      </c>
      <c r="D2044" s="511" t="s">
        <v>1240</v>
      </c>
    </row>
    <row r="2045" spans="1:4">
      <c r="A2045" s="289">
        <v>39243</v>
      </c>
      <c r="B2045" s="289" t="s">
        <v>15662</v>
      </c>
      <c r="C2045" s="289" t="s">
        <v>12542</v>
      </c>
      <c r="D2045" s="511" t="s">
        <v>15663</v>
      </c>
    </row>
    <row r="2046" spans="1:4">
      <c r="A2046" s="289">
        <v>39244</v>
      </c>
      <c r="B2046" s="289" t="s">
        <v>15664</v>
      </c>
      <c r="C2046" s="289" t="s">
        <v>12542</v>
      </c>
      <c r="D2046" s="511" t="s">
        <v>5807</v>
      </c>
    </row>
    <row r="2047" spans="1:4">
      <c r="A2047" s="289">
        <v>39245</v>
      </c>
      <c r="B2047" s="289" t="s">
        <v>15665</v>
      </c>
      <c r="C2047" s="289" t="s">
        <v>12542</v>
      </c>
      <c r="D2047" s="511" t="s">
        <v>2803</v>
      </c>
    </row>
    <row r="2048" spans="1:4">
      <c r="A2048" s="289">
        <v>39254</v>
      </c>
      <c r="B2048" s="289" t="s">
        <v>15666</v>
      </c>
      <c r="C2048" s="289" t="s">
        <v>12542</v>
      </c>
      <c r="D2048" s="511" t="s">
        <v>1149</v>
      </c>
    </row>
    <row r="2049" spans="1:4">
      <c r="A2049" s="289">
        <v>39255</v>
      </c>
      <c r="B2049" s="289" t="s">
        <v>15667</v>
      </c>
      <c r="C2049" s="289" t="s">
        <v>12542</v>
      </c>
      <c r="D2049" s="511" t="s">
        <v>15668</v>
      </c>
    </row>
    <row r="2050" spans="1:4">
      <c r="A2050" s="289">
        <v>39253</v>
      </c>
      <c r="B2050" s="289" t="s">
        <v>15669</v>
      </c>
      <c r="C2050" s="289" t="s">
        <v>12542</v>
      </c>
      <c r="D2050" s="511" t="s">
        <v>3411</v>
      </c>
    </row>
    <row r="2051" spans="1:4">
      <c r="A2051" s="289">
        <v>2446</v>
      </c>
      <c r="B2051" s="289" t="s">
        <v>15670</v>
      </c>
      <c r="C2051" s="289" t="s">
        <v>12542</v>
      </c>
      <c r="D2051" s="511" t="s">
        <v>15671</v>
      </c>
    </row>
    <row r="2052" spans="1:4">
      <c r="A2052" s="289">
        <v>2442</v>
      </c>
      <c r="B2052" s="289" t="s">
        <v>15672</v>
      </c>
      <c r="C2052" s="289" t="s">
        <v>12542</v>
      </c>
      <c r="D2052" s="511" t="s">
        <v>1174</v>
      </c>
    </row>
    <row r="2053" spans="1:4">
      <c r="A2053" s="289">
        <v>39246</v>
      </c>
      <c r="B2053" s="289" t="s">
        <v>15673</v>
      </c>
      <c r="C2053" s="289" t="s">
        <v>12542</v>
      </c>
      <c r="D2053" s="511" t="s">
        <v>13515</v>
      </c>
    </row>
    <row r="2054" spans="1:4">
      <c r="A2054" s="289">
        <v>39247</v>
      </c>
      <c r="B2054" s="289" t="s">
        <v>15674</v>
      </c>
      <c r="C2054" s="289" t="s">
        <v>12542</v>
      </c>
      <c r="D2054" s="511" t="s">
        <v>5809</v>
      </c>
    </row>
    <row r="2055" spans="1:4">
      <c r="A2055" s="289">
        <v>39248</v>
      </c>
      <c r="B2055" s="289" t="s">
        <v>15675</v>
      </c>
      <c r="C2055" s="289" t="s">
        <v>12542</v>
      </c>
      <c r="D2055" s="511" t="s">
        <v>959</v>
      </c>
    </row>
    <row r="2056" spans="1:4">
      <c r="A2056" s="289">
        <v>2438</v>
      </c>
      <c r="B2056" s="289" t="s">
        <v>15676</v>
      </c>
      <c r="C2056" s="289" t="s">
        <v>12521</v>
      </c>
      <c r="D2056" s="511" t="s">
        <v>1942</v>
      </c>
    </row>
    <row r="2057" spans="1:4">
      <c r="A2057" s="289">
        <v>40922</v>
      </c>
      <c r="B2057" s="289" t="s">
        <v>15677</v>
      </c>
      <c r="C2057" s="289" t="s">
        <v>12786</v>
      </c>
      <c r="D2057" s="511" t="s">
        <v>15678</v>
      </c>
    </row>
    <row r="2058" spans="1:4">
      <c r="A2058" s="289">
        <v>36486</v>
      </c>
      <c r="B2058" s="289" t="s">
        <v>15679</v>
      </c>
      <c r="C2058" s="289" t="s">
        <v>12513</v>
      </c>
      <c r="D2058" s="511" t="s">
        <v>15680</v>
      </c>
    </row>
    <row r="2059" spans="1:4">
      <c r="A2059" s="289">
        <v>37777</v>
      </c>
      <c r="B2059" s="289" t="s">
        <v>15681</v>
      </c>
      <c r="C2059" s="289" t="s">
        <v>12513</v>
      </c>
      <c r="D2059" s="511" t="s">
        <v>15682</v>
      </c>
    </row>
    <row r="2060" spans="1:4">
      <c r="A2060" s="289">
        <v>12624</v>
      </c>
      <c r="B2060" s="289" t="s">
        <v>15683</v>
      </c>
      <c r="C2060" s="289" t="s">
        <v>12513</v>
      </c>
      <c r="D2060" s="511" t="s">
        <v>15684</v>
      </c>
    </row>
    <row r="2061" spans="1:4">
      <c r="A2061" s="289">
        <v>10638</v>
      </c>
      <c r="B2061" s="289" t="s">
        <v>15685</v>
      </c>
      <c r="C2061" s="289" t="s">
        <v>12513</v>
      </c>
      <c r="D2061" s="511" t="s">
        <v>15686</v>
      </c>
    </row>
    <row r="2062" spans="1:4">
      <c r="A2062" s="289">
        <v>10635</v>
      </c>
      <c r="B2062" s="289" t="s">
        <v>15687</v>
      </c>
      <c r="C2062" s="289" t="s">
        <v>12513</v>
      </c>
      <c r="D2062" s="511" t="s">
        <v>15688</v>
      </c>
    </row>
    <row r="2063" spans="1:4">
      <c r="A2063" s="289">
        <v>10634</v>
      </c>
      <c r="B2063" s="289" t="s">
        <v>15689</v>
      </c>
      <c r="C2063" s="289" t="s">
        <v>12513</v>
      </c>
      <c r="D2063" s="511" t="s">
        <v>15690</v>
      </c>
    </row>
    <row r="2064" spans="1:4">
      <c r="A2064" s="289">
        <v>10636</v>
      </c>
      <c r="B2064" s="289" t="s">
        <v>15691</v>
      </c>
      <c r="C2064" s="289" t="s">
        <v>12513</v>
      </c>
      <c r="D2064" s="511" t="s">
        <v>15692</v>
      </c>
    </row>
    <row r="2065" spans="1:4">
      <c r="A2065" s="289">
        <v>10637</v>
      </c>
      <c r="B2065" s="289" t="s">
        <v>15693</v>
      </c>
      <c r="C2065" s="289" t="s">
        <v>12513</v>
      </c>
      <c r="D2065" s="511" t="s">
        <v>15694</v>
      </c>
    </row>
    <row r="2066" spans="1:4">
      <c r="A2066" s="289">
        <v>517</v>
      </c>
      <c r="B2066" s="289" t="s">
        <v>15695</v>
      </c>
      <c r="C2066" s="289" t="s">
        <v>12609</v>
      </c>
      <c r="D2066" s="511" t="s">
        <v>1419</v>
      </c>
    </row>
    <row r="2067" spans="1:4">
      <c r="A2067" s="289">
        <v>41904</v>
      </c>
      <c r="B2067" s="289" t="s">
        <v>15696</v>
      </c>
      <c r="C2067" s="289" t="s">
        <v>14291</v>
      </c>
      <c r="D2067" s="511" t="s">
        <v>15697</v>
      </c>
    </row>
    <row r="2068" spans="1:4">
      <c r="A2068" s="289">
        <v>41905</v>
      </c>
      <c r="B2068" s="289" t="s">
        <v>15698</v>
      </c>
      <c r="C2068" s="289" t="s">
        <v>12606</v>
      </c>
      <c r="D2068" s="511" t="s">
        <v>9926</v>
      </c>
    </row>
    <row r="2069" spans="1:4">
      <c r="A2069" s="289">
        <v>41903</v>
      </c>
      <c r="B2069" s="289" t="s">
        <v>15699</v>
      </c>
      <c r="C2069" s="289" t="s">
        <v>12606</v>
      </c>
      <c r="D2069" s="511" t="s">
        <v>1793</v>
      </c>
    </row>
    <row r="2070" spans="1:4">
      <c r="A2070" s="289">
        <v>37534</v>
      </c>
      <c r="B2070" s="289" t="s">
        <v>15700</v>
      </c>
      <c r="C2070" s="289" t="s">
        <v>12606</v>
      </c>
      <c r="D2070" s="511" t="s">
        <v>15701</v>
      </c>
    </row>
    <row r="2071" spans="1:4">
      <c r="A2071" s="289">
        <v>37535</v>
      </c>
      <c r="B2071" s="289" t="s">
        <v>15702</v>
      </c>
      <c r="C2071" s="289" t="s">
        <v>12606</v>
      </c>
      <c r="D2071" s="511" t="s">
        <v>15701</v>
      </c>
    </row>
    <row r="2072" spans="1:4">
      <c r="A2072" s="289">
        <v>37533</v>
      </c>
      <c r="B2072" s="289" t="s">
        <v>15703</v>
      </c>
      <c r="C2072" s="289" t="s">
        <v>12606</v>
      </c>
      <c r="D2072" s="511" t="s">
        <v>15701</v>
      </c>
    </row>
    <row r="2073" spans="1:4">
      <c r="A2073" s="289">
        <v>37537</v>
      </c>
      <c r="B2073" s="289" t="s">
        <v>15704</v>
      </c>
      <c r="C2073" s="289" t="s">
        <v>12606</v>
      </c>
      <c r="D2073" s="511" t="s">
        <v>6694</v>
      </c>
    </row>
    <row r="2074" spans="1:4">
      <c r="A2074" s="289">
        <v>37536</v>
      </c>
      <c r="B2074" s="289" t="s">
        <v>15705</v>
      </c>
      <c r="C2074" s="289" t="s">
        <v>12606</v>
      </c>
      <c r="D2074" s="511" t="s">
        <v>6694</v>
      </c>
    </row>
    <row r="2075" spans="1:4">
      <c r="A2075" s="289">
        <v>37532</v>
      </c>
      <c r="B2075" s="289" t="s">
        <v>15706</v>
      </c>
      <c r="C2075" s="289" t="s">
        <v>12606</v>
      </c>
      <c r="D2075" s="511" t="s">
        <v>6694</v>
      </c>
    </row>
    <row r="2076" spans="1:4">
      <c r="A2076" s="289">
        <v>2696</v>
      </c>
      <c r="B2076" s="289" t="s">
        <v>15707</v>
      </c>
      <c r="C2076" s="289" t="s">
        <v>12521</v>
      </c>
      <c r="D2076" s="511" t="s">
        <v>5740</v>
      </c>
    </row>
    <row r="2077" spans="1:4">
      <c r="A2077" s="289">
        <v>40928</v>
      </c>
      <c r="B2077" s="289" t="s">
        <v>15708</v>
      </c>
      <c r="C2077" s="289" t="s">
        <v>12786</v>
      </c>
      <c r="D2077" s="511" t="s">
        <v>15606</v>
      </c>
    </row>
    <row r="2078" spans="1:4">
      <c r="A2078" s="289">
        <v>4083</v>
      </c>
      <c r="B2078" s="289" t="s">
        <v>15709</v>
      </c>
      <c r="C2078" s="289" t="s">
        <v>12521</v>
      </c>
      <c r="D2078" s="511" t="s">
        <v>15710</v>
      </c>
    </row>
    <row r="2079" spans="1:4">
      <c r="A2079" s="289">
        <v>40818</v>
      </c>
      <c r="B2079" s="289" t="s">
        <v>15711</v>
      </c>
      <c r="C2079" s="289" t="s">
        <v>12786</v>
      </c>
      <c r="D2079" s="511" t="s">
        <v>15712</v>
      </c>
    </row>
    <row r="2080" spans="1:4">
      <c r="A2080" s="289">
        <v>2705</v>
      </c>
      <c r="B2080" s="289" t="s">
        <v>15713</v>
      </c>
      <c r="C2080" s="289" t="s">
        <v>15714</v>
      </c>
      <c r="D2080" s="511" t="s">
        <v>2994</v>
      </c>
    </row>
    <row r="2081" spans="1:4">
      <c r="A2081" s="289">
        <v>14250</v>
      </c>
      <c r="B2081" s="289" t="s">
        <v>15715</v>
      </c>
      <c r="C2081" s="289" t="s">
        <v>15714</v>
      </c>
      <c r="D2081" s="511" t="s">
        <v>2741</v>
      </c>
    </row>
    <row r="2082" spans="1:4">
      <c r="A2082" s="289">
        <v>11683</v>
      </c>
      <c r="B2082" s="289" t="s">
        <v>15716</v>
      </c>
      <c r="C2082" s="289" t="s">
        <v>12513</v>
      </c>
      <c r="D2082" s="511" t="s">
        <v>15717</v>
      </c>
    </row>
    <row r="2083" spans="1:4">
      <c r="A2083" s="289">
        <v>11684</v>
      </c>
      <c r="B2083" s="289" t="s">
        <v>15718</v>
      </c>
      <c r="C2083" s="289" t="s">
        <v>12513</v>
      </c>
      <c r="D2083" s="511" t="s">
        <v>15719</v>
      </c>
    </row>
    <row r="2084" spans="1:4">
      <c r="A2084" s="289">
        <v>6141</v>
      </c>
      <c r="B2084" s="289" t="s">
        <v>15720</v>
      </c>
      <c r="C2084" s="289" t="s">
        <v>12513</v>
      </c>
      <c r="D2084" s="511" t="s">
        <v>13573</v>
      </c>
    </row>
    <row r="2085" spans="1:4">
      <c r="A2085" s="289">
        <v>11681</v>
      </c>
      <c r="B2085" s="289" t="s">
        <v>15721</v>
      </c>
      <c r="C2085" s="289" t="s">
        <v>12513</v>
      </c>
      <c r="D2085" s="511" t="s">
        <v>14211</v>
      </c>
    </row>
    <row r="2086" spans="1:4">
      <c r="A2086" s="289">
        <v>2706</v>
      </c>
      <c r="B2086" s="289" t="s">
        <v>15722</v>
      </c>
      <c r="C2086" s="289" t="s">
        <v>12521</v>
      </c>
      <c r="D2086" s="511" t="s">
        <v>15723</v>
      </c>
    </row>
    <row r="2087" spans="1:4">
      <c r="A2087" s="289">
        <v>40811</v>
      </c>
      <c r="B2087" s="289" t="s">
        <v>15724</v>
      </c>
      <c r="C2087" s="289" t="s">
        <v>12786</v>
      </c>
      <c r="D2087" s="511" t="s">
        <v>15725</v>
      </c>
    </row>
    <row r="2088" spans="1:4">
      <c r="A2088" s="289">
        <v>2707</v>
      </c>
      <c r="B2088" s="289" t="s">
        <v>15726</v>
      </c>
      <c r="C2088" s="289" t="s">
        <v>12521</v>
      </c>
      <c r="D2088" s="511" t="s">
        <v>15727</v>
      </c>
    </row>
    <row r="2089" spans="1:4">
      <c r="A2089" s="289">
        <v>40813</v>
      </c>
      <c r="B2089" s="289" t="s">
        <v>15728</v>
      </c>
      <c r="C2089" s="289" t="s">
        <v>12786</v>
      </c>
      <c r="D2089" s="511" t="s">
        <v>15729</v>
      </c>
    </row>
    <row r="2090" spans="1:4">
      <c r="A2090" s="289">
        <v>2708</v>
      </c>
      <c r="B2090" s="289" t="s">
        <v>15730</v>
      </c>
      <c r="C2090" s="289" t="s">
        <v>12521</v>
      </c>
      <c r="D2090" s="511" t="s">
        <v>15731</v>
      </c>
    </row>
    <row r="2091" spans="1:4">
      <c r="A2091" s="289">
        <v>40814</v>
      </c>
      <c r="B2091" s="289" t="s">
        <v>15732</v>
      </c>
      <c r="C2091" s="289" t="s">
        <v>12786</v>
      </c>
      <c r="D2091" s="511" t="s">
        <v>15733</v>
      </c>
    </row>
    <row r="2092" spans="1:4">
      <c r="A2092" s="289">
        <v>34779</v>
      </c>
      <c r="B2092" s="289" t="s">
        <v>15734</v>
      </c>
      <c r="C2092" s="289" t="s">
        <v>12521</v>
      </c>
      <c r="D2092" s="511" t="s">
        <v>15735</v>
      </c>
    </row>
    <row r="2093" spans="1:4">
      <c r="A2093" s="289">
        <v>40936</v>
      </c>
      <c r="B2093" s="289" t="s">
        <v>15736</v>
      </c>
      <c r="C2093" s="289" t="s">
        <v>12786</v>
      </c>
      <c r="D2093" s="511" t="s">
        <v>15737</v>
      </c>
    </row>
    <row r="2094" spans="1:4">
      <c r="A2094" s="289">
        <v>34780</v>
      </c>
      <c r="B2094" s="289" t="s">
        <v>15738</v>
      </c>
      <c r="C2094" s="289" t="s">
        <v>12521</v>
      </c>
      <c r="D2094" s="511" t="s">
        <v>15739</v>
      </c>
    </row>
    <row r="2095" spans="1:4">
      <c r="A2095" s="289">
        <v>40937</v>
      </c>
      <c r="B2095" s="289" t="s">
        <v>15740</v>
      </c>
      <c r="C2095" s="289" t="s">
        <v>12786</v>
      </c>
      <c r="D2095" s="511" t="s">
        <v>15741</v>
      </c>
    </row>
    <row r="2096" spans="1:4">
      <c r="A2096" s="289">
        <v>34782</v>
      </c>
      <c r="B2096" s="289" t="s">
        <v>15742</v>
      </c>
      <c r="C2096" s="289" t="s">
        <v>12521</v>
      </c>
      <c r="D2096" s="511" t="s">
        <v>15743</v>
      </c>
    </row>
    <row r="2097" spans="1:4">
      <c r="A2097" s="289">
        <v>40938</v>
      </c>
      <c r="B2097" s="289" t="s">
        <v>15744</v>
      </c>
      <c r="C2097" s="289" t="s">
        <v>12786</v>
      </c>
      <c r="D2097" s="511" t="s">
        <v>15745</v>
      </c>
    </row>
    <row r="2098" spans="1:4">
      <c r="A2098" s="289">
        <v>34783</v>
      </c>
      <c r="B2098" s="289" t="s">
        <v>15746</v>
      </c>
      <c r="C2098" s="289" t="s">
        <v>12521</v>
      </c>
      <c r="D2098" s="511" t="s">
        <v>9716</v>
      </c>
    </row>
    <row r="2099" spans="1:4">
      <c r="A2099" s="289">
        <v>40939</v>
      </c>
      <c r="B2099" s="289" t="s">
        <v>15747</v>
      </c>
      <c r="C2099" s="289" t="s">
        <v>12786</v>
      </c>
      <c r="D2099" s="511" t="s">
        <v>15748</v>
      </c>
    </row>
    <row r="2100" spans="1:4">
      <c r="A2100" s="289">
        <v>34785</v>
      </c>
      <c r="B2100" s="289" t="s">
        <v>15749</v>
      </c>
      <c r="C2100" s="289" t="s">
        <v>12521</v>
      </c>
      <c r="D2100" s="511" t="s">
        <v>15750</v>
      </c>
    </row>
    <row r="2101" spans="1:4">
      <c r="A2101" s="289">
        <v>40940</v>
      </c>
      <c r="B2101" s="289" t="s">
        <v>15751</v>
      </c>
      <c r="C2101" s="289" t="s">
        <v>12786</v>
      </c>
      <c r="D2101" s="511" t="s">
        <v>15752</v>
      </c>
    </row>
    <row r="2102" spans="1:4">
      <c r="A2102" s="289">
        <v>38403</v>
      </c>
      <c r="B2102" s="289" t="s">
        <v>15753</v>
      </c>
      <c r="C2102" s="289" t="s">
        <v>12513</v>
      </c>
      <c r="D2102" s="511" t="s">
        <v>15754</v>
      </c>
    </row>
    <row r="2103" spans="1:4">
      <c r="A2103" s="289">
        <v>37774</v>
      </c>
      <c r="B2103" s="289" t="s">
        <v>15755</v>
      </c>
      <c r="C2103" s="289" t="s">
        <v>12513</v>
      </c>
      <c r="D2103" s="511" t="s">
        <v>15756</v>
      </c>
    </row>
    <row r="2104" spans="1:4">
      <c r="A2104" s="289">
        <v>38630</v>
      </c>
      <c r="B2104" s="289" t="s">
        <v>15757</v>
      </c>
      <c r="C2104" s="289" t="s">
        <v>12513</v>
      </c>
      <c r="D2104" s="511" t="s">
        <v>15758</v>
      </c>
    </row>
    <row r="2105" spans="1:4">
      <c r="A2105" s="289">
        <v>38629</v>
      </c>
      <c r="B2105" s="289" t="s">
        <v>15759</v>
      </c>
      <c r="C2105" s="289" t="s">
        <v>12513</v>
      </c>
      <c r="D2105" s="511" t="s">
        <v>15760</v>
      </c>
    </row>
    <row r="2106" spans="1:4">
      <c r="A2106" s="289">
        <v>38476</v>
      </c>
      <c r="B2106" s="289" t="s">
        <v>15761</v>
      </c>
      <c r="C2106" s="289" t="s">
        <v>12513</v>
      </c>
      <c r="D2106" s="511" t="s">
        <v>15762</v>
      </c>
    </row>
    <row r="2107" spans="1:4">
      <c r="A2107" s="289">
        <v>38477</v>
      </c>
      <c r="B2107" s="289" t="s">
        <v>15763</v>
      </c>
      <c r="C2107" s="289" t="s">
        <v>12513</v>
      </c>
      <c r="D2107" s="511" t="s">
        <v>15764</v>
      </c>
    </row>
    <row r="2108" spans="1:4">
      <c r="A2108" s="289">
        <v>40635</v>
      </c>
      <c r="B2108" s="289" t="s">
        <v>15765</v>
      </c>
      <c r="C2108" s="289" t="s">
        <v>12513</v>
      </c>
      <c r="D2108" s="511" t="s">
        <v>15766</v>
      </c>
    </row>
    <row r="2109" spans="1:4">
      <c r="A2109" s="289">
        <v>36483</v>
      </c>
      <c r="B2109" s="289" t="s">
        <v>15767</v>
      </c>
      <c r="C2109" s="289" t="s">
        <v>12513</v>
      </c>
      <c r="D2109" s="511" t="s">
        <v>15768</v>
      </c>
    </row>
    <row r="2110" spans="1:4">
      <c r="A2110" s="289">
        <v>14525</v>
      </c>
      <c r="B2110" s="289" t="s">
        <v>15769</v>
      </c>
      <c r="C2110" s="289" t="s">
        <v>12513</v>
      </c>
      <c r="D2110" s="511" t="s">
        <v>15770</v>
      </c>
    </row>
    <row r="2111" spans="1:4">
      <c r="A2111" s="289">
        <v>36482</v>
      </c>
      <c r="B2111" s="289" t="s">
        <v>15771</v>
      </c>
      <c r="C2111" s="289" t="s">
        <v>12513</v>
      </c>
      <c r="D2111" s="511" t="s">
        <v>15772</v>
      </c>
    </row>
    <row r="2112" spans="1:4">
      <c r="A2112" s="289">
        <v>36408</v>
      </c>
      <c r="B2112" s="289" t="s">
        <v>15773</v>
      </c>
      <c r="C2112" s="289" t="s">
        <v>12513</v>
      </c>
      <c r="D2112" s="511" t="s">
        <v>15774</v>
      </c>
    </row>
    <row r="2113" spans="1:4">
      <c r="A2113" s="289">
        <v>2723</v>
      </c>
      <c r="B2113" s="289" t="s">
        <v>15775</v>
      </c>
      <c r="C2113" s="289" t="s">
        <v>12513</v>
      </c>
      <c r="D2113" s="511" t="s">
        <v>15776</v>
      </c>
    </row>
    <row r="2114" spans="1:4">
      <c r="A2114" s="289">
        <v>36481</v>
      </c>
      <c r="B2114" s="289" t="s">
        <v>15777</v>
      </c>
      <c r="C2114" s="289" t="s">
        <v>12513</v>
      </c>
      <c r="D2114" s="511" t="s">
        <v>15778</v>
      </c>
    </row>
    <row r="2115" spans="1:4">
      <c r="A2115" s="289">
        <v>10685</v>
      </c>
      <c r="B2115" s="289" t="s">
        <v>15779</v>
      </c>
      <c r="C2115" s="289" t="s">
        <v>12513</v>
      </c>
      <c r="D2115" s="511" t="s">
        <v>15780</v>
      </c>
    </row>
    <row r="2116" spans="1:4">
      <c r="A2116" s="289">
        <v>40636</v>
      </c>
      <c r="B2116" s="289" t="s">
        <v>15781</v>
      </c>
      <c r="C2116" s="289" t="s">
        <v>12513</v>
      </c>
      <c r="D2116" s="511" t="s">
        <v>15782</v>
      </c>
    </row>
    <row r="2117" spans="1:4">
      <c r="A2117" s="289">
        <v>4111</v>
      </c>
      <c r="B2117" s="289" t="s">
        <v>15783</v>
      </c>
      <c r="C2117" s="289" t="s">
        <v>12513</v>
      </c>
      <c r="D2117" s="511" t="s">
        <v>10648</v>
      </c>
    </row>
    <row r="2118" spans="1:4">
      <c r="A2118" s="289">
        <v>26021</v>
      </c>
      <c r="B2118" s="289" t="s">
        <v>15784</v>
      </c>
      <c r="C2118" s="289" t="s">
        <v>12513</v>
      </c>
      <c r="D2118" s="511" t="s">
        <v>15785</v>
      </c>
    </row>
    <row r="2119" spans="1:4">
      <c r="A2119" s="289">
        <v>12</v>
      </c>
      <c r="B2119" s="289" t="s">
        <v>15786</v>
      </c>
      <c r="C2119" s="289" t="s">
        <v>12513</v>
      </c>
      <c r="D2119" s="511" t="s">
        <v>14628</v>
      </c>
    </row>
    <row r="2120" spans="1:4">
      <c r="A2120" s="289">
        <v>37554</v>
      </c>
      <c r="B2120" s="289" t="s">
        <v>15787</v>
      </c>
      <c r="C2120" s="289" t="s">
        <v>12513</v>
      </c>
      <c r="D2120" s="511" t="s">
        <v>15788</v>
      </c>
    </row>
    <row r="2121" spans="1:4">
      <c r="A2121" s="289">
        <v>37555</v>
      </c>
      <c r="B2121" s="289" t="s">
        <v>15789</v>
      </c>
      <c r="C2121" s="289" t="s">
        <v>12513</v>
      </c>
      <c r="D2121" s="511" t="s">
        <v>15790</v>
      </c>
    </row>
    <row r="2122" spans="1:4">
      <c r="A2122" s="289">
        <v>10902</v>
      </c>
      <c r="B2122" s="289" t="s">
        <v>15791</v>
      </c>
      <c r="C2122" s="289" t="s">
        <v>12513</v>
      </c>
      <c r="D2122" s="511" t="s">
        <v>15792</v>
      </c>
    </row>
    <row r="2123" spans="1:4">
      <c r="A2123" s="289">
        <v>20965</v>
      </c>
      <c r="B2123" s="289" t="s">
        <v>15793</v>
      </c>
      <c r="C2123" s="289" t="s">
        <v>12513</v>
      </c>
      <c r="D2123" s="511" t="s">
        <v>15794</v>
      </c>
    </row>
    <row r="2124" spans="1:4">
      <c r="A2124" s="289">
        <v>20966</v>
      </c>
      <c r="B2124" s="289" t="s">
        <v>15795</v>
      </c>
      <c r="C2124" s="289" t="s">
        <v>12513</v>
      </c>
      <c r="D2124" s="511" t="s">
        <v>15796</v>
      </c>
    </row>
    <row r="2125" spans="1:4">
      <c r="A2125" s="289">
        <v>10903</v>
      </c>
      <c r="B2125" s="289" t="s">
        <v>15797</v>
      </c>
      <c r="C2125" s="289" t="s">
        <v>12513</v>
      </c>
      <c r="D2125" s="511" t="s">
        <v>15798</v>
      </c>
    </row>
    <row r="2126" spans="1:4">
      <c r="A2126" s="289">
        <v>20967</v>
      </c>
      <c r="B2126" s="289" t="s">
        <v>15799</v>
      </c>
      <c r="C2126" s="289" t="s">
        <v>12513</v>
      </c>
      <c r="D2126" s="511" t="s">
        <v>15798</v>
      </c>
    </row>
    <row r="2127" spans="1:4">
      <c r="A2127" s="289">
        <v>20968</v>
      </c>
      <c r="B2127" s="289" t="s">
        <v>15800</v>
      </c>
      <c r="C2127" s="289" t="s">
        <v>12513</v>
      </c>
      <c r="D2127" s="511" t="s">
        <v>15801</v>
      </c>
    </row>
    <row r="2128" spans="1:4">
      <c r="A2128" s="289">
        <v>11359</v>
      </c>
      <c r="B2128" s="289" t="s">
        <v>15802</v>
      </c>
      <c r="C2128" s="289" t="s">
        <v>12513</v>
      </c>
      <c r="D2128" s="511" t="s">
        <v>15803</v>
      </c>
    </row>
    <row r="2129" spans="1:4">
      <c r="A2129" s="289">
        <v>39017</v>
      </c>
      <c r="B2129" s="289" t="s">
        <v>15804</v>
      </c>
      <c r="C2129" s="289" t="s">
        <v>12513</v>
      </c>
      <c r="D2129" s="511" t="s">
        <v>11553</v>
      </c>
    </row>
    <row r="2130" spans="1:4">
      <c r="A2130" s="289">
        <v>39315</v>
      </c>
      <c r="B2130" s="289" t="s">
        <v>15805</v>
      </c>
      <c r="C2130" s="289" t="s">
        <v>12513</v>
      </c>
      <c r="D2130" s="511" t="s">
        <v>1952</v>
      </c>
    </row>
    <row r="2131" spans="1:4">
      <c r="A2131" s="289">
        <v>39016</v>
      </c>
      <c r="B2131" s="289" t="s">
        <v>15806</v>
      </c>
      <c r="C2131" s="289" t="s">
        <v>12513</v>
      </c>
      <c r="D2131" s="511" t="s">
        <v>1952</v>
      </c>
    </row>
    <row r="2132" spans="1:4">
      <c r="A2132" s="289">
        <v>40432</v>
      </c>
      <c r="B2132" s="289" t="s">
        <v>15807</v>
      </c>
      <c r="C2132" s="289" t="s">
        <v>12513</v>
      </c>
      <c r="D2132" s="511" t="s">
        <v>11924</v>
      </c>
    </row>
    <row r="2133" spans="1:4">
      <c r="A2133" s="289">
        <v>39481</v>
      </c>
      <c r="B2133" s="289" t="s">
        <v>15808</v>
      </c>
      <c r="C2133" s="289" t="s">
        <v>12513</v>
      </c>
      <c r="D2133" s="511" t="s">
        <v>2614</v>
      </c>
    </row>
    <row r="2134" spans="1:4">
      <c r="A2134" s="289">
        <v>40433</v>
      </c>
      <c r="B2134" s="289" t="s">
        <v>15809</v>
      </c>
      <c r="C2134" s="289" t="s">
        <v>12513</v>
      </c>
      <c r="D2134" s="511" t="s">
        <v>2761</v>
      </c>
    </row>
    <row r="2135" spans="1:4">
      <c r="A2135" s="289">
        <v>20219</v>
      </c>
      <c r="B2135" s="289" t="s">
        <v>15810</v>
      </c>
      <c r="C2135" s="289" t="s">
        <v>12513</v>
      </c>
      <c r="D2135" s="511" t="s">
        <v>15811</v>
      </c>
    </row>
    <row r="2136" spans="1:4">
      <c r="A2136" s="289">
        <v>36484</v>
      </c>
      <c r="B2136" s="289" t="s">
        <v>15812</v>
      </c>
      <c r="C2136" s="289" t="s">
        <v>12513</v>
      </c>
      <c r="D2136" s="511" t="s">
        <v>15813</v>
      </c>
    </row>
    <row r="2137" spans="1:4">
      <c r="A2137" s="289">
        <v>38367</v>
      </c>
      <c r="B2137" s="289" t="s">
        <v>15814</v>
      </c>
      <c r="C2137" s="289" t="s">
        <v>12513</v>
      </c>
      <c r="D2137" s="511" t="s">
        <v>5685</v>
      </c>
    </row>
    <row r="2138" spans="1:4">
      <c r="A2138" s="289">
        <v>38368</v>
      </c>
      <c r="B2138" s="289" t="s">
        <v>15815</v>
      </c>
      <c r="C2138" s="289" t="s">
        <v>12513</v>
      </c>
      <c r="D2138" s="511" t="s">
        <v>5717</v>
      </c>
    </row>
    <row r="2139" spans="1:4">
      <c r="A2139" s="289">
        <v>38091</v>
      </c>
      <c r="B2139" s="289" t="s">
        <v>15816</v>
      </c>
      <c r="C2139" s="289" t="s">
        <v>12513</v>
      </c>
      <c r="D2139" s="511" t="s">
        <v>9871</v>
      </c>
    </row>
    <row r="2140" spans="1:4">
      <c r="A2140" s="289">
        <v>38095</v>
      </c>
      <c r="B2140" s="289" t="s">
        <v>15817</v>
      </c>
      <c r="C2140" s="289" t="s">
        <v>12513</v>
      </c>
      <c r="D2140" s="511" t="s">
        <v>15818</v>
      </c>
    </row>
    <row r="2141" spans="1:4">
      <c r="A2141" s="289">
        <v>38092</v>
      </c>
      <c r="B2141" s="289" t="s">
        <v>15819</v>
      </c>
      <c r="C2141" s="289" t="s">
        <v>12513</v>
      </c>
      <c r="D2141" s="511" t="s">
        <v>2570</v>
      </c>
    </row>
    <row r="2142" spans="1:4">
      <c r="A2142" s="289">
        <v>38093</v>
      </c>
      <c r="B2142" s="289" t="s">
        <v>15820</v>
      </c>
      <c r="C2142" s="289" t="s">
        <v>12513</v>
      </c>
      <c r="D2142" s="511" t="s">
        <v>13965</v>
      </c>
    </row>
    <row r="2143" spans="1:4">
      <c r="A2143" s="289">
        <v>38096</v>
      </c>
      <c r="B2143" s="289" t="s">
        <v>15821</v>
      </c>
      <c r="C2143" s="289" t="s">
        <v>12513</v>
      </c>
      <c r="D2143" s="511" t="s">
        <v>2803</v>
      </c>
    </row>
    <row r="2144" spans="1:4">
      <c r="A2144" s="289">
        <v>38094</v>
      </c>
      <c r="B2144" s="289" t="s">
        <v>15822</v>
      </c>
      <c r="C2144" s="289" t="s">
        <v>12513</v>
      </c>
      <c r="D2144" s="511" t="s">
        <v>3128</v>
      </c>
    </row>
    <row r="2145" spans="1:4">
      <c r="A2145" s="289">
        <v>38097</v>
      </c>
      <c r="B2145" s="289" t="s">
        <v>15823</v>
      </c>
      <c r="C2145" s="289" t="s">
        <v>12513</v>
      </c>
      <c r="D2145" s="511" t="s">
        <v>1431</v>
      </c>
    </row>
    <row r="2146" spans="1:4">
      <c r="A2146" s="289">
        <v>38098</v>
      </c>
      <c r="B2146" s="289" t="s">
        <v>15824</v>
      </c>
      <c r="C2146" s="289" t="s">
        <v>12513</v>
      </c>
      <c r="D2146" s="511" t="s">
        <v>1431</v>
      </c>
    </row>
    <row r="2147" spans="1:4">
      <c r="A2147" s="289">
        <v>11186</v>
      </c>
      <c r="B2147" s="289" t="s">
        <v>15825</v>
      </c>
      <c r="C2147" s="289" t="s">
        <v>12518</v>
      </c>
      <c r="D2147" s="511" t="s">
        <v>15826</v>
      </c>
    </row>
    <row r="2148" spans="1:4">
      <c r="A2148" s="289">
        <v>11558</v>
      </c>
      <c r="B2148" s="289" t="s">
        <v>15827</v>
      </c>
      <c r="C2148" s="289" t="s">
        <v>13221</v>
      </c>
      <c r="D2148" s="511" t="s">
        <v>3347</v>
      </c>
    </row>
    <row r="2149" spans="1:4">
      <c r="A2149" s="289">
        <v>11557</v>
      </c>
      <c r="B2149" s="289" t="s">
        <v>15828</v>
      </c>
      <c r="C2149" s="289" t="s">
        <v>13221</v>
      </c>
      <c r="D2149" s="511" t="s">
        <v>10986</v>
      </c>
    </row>
    <row r="2150" spans="1:4">
      <c r="A2150" s="289">
        <v>2759</v>
      </c>
      <c r="B2150" s="289" t="s">
        <v>15829</v>
      </c>
      <c r="C2150" s="289" t="s">
        <v>12513</v>
      </c>
      <c r="D2150" s="511" t="s">
        <v>2745</v>
      </c>
    </row>
    <row r="2151" spans="1:4">
      <c r="A2151" s="289">
        <v>38124</v>
      </c>
      <c r="B2151" s="289" t="s">
        <v>15830</v>
      </c>
      <c r="C2151" s="289" t="s">
        <v>12513</v>
      </c>
      <c r="D2151" s="511" t="s">
        <v>8092</v>
      </c>
    </row>
    <row r="2152" spans="1:4">
      <c r="A2152" s="289">
        <v>38380</v>
      </c>
      <c r="B2152" s="289" t="s">
        <v>15831</v>
      </c>
      <c r="C2152" s="289" t="s">
        <v>12513</v>
      </c>
      <c r="D2152" s="511" t="s">
        <v>15227</v>
      </c>
    </row>
    <row r="2153" spans="1:4">
      <c r="A2153" s="289">
        <v>20059</v>
      </c>
      <c r="B2153" s="289" t="s">
        <v>15832</v>
      </c>
      <c r="C2153" s="289" t="s">
        <v>12513</v>
      </c>
      <c r="D2153" s="511" t="s">
        <v>1746</v>
      </c>
    </row>
    <row r="2154" spans="1:4">
      <c r="A2154" s="289">
        <v>42458</v>
      </c>
      <c r="B2154" s="289" t="s">
        <v>15833</v>
      </c>
      <c r="C2154" s="289" t="s">
        <v>12513</v>
      </c>
      <c r="D2154" s="511" t="s">
        <v>15834</v>
      </c>
    </row>
    <row r="2155" spans="1:4">
      <c r="A2155" s="289">
        <v>38538</v>
      </c>
      <c r="B2155" s="289" t="s">
        <v>15835</v>
      </c>
      <c r="C2155" s="289" t="s">
        <v>12542</v>
      </c>
      <c r="D2155" s="511" t="s">
        <v>2288</v>
      </c>
    </row>
    <row r="2156" spans="1:4">
      <c r="A2156" s="289">
        <v>38539</v>
      </c>
      <c r="B2156" s="289" t="s">
        <v>15836</v>
      </c>
      <c r="C2156" s="289" t="s">
        <v>12542</v>
      </c>
      <c r="D2156" s="511" t="s">
        <v>15837</v>
      </c>
    </row>
    <row r="2157" spans="1:4">
      <c r="A2157" s="289">
        <v>38540</v>
      </c>
      <c r="B2157" s="289" t="s">
        <v>15838</v>
      </c>
      <c r="C2157" s="289" t="s">
        <v>12542</v>
      </c>
      <c r="D2157" s="511" t="s">
        <v>15839</v>
      </c>
    </row>
    <row r="2158" spans="1:4">
      <c r="A2158" s="289">
        <v>38384</v>
      </c>
      <c r="B2158" s="289" t="s">
        <v>15840</v>
      </c>
      <c r="C2158" s="289" t="s">
        <v>12513</v>
      </c>
      <c r="D2158" s="511" t="s">
        <v>15841</v>
      </c>
    </row>
    <row r="2159" spans="1:4">
      <c r="A2159" s="289">
        <v>13</v>
      </c>
      <c r="B2159" s="289" t="s">
        <v>15842</v>
      </c>
      <c r="C2159" s="289" t="s">
        <v>12606</v>
      </c>
      <c r="D2159" s="511" t="s">
        <v>13588</v>
      </c>
    </row>
    <row r="2160" spans="1:4">
      <c r="A2160" s="289">
        <v>2762</v>
      </c>
      <c r="B2160" s="289" t="s">
        <v>15843</v>
      </c>
      <c r="C2160" s="289" t="s">
        <v>12542</v>
      </c>
      <c r="D2160" s="511" t="s">
        <v>8153</v>
      </c>
    </row>
    <row r="2161" spans="1:4">
      <c r="A2161" s="289">
        <v>21142</v>
      </c>
      <c r="B2161" s="289" t="s">
        <v>15844</v>
      </c>
      <c r="C2161" s="289" t="s">
        <v>12513</v>
      </c>
      <c r="D2161" s="511" t="s">
        <v>15845</v>
      </c>
    </row>
    <row r="2162" spans="1:4">
      <c r="A2162" s="289">
        <v>12865</v>
      </c>
      <c r="B2162" s="289" t="s">
        <v>15846</v>
      </c>
      <c r="C2162" s="289" t="s">
        <v>12521</v>
      </c>
      <c r="D2162" s="511" t="s">
        <v>3215</v>
      </c>
    </row>
    <row r="2163" spans="1:4">
      <c r="A2163" s="289">
        <v>41074</v>
      </c>
      <c r="B2163" s="289" t="s">
        <v>15847</v>
      </c>
      <c r="C2163" s="289" t="s">
        <v>12786</v>
      </c>
      <c r="D2163" s="511" t="s">
        <v>15848</v>
      </c>
    </row>
    <row r="2164" spans="1:4">
      <c r="A2164" s="289">
        <v>4223</v>
      </c>
      <c r="B2164" s="289" t="s">
        <v>15849</v>
      </c>
      <c r="C2164" s="289" t="s">
        <v>12609</v>
      </c>
      <c r="D2164" s="511" t="s">
        <v>13385</v>
      </c>
    </row>
    <row r="2165" spans="1:4">
      <c r="A2165" s="289">
        <v>37372</v>
      </c>
      <c r="B2165" s="289" t="s">
        <v>15850</v>
      </c>
      <c r="C2165" s="289" t="s">
        <v>12521</v>
      </c>
      <c r="D2165" s="511" t="s">
        <v>13035</v>
      </c>
    </row>
    <row r="2166" spans="1:4">
      <c r="A2166" s="289">
        <v>40863</v>
      </c>
      <c r="B2166" s="289" t="s">
        <v>15851</v>
      </c>
      <c r="C2166" s="289" t="s">
        <v>12786</v>
      </c>
      <c r="D2166" s="511" t="s">
        <v>15852</v>
      </c>
    </row>
    <row r="2167" spans="1:4">
      <c r="A2167" s="289">
        <v>38475</v>
      </c>
      <c r="B2167" s="289" t="s">
        <v>15853</v>
      </c>
      <c r="C2167" s="289" t="s">
        <v>12513</v>
      </c>
      <c r="D2167" s="511" t="s">
        <v>6569</v>
      </c>
    </row>
    <row r="2168" spans="1:4">
      <c r="A2168" s="289">
        <v>38474</v>
      </c>
      <c r="B2168" s="289" t="s">
        <v>15854</v>
      </c>
      <c r="C2168" s="289" t="s">
        <v>12513</v>
      </c>
      <c r="D2168" s="511" t="s">
        <v>15855</v>
      </c>
    </row>
    <row r="2169" spans="1:4">
      <c r="A2169" s="289">
        <v>10886</v>
      </c>
      <c r="B2169" s="289" t="s">
        <v>15856</v>
      </c>
      <c r="C2169" s="289" t="s">
        <v>12513</v>
      </c>
      <c r="D2169" s="511" t="s">
        <v>15857</v>
      </c>
    </row>
    <row r="2170" spans="1:4">
      <c r="A2170" s="289">
        <v>10888</v>
      </c>
      <c r="B2170" s="289" t="s">
        <v>15858</v>
      </c>
      <c r="C2170" s="289" t="s">
        <v>12513</v>
      </c>
      <c r="D2170" s="511" t="s">
        <v>15859</v>
      </c>
    </row>
    <row r="2171" spans="1:4">
      <c r="A2171" s="289">
        <v>10889</v>
      </c>
      <c r="B2171" s="289" t="s">
        <v>15860</v>
      </c>
      <c r="C2171" s="289" t="s">
        <v>12513</v>
      </c>
      <c r="D2171" s="511" t="s">
        <v>15861</v>
      </c>
    </row>
    <row r="2172" spans="1:4">
      <c r="A2172" s="289">
        <v>10890</v>
      </c>
      <c r="B2172" s="289" t="s">
        <v>15862</v>
      </c>
      <c r="C2172" s="289" t="s">
        <v>12513</v>
      </c>
      <c r="D2172" s="511" t="s">
        <v>15863</v>
      </c>
    </row>
    <row r="2173" spans="1:4">
      <c r="A2173" s="289">
        <v>10891</v>
      </c>
      <c r="B2173" s="289" t="s">
        <v>15864</v>
      </c>
      <c r="C2173" s="289" t="s">
        <v>12513</v>
      </c>
      <c r="D2173" s="511" t="s">
        <v>15865</v>
      </c>
    </row>
    <row r="2174" spans="1:4">
      <c r="A2174" s="289">
        <v>10892</v>
      </c>
      <c r="B2174" s="289" t="s">
        <v>15866</v>
      </c>
      <c r="C2174" s="289" t="s">
        <v>12513</v>
      </c>
      <c r="D2174" s="511" t="s">
        <v>15867</v>
      </c>
    </row>
    <row r="2175" spans="1:4">
      <c r="A2175" s="289">
        <v>20977</v>
      </c>
      <c r="B2175" s="289" t="s">
        <v>15868</v>
      </c>
      <c r="C2175" s="289" t="s">
        <v>12513</v>
      </c>
      <c r="D2175" s="511" t="s">
        <v>15869</v>
      </c>
    </row>
    <row r="2176" spans="1:4">
      <c r="A2176" s="289">
        <v>3073</v>
      </c>
      <c r="B2176" s="289" t="s">
        <v>15870</v>
      </c>
      <c r="C2176" s="289" t="s">
        <v>12513</v>
      </c>
      <c r="D2176" s="511" t="s">
        <v>15871</v>
      </c>
    </row>
    <row r="2177" spans="1:4">
      <c r="A2177" s="289">
        <v>3068</v>
      </c>
      <c r="B2177" s="289" t="s">
        <v>15872</v>
      </c>
      <c r="C2177" s="289" t="s">
        <v>12513</v>
      </c>
      <c r="D2177" s="511" t="s">
        <v>15873</v>
      </c>
    </row>
    <row r="2178" spans="1:4">
      <c r="A2178" s="289">
        <v>3074</v>
      </c>
      <c r="B2178" s="289" t="s">
        <v>15874</v>
      </c>
      <c r="C2178" s="289" t="s">
        <v>12513</v>
      </c>
      <c r="D2178" s="511" t="s">
        <v>15875</v>
      </c>
    </row>
    <row r="2179" spans="1:4">
      <c r="A2179" s="289">
        <v>3076</v>
      </c>
      <c r="B2179" s="289" t="s">
        <v>15876</v>
      </c>
      <c r="C2179" s="289" t="s">
        <v>12513</v>
      </c>
      <c r="D2179" s="511" t="s">
        <v>15877</v>
      </c>
    </row>
    <row r="2180" spans="1:4">
      <c r="A2180" s="289">
        <v>3072</v>
      </c>
      <c r="B2180" s="289" t="s">
        <v>15878</v>
      </c>
      <c r="C2180" s="289" t="s">
        <v>12513</v>
      </c>
      <c r="D2180" s="511" t="s">
        <v>5590</v>
      </c>
    </row>
    <row r="2181" spans="1:4">
      <c r="A2181" s="289">
        <v>3075</v>
      </c>
      <c r="B2181" s="289" t="s">
        <v>15879</v>
      </c>
      <c r="C2181" s="289" t="s">
        <v>12513</v>
      </c>
      <c r="D2181" s="511" t="s">
        <v>15880</v>
      </c>
    </row>
    <row r="2182" spans="1:4">
      <c r="A2182" s="289">
        <v>10780</v>
      </c>
      <c r="B2182" s="289" t="s">
        <v>15881</v>
      </c>
      <c r="C2182" s="289" t="s">
        <v>12513</v>
      </c>
      <c r="D2182" s="511" t="s">
        <v>5127</v>
      </c>
    </row>
    <row r="2183" spans="1:4">
      <c r="A2183" s="289">
        <v>10781</v>
      </c>
      <c r="B2183" s="289" t="s">
        <v>15882</v>
      </c>
      <c r="C2183" s="289" t="s">
        <v>12513</v>
      </c>
      <c r="D2183" s="511" t="s">
        <v>5058</v>
      </c>
    </row>
    <row r="2184" spans="1:4">
      <c r="A2184" s="289">
        <v>20106</v>
      </c>
      <c r="B2184" s="289" t="s">
        <v>15883</v>
      </c>
      <c r="C2184" s="289" t="s">
        <v>12513</v>
      </c>
      <c r="D2184" s="511" t="s">
        <v>15884</v>
      </c>
    </row>
    <row r="2185" spans="1:4">
      <c r="A2185" s="289">
        <v>20107</v>
      </c>
      <c r="B2185" s="289" t="s">
        <v>15885</v>
      </c>
      <c r="C2185" s="289" t="s">
        <v>12513</v>
      </c>
      <c r="D2185" s="511" t="s">
        <v>12567</v>
      </c>
    </row>
    <row r="2186" spans="1:4">
      <c r="A2186" s="289">
        <v>20108</v>
      </c>
      <c r="B2186" s="289" t="s">
        <v>15886</v>
      </c>
      <c r="C2186" s="289" t="s">
        <v>12513</v>
      </c>
      <c r="D2186" s="511" t="s">
        <v>7183</v>
      </c>
    </row>
    <row r="2187" spans="1:4">
      <c r="A2187" s="289">
        <v>20109</v>
      </c>
      <c r="B2187" s="289" t="s">
        <v>15887</v>
      </c>
      <c r="C2187" s="289" t="s">
        <v>12513</v>
      </c>
      <c r="D2187" s="511" t="s">
        <v>2759</v>
      </c>
    </row>
    <row r="2188" spans="1:4">
      <c r="A2188" s="289">
        <v>34795</v>
      </c>
      <c r="B2188" s="289" t="s">
        <v>15888</v>
      </c>
      <c r="C2188" s="289" t="s">
        <v>12518</v>
      </c>
      <c r="D2188" s="511" t="s">
        <v>15889</v>
      </c>
    </row>
    <row r="2189" spans="1:4">
      <c r="A2189" s="289">
        <v>34796</v>
      </c>
      <c r="B2189" s="289" t="s">
        <v>15890</v>
      </c>
      <c r="C2189" s="289" t="s">
        <v>12542</v>
      </c>
      <c r="D2189" s="511" t="s">
        <v>3364</v>
      </c>
    </row>
    <row r="2190" spans="1:4">
      <c r="A2190" s="289">
        <v>11474</v>
      </c>
      <c r="B2190" s="289" t="s">
        <v>15891</v>
      </c>
      <c r="C2190" s="289" t="s">
        <v>12513</v>
      </c>
      <c r="D2190" s="511" t="s">
        <v>15892</v>
      </c>
    </row>
    <row r="2191" spans="1:4">
      <c r="A2191" s="289">
        <v>11470</v>
      </c>
      <c r="B2191" s="289" t="s">
        <v>15893</v>
      </c>
      <c r="C2191" s="289" t="s">
        <v>12513</v>
      </c>
      <c r="D2191" s="511" t="s">
        <v>3959</v>
      </c>
    </row>
    <row r="2192" spans="1:4">
      <c r="A2192" s="289">
        <v>11480</v>
      </c>
      <c r="B2192" s="289" t="s">
        <v>15894</v>
      </c>
      <c r="C2192" s="289" t="s">
        <v>14820</v>
      </c>
      <c r="D2192" s="511" t="s">
        <v>15895</v>
      </c>
    </row>
    <row r="2193" spans="1:4">
      <c r="A2193" s="289">
        <v>38154</v>
      </c>
      <c r="B2193" s="289" t="s">
        <v>15896</v>
      </c>
      <c r="C2193" s="289" t="s">
        <v>14820</v>
      </c>
      <c r="D2193" s="511" t="s">
        <v>6225</v>
      </c>
    </row>
    <row r="2194" spans="1:4">
      <c r="A2194" s="289">
        <v>11482</v>
      </c>
      <c r="B2194" s="289" t="s">
        <v>15897</v>
      </c>
      <c r="C2194" s="289" t="s">
        <v>14820</v>
      </c>
      <c r="D2194" s="511" t="s">
        <v>11057</v>
      </c>
    </row>
    <row r="2195" spans="1:4">
      <c r="A2195" s="289">
        <v>3084</v>
      </c>
      <c r="B2195" s="289" t="s">
        <v>15898</v>
      </c>
      <c r="C2195" s="289" t="s">
        <v>14820</v>
      </c>
      <c r="D2195" s="511" t="s">
        <v>15899</v>
      </c>
    </row>
    <row r="2196" spans="1:4">
      <c r="A2196" s="289">
        <v>3103</v>
      </c>
      <c r="B2196" s="289" t="s">
        <v>15900</v>
      </c>
      <c r="C2196" s="289" t="s">
        <v>12513</v>
      </c>
      <c r="D2196" s="511" t="s">
        <v>12146</v>
      </c>
    </row>
    <row r="2197" spans="1:4">
      <c r="A2197" s="289">
        <v>11481</v>
      </c>
      <c r="B2197" s="289" t="s">
        <v>15901</v>
      </c>
      <c r="C2197" s="289" t="s">
        <v>12513</v>
      </c>
      <c r="D2197" s="511" t="s">
        <v>8117</v>
      </c>
    </row>
    <row r="2198" spans="1:4">
      <c r="A2198" s="289">
        <v>3097</v>
      </c>
      <c r="B2198" s="289" t="s">
        <v>15902</v>
      </c>
      <c r="C2198" s="289" t="s">
        <v>14820</v>
      </c>
      <c r="D2198" s="511" t="s">
        <v>15903</v>
      </c>
    </row>
    <row r="2199" spans="1:4">
      <c r="A2199" s="289">
        <v>38153</v>
      </c>
      <c r="B2199" s="289" t="s">
        <v>15904</v>
      </c>
      <c r="C2199" s="289" t="s">
        <v>14820</v>
      </c>
      <c r="D2199" s="511" t="s">
        <v>15905</v>
      </c>
    </row>
    <row r="2200" spans="1:4">
      <c r="A2200" s="289">
        <v>3099</v>
      </c>
      <c r="B2200" s="289" t="s">
        <v>15906</v>
      </c>
      <c r="C2200" s="289" t="s">
        <v>14820</v>
      </c>
      <c r="D2200" s="511" t="s">
        <v>15907</v>
      </c>
    </row>
    <row r="2201" spans="1:4">
      <c r="A2201" s="289">
        <v>3080</v>
      </c>
      <c r="B2201" s="289" t="s">
        <v>15908</v>
      </c>
      <c r="C2201" s="289" t="s">
        <v>14820</v>
      </c>
      <c r="D2201" s="511" t="s">
        <v>15909</v>
      </c>
    </row>
    <row r="2202" spans="1:4">
      <c r="A2202" s="289">
        <v>3081</v>
      </c>
      <c r="B2202" s="289" t="s">
        <v>15910</v>
      </c>
      <c r="C2202" s="289" t="s">
        <v>14820</v>
      </c>
      <c r="D2202" s="511" t="s">
        <v>15911</v>
      </c>
    </row>
    <row r="2203" spans="1:4">
      <c r="A2203" s="289">
        <v>38151</v>
      </c>
      <c r="B2203" s="289" t="s">
        <v>15912</v>
      </c>
      <c r="C2203" s="289" t="s">
        <v>14820</v>
      </c>
      <c r="D2203" s="511" t="s">
        <v>15913</v>
      </c>
    </row>
    <row r="2204" spans="1:4">
      <c r="A2204" s="289">
        <v>11479</v>
      </c>
      <c r="B2204" s="289" t="s">
        <v>15914</v>
      </c>
      <c r="C2204" s="289" t="s">
        <v>12513</v>
      </c>
      <c r="D2204" s="511" t="s">
        <v>15915</v>
      </c>
    </row>
    <row r="2205" spans="1:4">
      <c r="A2205" s="289">
        <v>38152</v>
      </c>
      <c r="B2205" s="289" t="s">
        <v>15916</v>
      </c>
      <c r="C2205" s="289" t="s">
        <v>14820</v>
      </c>
      <c r="D2205" s="511" t="s">
        <v>15917</v>
      </c>
    </row>
    <row r="2206" spans="1:4">
      <c r="A2206" s="289">
        <v>11478</v>
      </c>
      <c r="B2206" s="289" t="s">
        <v>15918</v>
      </c>
      <c r="C2206" s="289" t="s">
        <v>12513</v>
      </c>
      <c r="D2206" s="511" t="s">
        <v>15919</v>
      </c>
    </row>
    <row r="2207" spans="1:4">
      <c r="A2207" s="289">
        <v>3090</v>
      </c>
      <c r="B2207" s="289" t="s">
        <v>15920</v>
      </c>
      <c r="C2207" s="289" t="s">
        <v>14820</v>
      </c>
      <c r="D2207" s="511" t="s">
        <v>15921</v>
      </c>
    </row>
    <row r="2208" spans="1:4">
      <c r="A2208" s="289">
        <v>3093</v>
      </c>
      <c r="B2208" s="289" t="s">
        <v>15922</v>
      </c>
      <c r="C2208" s="289" t="s">
        <v>14820</v>
      </c>
      <c r="D2208" s="511" t="s">
        <v>10368</v>
      </c>
    </row>
    <row r="2209" spans="1:4">
      <c r="A2209" s="289">
        <v>11476</v>
      </c>
      <c r="B2209" s="289" t="s">
        <v>15923</v>
      </c>
      <c r="C2209" s="289" t="s">
        <v>12513</v>
      </c>
      <c r="D2209" s="511" t="s">
        <v>15924</v>
      </c>
    </row>
    <row r="2210" spans="1:4">
      <c r="A2210" s="289">
        <v>3082</v>
      </c>
      <c r="B2210" s="289" t="s">
        <v>15925</v>
      </c>
      <c r="C2210" s="289" t="s">
        <v>14820</v>
      </c>
      <c r="D2210" s="511" t="s">
        <v>15926</v>
      </c>
    </row>
    <row r="2211" spans="1:4">
      <c r="A2211" s="289">
        <v>11484</v>
      </c>
      <c r="B2211" s="289" t="s">
        <v>15927</v>
      </c>
      <c r="C2211" s="289" t="s">
        <v>12513</v>
      </c>
      <c r="D2211" s="511" t="s">
        <v>15928</v>
      </c>
    </row>
    <row r="2212" spans="1:4">
      <c r="A2212" s="289">
        <v>38155</v>
      </c>
      <c r="B2212" s="289" t="s">
        <v>15929</v>
      </c>
      <c r="C2212" s="289" t="s">
        <v>12513</v>
      </c>
      <c r="D2212" s="511" t="s">
        <v>2007</v>
      </c>
    </row>
    <row r="2213" spans="1:4">
      <c r="A2213" s="289">
        <v>11468</v>
      </c>
      <c r="B2213" s="289" t="s">
        <v>15930</v>
      </c>
      <c r="C2213" s="289" t="s">
        <v>12513</v>
      </c>
      <c r="D2213" s="511" t="s">
        <v>8456</v>
      </c>
    </row>
    <row r="2214" spans="1:4">
      <c r="A2214" s="289">
        <v>11469</v>
      </c>
      <c r="B2214" s="289" t="s">
        <v>15931</v>
      </c>
      <c r="C2214" s="289" t="s">
        <v>12513</v>
      </c>
      <c r="D2214" s="511" t="s">
        <v>15932</v>
      </c>
    </row>
    <row r="2215" spans="1:4">
      <c r="A2215" s="289">
        <v>11477</v>
      </c>
      <c r="B2215" s="289" t="s">
        <v>15933</v>
      </c>
      <c r="C2215" s="289" t="s">
        <v>14820</v>
      </c>
      <c r="D2215" s="511" t="s">
        <v>15934</v>
      </c>
    </row>
    <row r="2216" spans="1:4">
      <c r="A2216" s="289">
        <v>40311</v>
      </c>
      <c r="B2216" s="289" t="s">
        <v>15935</v>
      </c>
      <c r="C2216" s="289" t="s">
        <v>14820</v>
      </c>
      <c r="D2216" s="511" t="s">
        <v>15936</v>
      </c>
    </row>
    <row r="2217" spans="1:4">
      <c r="A2217" s="289">
        <v>38165</v>
      </c>
      <c r="B2217" s="289" t="s">
        <v>15937</v>
      </c>
      <c r="C2217" s="289" t="s">
        <v>14820</v>
      </c>
      <c r="D2217" s="511" t="s">
        <v>15938</v>
      </c>
    </row>
    <row r="2218" spans="1:4">
      <c r="A2218" s="289">
        <v>3096</v>
      </c>
      <c r="B2218" s="289" t="s">
        <v>15939</v>
      </c>
      <c r="C2218" s="289" t="s">
        <v>14820</v>
      </c>
      <c r="D2218" s="511" t="s">
        <v>8031</v>
      </c>
    </row>
    <row r="2219" spans="1:4">
      <c r="A2219" s="289">
        <v>11456</v>
      </c>
      <c r="B2219" s="289" t="s">
        <v>15940</v>
      </c>
      <c r="C2219" s="289" t="s">
        <v>12513</v>
      </c>
      <c r="D2219" s="511" t="s">
        <v>15941</v>
      </c>
    </row>
    <row r="2220" spans="1:4">
      <c r="A2220" s="289">
        <v>3119</v>
      </c>
      <c r="B2220" s="289" t="s">
        <v>15942</v>
      </c>
      <c r="C2220" s="289" t="s">
        <v>12513</v>
      </c>
      <c r="D2220" s="511" t="s">
        <v>2922</v>
      </c>
    </row>
    <row r="2221" spans="1:4">
      <c r="A2221" s="289">
        <v>3122</v>
      </c>
      <c r="B2221" s="289" t="s">
        <v>15943</v>
      </c>
      <c r="C2221" s="289" t="s">
        <v>12513</v>
      </c>
      <c r="D2221" s="511" t="s">
        <v>14486</v>
      </c>
    </row>
    <row r="2222" spans="1:4">
      <c r="A2222" s="289">
        <v>3121</v>
      </c>
      <c r="B2222" s="289" t="s">
        <v>15944</v>
      </c>
      <c r="C2222" s="289" t="s">
        <v>12513</v>
      </c>
      <c r="D2222" s="511" t="s">
        <v>12670</v>
      </c>
    </row>
    <row r="2223" spans="1:4">
      <c r="A2223" s="289">
        <v>3120</v>
      </c>
      <c r="B2223" s="289" t="s">
        <v>15945</v>
      </c>
      <c r="C2223" s="289" t="s">
        <v>12513</v>
      </c>
      <c r="D2223" s="511" t="s">
        <v>7138</v>
      </c>
    </row>
    <row r="2224" spans="1:4">
      <c r="A2224" s="289">
        <v>11455</v>
      </c>
      <c r="B2224" s="289" t="s">
        <v>15946</v>
      </c>
      <c r="C2224" s="289" t="s">
        <v>12513</v>
      </c>
      <c r="D2224" s="511" t="s">
        <v>998</v>
      </c>
    </row>
    <row r="2225" spans="1:4">
      <c r="A2225" s="289">
        <v>3111</v>
      </c>
      <c r="B2225" s="289" t="s">
        <v>15947</v>
      </c>
      <c r="C2225" s="289" t="s">
        <v>12513</v>
      </c>
      <c r="D2225" s="511" t="s">
        <v>5902</v>
      </c>
    </row>
    <row r="2226" spans="1:4">
      <c r="A2226" s="289">
        <v>3108</v>
      </c>
      <c r="B2226" s="289" t="s">
        <v>15948</v>
      </c>
      <c r="C2226" s="289" t="s">
        <v>12513</v>
      </c>
      <c r="D2226" s="511" t="s">
        <v>15949</v>
      </c>
    </row>
    <row r="2227" spans="1:4">
      <c r="A2227" s="289">
        <v>3105</v>
      </c>
      <c r="B2227" s="289" t="s">
        <v>15950</v>
      </c>
      <c r="C2227" s="289" t="s">
        <v>12513</v>
      </c>
      <c r="D2227" s="511" t="s">
        <v>15951</v>
      </c>
    </row>
    <row r="2228" spans="1:4">
      <c r="A2228" s="289">
        <v>38178</v>
      </c>
      <c r="B2228" s="289" t="s">
        <v>15952</v>
      </c>
      <c r="C2228" s="289" t="s">
        <v>12513</v>
      </c>
      <c r="D2228" s="511" t="s">
        <v>13683</v>
      </c>
    </row>
    <row r="2229" spans="1:4">
      <c r="A2229" s="289">
        <v>11458</v>
      </c>
      <c r="B2229" s="289" t="s">
        <v>15953</v>
      </c>
      <c r="C2229" s="289" t="s">
        <v>12513</v>
      </c>
      <c r="D2229" s="511" t="s">
        <v>15954</v>
      </c>
    </row>
    <row r="2230" spans="1:4">
      <c r="A2230" s="289">
        <v>42481</v>
      </c>
      <c r="B2230" s="289" t="s">
        <v>15955</v>
      </c>
      <c r="C2230" s="289" t="s">
        <v>12518</v>
      </c>
      <c r="D2230" s="511" t="s">
        <v>8169</v>
      </c>
    </row>
    <row r="2231" spans="1:4">
      <c r="A2231" s="289">
        <v>11461</v>
      </c>
      <c r="B2231" s="289" t="s">
        <v>15956</v>
      </c>
      <c r="C2231" s="289" t="s">
        <v>12513</v>
      </c>
      <c r="D2231" s="511" t="s">
        <v>7213</v>
      </c>
    </row>
    <row r="2232" spans="1:4">
      <c r="A2232" s="289">
        <v>3106</v>
      </c>
      <c r="B2232" s="289" t="s">
        <v>15957</v>
      </c>
      <c r="C2232" s="289" t="s">
        <v>12513</v>
      </c>
      <c r="D2232" s="511" t="s">
        <v>15958</v>
      </c>
    </row>
    <row r="2233" spans="1:4">
      <c r="A2233" s="289">
        <v>3107</v>
      </c>
      <c r="B2233" s="289" t="s">
        <v>15959</v>
      </c>
      <c r="C2233" s="289" t="s">
        <v>12513</v>
      </c>
      <c r="D2233" s="511" t="s">
        <v>15960</v>
      </c>
    </row>
    <row r="2234" spans="1:4">
      <c r="A2234" s="289">
        <v>25951</v>
      </c>
      <c r="B2234" s="289" t="s">
        <v>15961</v>
      </c>
      <c r="C2234" s="289" t="s">
        <v>12606</v>
      </c>
      <c r="D2234" s="511" t="s">
        <v>15962</v>
      </c>
    </row>
    <row r="2235" spans="1:4">
      <c r="A2235" s="289">
        <v>3123</v>
      </c>
      <c r="B2235" s="289" t="s">
        <v>15963</v>
      </c>
      <c r="C2235" s="289" t="s">
        <v>12606</v>
      </c>
      <c r="D2235" s="511" t="s">
        <v>9871</v>
      </c>
    </row>
    <row r="2236" spans="1:4">
      <c r="A2236" s="289">
        <v>38125</v>
      </c>
      <c r="B2236" s="289" t="s">
        <v>15964</v>
      </c>
      <c r="C2236" s="289" t="s">
        <v>12606</v>
      </c>
      <c r="D2236" s="511" t="s">
        <v>2399</v>
      </c>
    </row>
    <row r="2237" spans="1:4">
      <c r="A2237" s="289">
        <v>39014</v>
      </c>
      <c r="B2237" s="289" t="s">
        <v>15965</v>
      </c>
      <c r="C2237" s="289" t="s">
        <v>12606</v>
      </c>
      <c r="D2237" s="511" t="s">
        <v>1815</v>
      </c>
    </row>
    <row r="2238" spans="1:4">
      <c r="A2238" s="289">
        <v>11894</v>
      </c>
      <c r="B2238" s="289" t="s">
        <v>15966</v>
      </c>
      <c r="C2238" s="289" t="s">
        <v>12513</v>
      </c>
      <c r="D2238" s="511" t="s">
        <v>15967</v>
      </c>
    </row>
    <row r="2239" spans="1:4">
      <c r="A2239" s="289">
        <v>39365</v>
      </c>
      <c r="B2239" s="289" t="s">
        <v>15968</v>
      </c>
      <c r="C2239" s="289" t="s">
        <v>12513</v>
      </c>
      <c r="D2239" s="511" t="s">
        <v>15969</v>
      </c>
    </row>
    <row r="2240" spans="1:4">
      <c r="A2240" s="289">
        <v>39366</v>
      </c>
      <c r="B2240" s="289" t="s">
        <v>15970</v>
      </c>
      <c r="C2240" s="289" t="s">
        <v>12513</v>
      </c>
      <c r="D2240" s="511" t="s">
        <v>15971</v>
      </c>
    </row>
    <row r="2241" spans="1:4">
      <c r="A2241" s="289">
        <v>39367</v>
      </c>
      <c r="B2241" s="289" t="s">
        <v>15972</v>
      </c>
      <c r="C2241" s="289" t="s">
        <v>12513</v>
      </c>
      <c r="D2241" s="511" t="s">
        <v>15973</v>
      </c>
    </row>
    <row r="2242" spans="1:4">
      <c r="A2242" s="289">
        <v>37394</v>
      </c>
      <c r="B2242" s="289" t="s">
        <v>15974</v>
      </c>
      <c r="C2242" s="289" t="s">
        <v>15975</v>
      </c>
      <c r="D2242" s="511" t="s">
        <v>15976</v>
      </c>
    </row>
    <row r="2243" spans="1:4">
      <c r="A2243" s="289">
        <v>14146</v>
      </c>
      <c r="B2243" s="289" t="s">
        <v>15977</v>
      </c>
      <c r="C2243" s="289" t="s">
        <v>15975</v>
      </c>
      <c r="D2243" s="511" t="s">
        <v>1762</v>
      </c>
    </row>
    <row r="2244" spans="1:4">
      <c r="A2244" s="289">
        <v>38134</v>
      </c>
      <c r="B2244" s="289" t="s">
        <v>15978</v>
      </c>
      <c r="C2244" s="289" t="s">
        <v>12606</v>
      </c>
      <c r="D2244" s="511" t="s">
        <v>15979</v>
      </c>
    </row>
    <row r="2245" spans="1:4">
      <c r="A2245" s="289">
        <v>38132</v>
      </c>
      <c r="B2245" s="289" t="s">
        <v>15980</v>
      </c>
      <c r="C2245" s="289" t="s">
        <v>12606</v>
      </c>
      <c r="D2245" s="511" t="s">
        <v>15981</v>
      </c>
    </row>
    <row r="2246" spans="1:4">
      <c r="A2246" s="289">
        <v>38133</v>
      </c>
      <c r="B2246" s="289" t="s">
        <v>15982</v>
      </c>
      <c r="C2246" s="289" t="s">
        <v>12606</v>
      </c>
      <c r="D2246" s="511" t="s">
        <v>15983</v>
      </c>
    </row>
    <row r="2247" spans="1:4">
      <c r="A2247" s="289">
        <v>938</v>
      </c>
      <c r="B2247" s="289" t="s">
        <v>15984</v>
      </c>
      <c r="C2247" s="289" t="s">
        <v>12542</v>
      </c>
      <c r="D2247" s="511" t="s">
        <v>12584</v>
      </c>
    </row>
    <row r="2248" spans="1:4">
      <c r="A2248" s="289">
        <v>937</v>
      </c>
      <c r="B2248" s="289" t="s">
        <v>15985</v>
      </c>
      <c r="C2248" s="289" t="s">
        <v>12542</v>
      </c>
      <c r="D2248" s="511" t="s">
        <v>5190</v>
      </c>
    </row>
    <row r="2249" spans="1:4">
      <c r="A2249" s="289">
        <v>939</v>
      </c>
      <c r="B2249" s="289" t="s">
        <v>15986</v>
      </c>
      <c r="C2249" s="289" t="s">
        <v>12542</v>
      </c>
      <c r="D2249" s="511" t="s">
        <v>14231</v>
      </c>
    </row>
    <row r="2250" spans="1:4">
      <c r="A2250" s="289">
        <v>944</v>
      </c>
      <c r="B2250" s="289" t="s">
        <v>15987</v>
      </c>
      <c r="C2250" s="289" t="s">
        <v>12542</v>
      </c>
      <c r="D2250" s="511" t="s">
        <v>11856</v>
      </c>
    </row>
    <row r="2251" spans="1:4">
      <c r="A2251" s="289">
        <v>940</v>
      </c>
      <c r="B2251" s="289" t="s">
        <v>15988</v>
      </c>
      <c r="C2251" s="289" t="s">
        <v>12542</v>
      </c>
      <c r="D2251" s="511" t="s">
        <v>15122</v>
      </c>
    </row>
    <row r="2252" spans="1:4">
      <c r="A2252" s="289">
        <v>936</v>
      </c>
      <c r="B2252" s="289" t="s">
        <v>15989</v>
      </c>
      <c r="C2252" s="289" t="s">
        <v>12542</v>
      </c>
      <c r="D2252" s="511" t="s">
        <v>9603</v>
      </c>
    </row>
    <row r="2253" spans="1:4">
      <c r="A2253" s="289">
        <v>935</v>
      </c>
      <c r="B2253" s="289" t="s">
        <v>15990</v>
      </c>
      <c r="C2253" s="289" t="s">
        <v>12542</v>
      </c>
      <c r="D2253" s="511" t="s">
        <v>2570</v>
      </c>
    </row>
    <row r="2254" spans="1:4">
      <c r="A2254" s="289">
        <v>406</v>
      </c>
      <c r="B2254" s="289" t="s">
        <v>15991</v>
      </c>
      <c r="C2254" s="289" t="s">
        <v>12513</v>
      </c>
      <c r="D2254" s="511" t="s">
        <v>15992</v>
      </c>
    </row>
    <row r="2255" spans="1:4">
      <c r="A2255" s="289">
        <v>42529</v>
      </c>
      <c r="B2255" s="289" t="s">
        <v>15993</v>
      </c>
      <c r="C2255" s="289" t="s">
        <v>12542</v>
      </c>
      <c r="D2255" s="511" t="s">
        <v>2065</v>
      </c>
    </row>
    <row r="2256" spans="1:4">
      <c r="A2256" s="289">
        <v>39634</v>
      </c>
      <c r="B2256" s="289" t="s">
        <v>15994</v>
      </c>
      <c r="C2256" s="289" t="s">
        <v>12542</v>
      </c>
      <c r="D2256" s="511" t="s">
        <v>10498</v>
      </c>
    </row>
    <row r="2257" spans="1:4">
      <c r="A2257" s="289">
        <v>39701</v>
      </c>
      <c r="B2257" s="289" t="s">
        <v>15995</v>
      </c>
      <c r="C2257" s="289" t="s">
        <v>12513</v>
      </c>
      <c r="D2257" s="511" t="s">
        <v>15996</v>
      </c>
    </row>
    <row r="2258" spans="1:4">
      <c r="A2258" s="289">
        <v>12815</v>
      </c>
      <c r="B2258" s="289" t="s">
        <v>15997</v>
      </c>
      <c r="C2258" s="289" t="s">
        <v>12513</v>
      </c>
      <c r="D2258" s="511" t="s">
        <v>5610</v>
      </c>
    </row>
    <row r="2259" spans="1:4">
      <c r="A2259" s="289">
        <v>407</v>
      </c>
      <c r="B2259" s="289" t="s">
        <v>15998</v>
      </c>
      <c r="C2259" s="289" t="s">
        <v>12606</v>
      </c>
      <c r="D2259" s="511" t="s">
        <v>15999</v>
      </c>
    </row>
    <row r="2260" spans="1:4">
      <c r="A2260" s="289">
        <v>39431</v>
      </c>
      <c r="B2260" s="289" t="s">
        <v>16000</v>
      </c>
      <c r="C2260" s="289" t="s">
        <v>12542</v>
      </c>
      <c r="D2260" s="511" t="s">
        <v>2459</v>
      </c>
    </row>
    <row r="2261" spans="1:4">
      <c r="A2261" s="289">
        <v>39432</v>
      </c>
      <c r="B2261" s="289" t="s">
        <v>16001</v>
      </c>
      <c r="C2261" s="289" t="s">
        <v>12542</v>
      </c>
      <c r="D2261" s="511" t="s">
        <v>2626</v>
      </c>
    </row>
    <row r="2262" spans="1:4">
      <c r="A2262" s="289">
        <v>20111</v>
      </c>
      <c r="B2262" s="289" t="s">
        <v>16002</v>
      </c>
      <c r="C2262" s="289" t="s">
        <v>12513</v>
      </c>
      <c r="D2262" s="511" t="s">
        <v>616</v>
      </c>
    </row>
    <row r="2263" spans="1:4">
      <c r="A2263" s="289">
        <v>21127</v>
      </c>
      <c r="B2263" s="289" t="s">
        <v>16003</v>
      </c>
      <c r="C2263" s="289" t="s">
        <v>12513</v>
      </c>
      <c r="D2263" s="511" t="s">
        <v>2643</v>
      </c>
    </row>
    <row r="2264" spans="1:4">
      <c r="A2264" s="289">
        <v>404</v>
      </c>
      <c r="B2264" s="289" t="s">
        <v>16004</v>
      </c>
      <c r="C2264" s="289" t="s">
        <v>12542</v>
      </c>
      <c r="D2264" s="511" t="s">
        <v>15663</v>
      </c>
    </row>
    <row r="2265" spans="1:4">
      <c r="A2265" s="289">
        <v>14151</v>
      </c>
      <c r="B2265" s="289" t="s">
        <v>16005</v>
      </c>
      <c r="C2265" s="289" t="s">
        <v>12513</v>
      </c>
      <c r="D2265" s="511" t="s">
        <v>16006</v>
      </c>
    </row>
    <row r="2266" spans="1:4">
      <c r="A2266" s="289">
        <v>14153</v>
      </c>
      <c r="B2266" s="289" t="s">
        <v>16007</v>
      </c>
      <c r="C2266" s="289" t="s">
        <v>12513</v>
      </c>
      <c r="D2266" s="511" t="s">
        <v>16008</v>
      </c>
    </row>
    <row r="2267" spans="1:4">
      <c r="A2267" s="289">
        <v>14152</v>
      </c>
      <c r="B2267" s="289" t="s">
        <v>16009</v>
      </c>
      <c r="C2267" s="289" t="s">
        <v>12513</v>
      </c>
      <c r="D2267" s="511" t="s">
        <v>5651</v>
      </c>
    </row>
    <row r="2268" spans="1:4">
      <c r="A2268" s="289">
        <v>14154</v>
      </c>
      <c r="B2268" s="289" t="s">
        <v>16010</v>
      </c>
      <c r="C2268" s="289" t="s">
        <v>12513</v>
      </c>
      <c r="D2268" s="511" t="s">
        <v>16011</v>
      </c>
    </row>
    <row r="2269" spans="1:4">
      <c r="A2269" s="289">
        <v>42015</v>
      </c>
      <c r="B2269" s="289" t="s">
        <v>16012</v>
      </c>
      <c r="C2269" s="289" t="s">
        <v>12542</v>
      </c>
      <c r="D2269" s="511" t="s">
        <v>2067</v>
      </c>
    </row>
    <row r="2270" spans="1:4">
      <c r="A2270" s="289">
        <v>3146</v>
      </c>
      <c r="B2270" s="289" t="s">
        <v>16013</v>
      </c>
      <c r="C2270" s="289" t="s">
        <v>12513</v>
      </c>
      <c r="D2270" s="511" t="s">
        <v>2610</v>
      </c>
    </row>
    <row r="2271" spans="1:4">
      <c r="A2271" s="289">
        <v>3143</v>
      </c>
      <c r="B2271" s="289" t="s">
        <v>16014</v>
      </c>
      <c r="C2271" s="289" t="s">
        <v>12513</v>
      </c>
      <c r="D2271" s="511" t="s">
        <v>16015</v>
      </c>
    </row>
    <row r="2272" spans="1:4">
      <c r="A2272" s="289">
        <v>3148</v>
      </c>
      <c r="B2272" s="289" t="s">
        <v>16016</v>
      </c>
      <c r="C2272" s="289" t="s">
        <v>12513</v>
      </c>
      <c r="D2272" s="511" t="s">
        <v>16017</v>
      </c>
    </row>
    <row r="2273" spans="1:4">
      <c r="A2273" s="289">
        <v>4310</v>
      </c>
      <c r="B2273" s="289" t="s">
        <v>16018</v>
      </c>
      <c r="C2273" s="289" t="s">
        <v>12513</v>
      </c>
      <c r="D2273" s="511" t="s">
        <v>2226</v>
      </c>
    </row>
    <row r="2274" spans="1:4">
      <c r="A2274" s="289">
        <v>4311</v>
      </c>
      <c r="B2274" s="289" t="s">
        <v>16019</v>
      </c>
      <c r="C2274" s="289" t="s">
        <v>12513</v>
      </c>
      <c r="D2274" s="511" t="s">
        <v>2858</v>
      </c>
    </row>
    <row r="2275" spans="1:4">
      <c r="A2275" s="289">
        <v>4312</v>
      </c>
      <c r="B2275" s="289" t="s">
        <v>16020</v>
      </c>
      <c r="C2275" s="289" t="s">
        <v>12513</v>
      </c>
      <c r="D2275" s="511" t="s">
        <v>2922</v>
      </c>
    </row>
    <row r="2276" spans="1:4">
      <c r="A2276" s="289">
        <v>11162</v>
      </c>
      <c r="B2276" s="289" t="s">
        <v>16021</v>
      </c>
      <c r="C2276" s="289" t="s">
        <v>12513</v>
      </c>
      <c r="D2276" s="511" t="s">
        <v>12114</v>
      </c>
    </row>
    <row r="2277" spans="1:4">
      <c r="A2277" s="289">
        <v>13261</v>
      </c>
      <c r="B2277" s="289" t="s">
        <v>16022</v>
      </c>
      <c r="C2277" s="289" t="s">
        <v>12513</v>
      </c>
      <c r="D2277" s="511" t="s">
        <v>2861</v>
      </c>
    </row>
    <row r="2278" spans="1:4">
      <c r="A2278" s="289">
        <v>3255</v>
      </c>
      <c r="B2278" s="289" t="s">
        <v>16023</v>
      </c>
      <c r="C2278" s="289" t="s">
        <v>12513</v>
      </c>
      <c r="D2278" s="511" t="s">
        <v>16024</v>
      </c>
    </row>
    <row r="2279" spans="1:4">
      <c r="A2279" s="289">
        <v>3254</v>
      </c>
      <c r="B2279" s="289" t="s">
        <v>16025</v>
      </c>
      <c r="C2279" s="289" t="s">
        <v>12513</v>
      </c>
      <c r="D2279" s="511" t="s">
        <v>16026</v>
      </c>
    </row>
    <row r="2280" spans="1:4">
      <c r="A2280" s="289">
        <v>3259</v>
      </c>
      <c r="B2280" s="289" t="s">
        <v>16027</v>
      </c>
      <c r="C2280" s="289" t="s">
        <v>12513</v>
      </c>
      <c r="D2280" s="511" t="s">
        <v>15295</v>
      </c>
    </row>
    <row r="2281" spans="1:4">
      <c r="A2281" s="289">
        <v>3258</v>
      </c>
      <c r="B2281" s="289" t="s">
        <v>16028</v>
      </c>
      <c r="C2281" s="289" t="s">
        <v>12513</v>
      </c>
      <c r="D2281" s="511" t="s">
        <v>9801</v>
      </c>
    </row>
    <row r="2282" spans="1:4">
      <c r="A2282" s="289">
        <v>3251</v>
      </c>
      <c r="B2282" s="289" t="s">
        <v>16029</v>
      </c>
      <c r="C2282" s="289" t="s">
        <v>12513</v>
      </c>
      <c r="D2282" s="511" t="s">
        <v>1139</v>
      </c>
    </row>
    <row r="2283" spans="1:4">
      <c r="A2283" s="289">
        <v>3256</v>
      </c>
      <c r="B2283" s="289" t="s">
        <v>16030</v>
      </c>
      <c r="C2283" s="289" t="s">
        <v>12513</v>
      </c>
      <c r="D2283" s="511" t="s">
        <v>3118</v>
      </c>
    </row>
    <row r="2284" spans="1:4">
      <c r="A2284" s="289">
        <v>3261</v>
      </c>
      <c r="B2284" s="289" t="s">
        <v>16031</v>
      </c>
      <c r="C2284" s="289" t="s">
        <v>12513</v>
      </c>
      <c r="D2284" s="511" t="s">
        <v>16032</v>
      </c>
    </row>
    <row r="2285" spans="1:4">
      <c r="A2285" s="289">
        <v>3260</v>
      </c>
      <c r="B2285" s="289" t="s">
        <v>16033</v>
      </c>
      <c r="C2285" s="289" t="s">
        <v>12513</v>
      </c>
      <c r="D2285" s="511" t="s">
        <v>16034</v>
      </c>
    </row>
    <row r="2286" spans="1:4">
      <c r="A2286" s="289">
        <v>3272</v>
      </c>
      <c r="B2286" s="289" t="s">
        <v>16035</v>
      </c>
      <c r="C2286" s="289" t="s">
        <v>12513</v>
      </c>
      <c r="D2286" s="511" t="s">
        <v>16036</v>
      </c>
    </row>
    <row r="2287" spans="1:4">
      <c r="A2287" s="289">
        <v>3265</v>
      </c>
      <c r="B2287" s="289" t="s">
        <v>16037</v>
      </c>
      <c r="C2287" s="289" t="s">
        <v>12513</v>
      </c>
      <c r="D2287" s="511" t="s">
        <v>1012</v>
      </c>
    </row>
    <row r="2288" spans="1:4">
      <c r="A2288" s="289">
        <v>3262</v>
      </c>
      <c r="B2288" s="289" t="s">
        <v>16038</v>
      </c>
      <c r="C2288" s="289" t="s">
        <v>12513</v>
      </c>
      <c r="D2288" s="511" t="s">
        <v>16039</v>
      </c>
    </row>
    <row r="2289" spans="1:4">
      <c r="A2289" s="289">
        <v>3264</v>
      </c>
      <c r="B2289" s="289" t="s">
        <v>16040</v>
      </c>
      <c r="C2289" s="289" t="s">
        <v>12513</v>
      </c>
      <c r="D2289" s="511" t="s">
        <v>16041</v>
      </c>
    </row>
    <row r="2290" spans="1:4">
      <c r="A2290" s="289">
        <v>3267</v>
      </c>
      <c r="B2290" s="289" t="s">
        <v>16042</v>
      </c>
      <c r="C2290" s="289" t="s">
        <v>12513</v>
      </c>
      <c r="D2290" s="511" t="s">
        <v>10370</v>
      </c>
    </row>
    <row r="2291" spans="1:4">
      <c r="A2291" s="289">
        <v>3266</v>
      </c>
      <c r="B2291" s="289" t="s">
        <v>16043</v>
      </c>
      <c r="C2291" s="289" t="s">
        <v>12513</v>
      </c>
      <c r="D2291" s="511" t="s">
        <v>16044</v>
      </c>
    </row>
    <row r="2292" spans="1:4">
      <c r="A2292" s="289">
        <v>3263</v>
      </c>
      <c r="B2292" s="289" t="s">
        <v>16045</v>
      </c>
      <c r="C2292" s="289" t="s">
        <v>12513</v>
      </c>
      <c r="D2292" s="511" t="s">
        <v>7151</v>
      </c>
    </row>
    <row r="2293" spans="1:4">
      <c r="A2293" s="289">
        <v>3268</v>
      </c>
      <c r="B2293" s="289" t="s">
        <v>16046</v>
      </c>
      <c r="C2293" s="289" t="s">
        <v>12513</v>
      </c>
      <c r="D2293" s="511" t="s">
        <v>16047</v>
      </c>
    </row>
    <row r="2294" spans="1:4">
      <c r="A2294" s="289">
        <v>3271</v>
      </c>
      <c r="B2294" s="289" t="s">
        <v>16048</v>
      </c>
      <c r="C2294" s="289" t="s">
        <v>12513</v>
      </c>
      <c r="D2294" s="511" t="s">
        <v>16049</v>
      </c>
    </row>
    <row r="2295" spans="1:4">
      <c r="A2295" s="289">
        <v>3270</v>
      </c>
      <c r="B2295" s="289" t="s">
        <v>16050</v>
      </c>
      <c r="C2295" s="289" t="s">
        <v>12513</v>
      </c>
      <c r="D2295" s="511" t="s">
        <v>16051</v>
      </c>
    </row>
    <row r="2296" spans="1:4">
      <c r="A2296" s="289">
        <v>3275</v>
      </c>
      <c r="B2296" s="289" t="s">
        <v>16052</v>
      </c>
      <c r="C2296" s="289" t="s">
        <v>12518</v>
      </c>
      <c r="D2296" s="511" t="s">
        <v>16053</v>
      </c>
    </row>
    <row r="2297" spans="1:4">
      <c r="A2297" s="289">
        <v>39512</v>
      </c>
      <c r="B2297" s="289" t="s">
        <v>16054</v>
      </c>
      <c r="C2297" s="289" t="s">
        <v>12518</v>
      </c>
      <c r="D2297" s="511" t="s">
        <v>16055</v>
      </c>
    </row>
    <row r="2298" spans="1:4">
      <c r="A2298" s="289">
        <v>39511</v>
      </c>
      <c r="B2298" s="289" t="s">
        <v>16056</v>
      </c>
      <c r="C2298" s="289" t="s">
        <v>12518</v>
      </c>
      <c r="D2298" s="511" t="s">
        <v>16057</v>
      </c>
    </row>
    <row r="2299" spans="1:4">
      <c r="A2299" s="289">
        <v>39513</v>
      </c>
      <c r="B2299" s="289" t="s">
        <v>16058</v>
      </c>
      <c r="C2299" s="289" t="s">
        <v>12518</v>
      </c>
      <c r="D2299" s="511" t="s">
        <v>16059</v>
      </c>
    </row>
    <row r="2300" spans="1:4">
      <c r="A2300" s="289">
        <v>3286</v>
      </c>
      <c r="B2300" s="289" t="s">
        <v>16060</v>
      </c>
      <c r="C2300" s="289" t="s">
        <v>12518</v>
      </c>
      <c r="D2300" s="511" t="s">
        <v>16061</v>
      </c>
    </row>
    <row r="2301" spans="1:4">
      <c r="A2301" s="289">
        <v>3287</v>
      </c>
      <c r="B2301" s="289" t="s">
        <v>16062</v>
      </c>
      <c r="C2301" s="289" t="s">
        <v>12518</v>
      </c>
      <c r="D2301" s="511" t="s">
        <v>594</v>
      </c>
    </row>
    <row r="2302" spans="1:4">
      <c r="A2302" s="289">
        <v>3283</v>
      </c>
      <c r="B2302" s="289" t="s">
        <v>16063</v>
      </c>
      <c r="C2302" s="289" t="s">
        <v>12518</v>
      </c>
      <c r="D2302" s="511" t="s">
        <v>4654</v>
      </c>
    </row>
    <row r="2303" spans="1:4">
      <c r="A2303" s="289">
        <v>11587</v>
      </c>
      <c r="B2303" s="289" t="s">
        <v>16064</v>
      </c>
      <c r="C2303" s="289" t="s">
        <v>12518</v>
      </c>
      <c r="D2303" s="511" t="s">
        <v>2299</v>
      </c>
    </row>
    <row r="2304" spans="1:4">
      <c r="A2304" s="289">
        <v>36225</v>
      </c>
      <c r="B2304" s="289" t="s">
        <v>16065</v>
      </c>
      <c r="C2304" s="289" t="s">
        <v>12518</v>
      </c>
      <c r="D2304" s="511" t="s">
        <v>16066</v>
      </c>
    </row>
    <row r="2305" spans="1:4">
      <c r="A2305" s="289">
        <v>36230</v>
      </c>
      <c r="B2305" s="289" t="s">
        <v>16067</v>
      </c>
      <c r="C2305" s="289" t="s">
        <v>12518</v>
      </c>
      <c r="D2305" s="511" t="s">
        <v>14100</v>
      </c>
    </row>
    <row r="2306" spans="1:4">
      <c r="A2306" s="289">
        <v>36238</v>
      </c>
      <c r="B2306" s="289" t="s">
        <v>16068</v>
      </c>
      <c r="C2306" s="289" t="s">
        <v>12518</v>
      </c>
      <c r="D2306" s="511" t="s">
        <v>16069</v>
      </c>
    </row>
    <row r="2307" spans="1:4">
      <c r="A2307" s="289">
        <v>11887</v>
      </c>
      <c r="B2307" s="289" t="s">
        <v>16070</v>
      </c>
      <c r="C2307" s="289" t="s">
        <v>12513</v>
      </c>
      <c r="D2307" s="511" t="s">
        <v>16071</v>
      </c>
    </row>
    <row r="2308" spans="1:4">
      <c r="A2308" s="289">
        <v>11883</v>
      </c>
      <c r="B2308" s="289" t="s">
        <v>16072</v>
      </c>
      <c r="C2308" s="289" t="s">
        <v>12513</v>
      </c>
      <c r="D2308" s="511" t="s">
        <v>16073</v>
      </c>
    </row>
    <row r="2309" spans="1:4">
      <c r="A2309" s="289">
        <v>11884</v>
      </c>
      <c r="B2309" s="289" t="s">
        <v>16074</v>
      </c>
      <c r="C2309" s="289" t="s">
        <v>12513</v>
      </c>
      <c r="D2309" s="511" t="s">
        <v>16075</v>
      </c>
    </row>
    <row r="2310" spans="1:4">
      <c r="A2310" s="289">
        <v>11885</v>
      </c>
      <c r="B2310" s="289" t="s">
        <v>16076</v>
      </c>
      <c r="C2310" s="289" t="s">
        <v>12513</v>
      </c>
      <c r="D2310" s="511" t="s">
        <v>16077</v>
      </c>
    </row>
    <row r="2311" spans="1:4">
      <c r="A2311" s="289">
        <v>11886</v>
      </c>
      <c r="B2311" s="289" t="s">
        <v>16078</v>
      </c>
      <c r="C2311" s="289" t="s">
        <v>12513</v>
      </c>
      <c r="D2311" s="511" t="s">
        <v>16079</v>
      </c>
    </row>
    <row r="2312" spans="1:4">
      <c r="A2312" s="289">
        <v>11888</v>
      </c>
      <c r="B2312" s="289" t="s">
        <v>16080</v>
      </c>
      <c r="C2312" s="289" t="s">
        <v>12513</v>
      </c>
      <c r="D2312" s="511" t="s">
        <v>16081</v>
      </c>
    </row>
    <row r="2313" spans="1:4">
      <c r="A2313" s="289">
        <v>3277</v>
      </c>
      <c r="B2313" s="289" t="s">
        <v>16082</v>
      </c>
      <c r="C2313" s="289" t="s">
        <v>12513</v>
      </c>
      <c r="D2313" s="511" t="s">
        <v>16083</v>
      </c>
    </row>
    <row r="2314" spans="1:4">
      <c r="A2314" s="289">
        <v>3281</v>
      </c>
      <c r="B2314" s="289" t="s">
        <v>16084</v>
      </c>
      <c r="C2314" s="289" t="s">
        <v>12513</v>
      </c>
      <c r="D2314" s="511" t="s">
        <v>16085</v>
      </c>
    </row>
    <row r="2315" spans="1:4">
      <c r="A2315" s="289">
        <v>39363</v>
      </c>
      <c r="B2315" s="289" t="s">
        <v>16086</v>
      </c>
      <c r="C2315" s="289" t="s">
        <v>12513</v>
      </c>
      <c r="D2315" s="511" t="s">
        <v>16087</v>
      </c>
    </row>
    <row r="2316" spans="1:4">
      <c r="A2316" s="289">
        <v>39361</v>
      </c>
      <c r="B2316" s="289" t="s">
        <v>16088</v>
      </c>
      <c r="C2316" s="289" t="s">
        <v>12513</v>
      </c>
      <c r="D2316" s="511" t="s">
        <v>16089</v>
      </c>
    </row>
    <row r="2317" spans="1:4">
      <c r="A2317" s="289">
        <v>39362</v>
      </c>
      <c r="B2317" s="289" t="s">
        <v>16090</v>
      </c>
      <c r="C2317" s="289" t="s">
        <v>12513</v>
      </c>
      <c r="D2317" s="511" t="s">
        <v>16091</v>
      </c>
    </row>
    <row r="2318" spans="1:4">
      <c r="A2318" s="289">
        <v>39364</v>
      </c>
      <c r="B2318" s="289" t="s">
        <v>16092</v>
      </c>
      <c r="C2318" s="289" t="s">
        <v>12513</v>
      </c>
      <c r="D2318" s="511" t="s">
        <v>16093</v>
      </c>
    </row>
    <row r="2319" spans="1:4">
      <c r="A2319" s="289">
        <v>14576</v>
      </c>
      <c r="B2319" s="289" t="s">
        <v>16094</v>
      </c>
      <c r="C2319" s="289" t="s">
        <v>12513</v>
      </c>
      <c r="D2319" s="511" t="s">
        <v>16095</v>
      </c>
    </row>
    <row r="2320" spans="1:4">
      <c r="A2320" s="289">
        <v>13877</v>
      </c>
      <c r="B2320" s="289" t="s">
        <v>16096</v>
      </c>
      <c r="C2320" s="289" t="s">
        <v>12513</v>
      </c>
      <c r="D2320" s="511" t="s">
        <v>16097</v>
      </c>
    </row>
    <row r="2321" spans="1:4">
      <c r="A2321" s="289">
        <v>7307</v>
      </c>
      <c r="B2321" s="289" t="s">
        <v>16098</v>
      </c>
      <c r="C2321" s="289" t="s">
        <v>12609</v>
      </c>
      <c r="D2321" s="511" t="s">
        <v>4107</v>
      </c>
    </row>
    <row r="2322" spans="1:4">
      <c r="A2322" s="289">
        <v>38122</v>
      </c>
      <c r="B2322" s="289" t="s">
        <v>16099</v>
      </c>
      <c r="C2322" s="289" t="s">
        <v>12609</v>
      </c>
      <c r="D2322" s="511" t="s">
        <v>14683</v>
      </c>
    </row>
    <row r="2323" spans="1:4">
      <c r="A2323" s="289">
        <v>6086</v>
      </c>
      <c r="B2323" s="289" t="s">
        <v>16100</v>
      </c>
      <c r="C2323" s="289" t="s">
        <v>16101</v>
      </c>
      <c r="D2323" s="511" t="s">
        <v>3898</v>
      </c>
    </row>
    <row r="2324" spans="1:4">
      <c r="A2324" s="289">
        <v>38633</v>
      </c>
      <c r="B2324" s="289" t="s">
        <v>16102</v>
      </c>
      <c r="C2324" s="289" t="s">
        <v>12513</v>
      </c>
      <c r="D2324" s="511" t="s">
        <v>16103</v>
      </c>
    </row>
    <row r="2325" spans="1:4">
      <c r="A2325" s="289">
        <v>12344</v>
      </c>
      <c r="B2325" s="289" t="s">
        <v>16104</v>
      </c>
      <c r="C2325" s="289" t="s">
        <v>12513</v>
      </c>
      <c r="D2325" s="511" t="s">
        <v>1932</v>
      </c>
    </row>
    <row r="2326" spans="1:4">
      <c r="A2326" s="289">
        <v>12343</v>
      </c>
      <c r="B2326" s="289" t="s">
        <v>16105</v>
      </c>
      <c r="C2326" s="289" t="s">
        <v>12513</v>
      </c>
      <c r="D2326" s="511" t="s">
        <v>2390</v>
      </c>
    </row>
    <row r="2327" spans="1:4">
      <c r="A2327" s="289">
        <v>3295</v>
      </c>
      <c r="B2327" s="289" t="s">
        <v>16106</v>
      </c>
      <c r="C2327" s="289" t="s">
        <v>12513</v>
      </c>
      <c r="D2327" s="511" t="s">
        <v>13699</v>
      </c>
    </row>
    <row r="2328" spans="1:4">
      <c r="A2328" s="289">
        <v>3302</v>
      </c>
      <c r="B2328" s="289" t="s">
        <v>16107</v>
      </c>
      <c r="C2328" s="289" t="s">
        <v>12513</v>
      </c>
      <c r="D2328" s="511" t="s">
        <v>15295</v>
      </c>
    </row>
    <row r="2329" spans="1:4">
      <c r="A2329" s="289">
        <v>3297</v>
      </c>
      <c r="B2329" s="289" t="s">
        <v>16108</v>
      </c>
      <c r="C2329" s="289" t="s">
        <v>12513</v>
      </c>
      <c r="D2329" s="511" t="s">
        <v>13125</v>
      </c>
    </row>
    <row r="2330" spans="1:4">
      <c r="A2330" s="289">
        <v>3294</v>
      </c>
      <c r="B2330" s="289" t="s">
        <v>16109</v>
      </c>
      <c r="C2330" s="289" t="s">
        <v>12513</v>
      </c>
      <c r="D2330" s="511" t="s">
        <v>2723</v>
      </c>
    </row>
    <row r="2331" spans="1:4">
      <c r="A2331" s="289">
        <v>3292</v>
      </c>
      <c r="B2331" s="289" t="s">
        <v>16110</v>
      </c>
      <c r="C2331" s="289" t="s">
        <v>12513</v>
      </c>
      <c r="D2331" s="511" t="s">
        <v>8490</v>
      </c>
    </row>
    <row r="2332" spans="1:4">
      <c r="A2332" s="289">
        <v>3298</v>
      </c>
      <c r="B2332" s="289" t="s">
        <v>16111</v>
      </c>
      <c r="C2332" s="289" t="s">
        <v>12513</v>
      </c>
      <c r="D2332" s="511" t="s">
        <v>16112</v>
      </c>
    </row>
    <row r="2333" spans="1:4">
      <c r="A2333" s="289">
        <v>11596</v>
      </c>
      <c r="B2333" s="289" t="s">
        <v>16113</v>
      </c>
      <c r="C2333" s="289" t="s">
        <v>12513</v>
      </c>
      <c r="D2333" s="511" t="s">
        <v>16114</v>
      </c>
    </row>
    <row r="2334" spans="1:4">
      <c r="A2334" s="289">
        <v>34802</v>
      </c>
      <c r="B2334" s="289" t="s">
        <v>16115</v>
      </c>
      <c r="C2334" s="289" t="s">
        <v>12513</v>
      </c>
      <c r="D2334" s="511" t="s">
        <v>16116</v>
      </c>
    </row>
    <row r="2335" spans="1:4">
      <c r="A2335" s="289">
        <v>11588</v>
      </c>
      <c r="B2335" s="289" t="s">
        <v>16117</v>
      </c>
      <c r="C2335" s="289" t="s">
        <v>12513</v>
      </c>
      <c r="D2335" s="511" t="s">
        <v>16118</v>
      </c>
    </row>
    <row r="2336" spans="1:4">
      <c r="A2336" s="289">
        <v>34383</v>
      </c>
      <c r="B2336" s="289" t="s">
        <v>16119</v>
      </c>
      <c r="C2336" s="289" t="s">
        <v>12513</v>
      </c>
      <c r="D2336" s="511" t="s">
        <v>16120</v>
      </c>
    </row>
    <row r="2337" spans="1:4">
      <c r="A2337" s="289">
        <v>40451</v>
      </c>
      <c r="B2337" s="289" t="s">
        <v>16121</v>
      </c>
      <c r="C2337" s="289" t="s">
        <v>12518</v>
      </c>
      <c r="D2337" s="511" t="s">
        <v>16122</v>
      </c>
    </row>
    <row r="2338" spans="1:4">
      <c r="A2338" s="289">
        <v>40453</v>
      </c>
      <c r="B2338" s="289" t="s">
        <v>16123</v>
      </c>
      <c r="C2338" s="289" t="s">
        <v>12518</v>
      </c>
      <c r="D2338" s="511" t="s">
        <v>16124</v>
      </c>
    </row>
    <row r="2339" spans="1:4">
      <c r="A2339" s="289">
        <v>40452</v>
      </c>
      <c r="B2339" s="289" t="s">
        <v>16125</v>
      </c>
      <c r="C2339" s="289" t="s">
        <v>12518</v>
      </c>
      <c r="D2339" s="511" t="s">
        <v>16126</v>
      </c>
    </row>
    <row r="2340" spans="1:4">
      <c r="A2340" s="289">
        <v>11594</v>
      </c>
      <c r="B2340" s="289" t="s">
        <v>16127</v>
      </c>
      <c r="C2340" s="289" t="s">
        <v>12513</v>
      </c>
      <c r="D2340" s="511" t="s">
        <v>16128</v>
      </c>
    </row>
    <row r="2341" spans="1:4">
      <c r="A2341" s="289">
        <v>3311</v>
      </c>
      <c r="B2341" s="289" t="s">
        <v>16129</v>
      </c>
      <c r="C2341" s="289" t="s">
        <v>12533</v>
      </c>
      <c r="D2341" s="511" t="s">
        <v>16128</v>
      </c>
    </row>
    <row r="2342" spans="1:4">
      <c r="A2342" s="289">
        <v>11599</v>
      </c>
      <c r="B2342" s="289" t="s">
        <v>16130</v>
      </c>
      <c r="C2342" s="289" t="s">
        <v>12513</v>
      </c>
      <c r="D2342" s="511" t="s">
        <v>16131</v>
      </c>
    </row>
    <row r="2343" spans="1:4">
      <c r="A2343" s="289">
        <v>11593</v>
      </c>
      <c r="B2343" s="289" t="s">
        <v>16132</v>
      </c>
      <c r="C2343" s="289" t="s">
        <v>12513</v>
      </c>
      <c r="D2343" s="511" t="s">
        <v>16133</v>
      </c>
    </row>
    <row r="2344" spans="1:4">
      <c r="A2344" s="289">
        <v>3314</v>
      </c>
      <c r="B2344" s="289" t="s">
        <v>16134</v>
      </c>
      <c r="C2344" s="289" t="s">
        <v>12533</v>
      </c>
      <c r="D2344" s="511" t="s">
        <v>16135</v>
      </c>
    </row>
    <row r="2345" spans="1:4">
      <c r="A2345" s="289">
        <v>11597</v>
      </c>
      <c r="B2345" s="289" t="s">
        <v>16136</v>
      </c>
      <c r="C2345" s="289" t="s">
        <v>12513</v>
      </c>
      <c r="D2345" s="511" t="s">
        <v>16137</v>
      </c>
    </row>
    <row r="2346" spans="1:4">
      <c r="A2346" s="289">
        <v>3309</v>
      </c>
      <c r="B2346" s="289" t="s">
        <v>16138</v>
      </c>
      <c r="C2346" s="289" t="s">
        <v>12533</v>
      </c>
      <c r="D2346" s="511" t="s">
        <v>16114</v>
      </c>
    </row>
    <row r="2347" spans="1:4">
      <c r="A2347" s="289">
        <v>34612</v>
      </c>
      <c r="B2347" s="289" t="s">
        <v>16139</v>
      </c>
      <c r="C2347" s="289" t="s">
        <v>12513</v>
      </c>
      <c r="D2347" s="511" t="s">
        <v>16140</v>
      </c>
    </row>
    <row r="2348" spans="1:4">
      <c r="A2348" s="289">
        <v>34635</v>
      </c>
      <c r="B2348" s="289" t="s">
        <v>16141</v>
      </c>
      <c r="C2348" s="289" t="s">
        <v>12513</v>
      </c>
      <c r="D2348" s="511" t="s">
        <v>16142</v>
      </c>
    </row>
    <row r="2349" spans="1:4">
      <c r="A2349" s="289">
        <v>34633</v>
      </c>
      <c r="B2349" s="289" t="s">
        <v>16143</v>
      </c>
      <c r="C2349" s="289" t="s">
        <v>12513</v>
      </c>
      <c r="D2349" s="511" t="s">
        <v>16144</v>
      </c>
    </row>
    <row r="2350" spans="1:4">
      <c r="A2350" s="289">
        <v>40440</v>
      </c>
      <c r="B2350" s="289" t="s">
        <v>16145</v>
      </c>
      <c r="C2350" s="289" t="s">
        <v>12533</v>
      </c>
      <c r="D2350" s="511" t="s">
        <v>16146</v>
      </c>
    </row>
    <row r="2351" spans="1:4">
      <c r="A2351" s="289">
        <v>40441</v>
      </c>
      <c r="B2351" s="289" t="s">
        <v>16147</v>
      </c>
      <c r="C2351" s="289" t="s">
        <v>12533</v>
      </c>
      <c r="D2351" s="511" t="s">
        <v>16148</v>
      </c>
    </row>
    <row r="2352" spans="1:4">
      <c r="A2352" s="289">
        <v>40449</v>
      </c>
      <c r="B2352" s="289" t="s">
        <v>16149</v>
      </c>
      <c r="C2352" s="289" t="s">
        <v>12533</v>
      </c>
      <c r="D2352" s="511" t="s">
        <v>16150</v>
      </c>
    </row>
    <row r="2353" spans="1:4">
      <c r="A2353" s="289">
        <v>34800</v>
      </c>
      <c r="B2353" s="289" t="s">
        <v>16151</v>
      </c>
      <c r="C2353" s="289" t="s">
        <v>12533</v>
      </c>
      <c r="D2353" s="511" t="s">
        <v>16152</v>
      </c>
    </row>
    <row r="2354" spans="1:4">
      <c r="A2354" s="289">
        <v>11592</v>
      </c>
      <c r="B2354" s="289" t="s">
        <v>16153</v>
      </c>
      <c r="C2354" s="289" t="s">
        <v>12513</v>
      </c>
      <c r="D2354" s="511" t="s">
        <v>16135</v>
      </c>
    </row>
    <row r="2355" spans="1:4">
      <c r="A2355" s="289">
        <v>40438</v>
      </c>
      <c r="B2355" s="289" t="s">
        <v>16154</v>
      </c>
      <c r="C2355" s="289" t="s">
        <v>12533</v>
      </c>
      <c r="D2355" s="511" t="s">
        <v>16155</v>
      </c>
    </row>
    <row r="2356" spans="1:4">
      <c r="A2356" s="289">
        <v>40436</v>
      </c>
      <c r="B2356" s="289" t="s">
        <v>16156</v>
      </c>
      <c r="C2356" s="289" t="s">
        <v>12533</v>
      </c>
      <c r="D2356" s="511" t="s">
        <v>16157</v>
      </c>
    </row>
    <row r="2357" spans="1:4">
      <c r="A2357" s="289">
        <v>4315</v>
      </c>
      <c r="B2357" s="289" t="s">
        <v>16158</v>
      </c>
      <c r="C2357" s="289" t="s">
        <v>12513</v>
      </c>
      <c r="D2357" s="511" t="s">
        <v>3009</v>
      </c>
    </row>
    <row r="2358" spans="1:4">
      <c r="A2358" s="289">
        <v>42482</v>
      </c>
      <c r="B2358" s="289" t="s">
        <v>16159</v>
      </c>
      <c r="C2358" s="289" t="s">
        <v>12513</v>
      </c>
      <c r="D2358" s="511" t="s">
        <v>13362</v>
      </c>
    </row>
    <row r="2359" spans="1:4">
      <c r="A2359" s="289">
        <v>402</v>
      </c>
      <c r="B2359" s="289" t="s">
        <v>16160</v>
      </c>
      <c r="C2359" s="289" t="s">
        <v>12513</v>
      </c>
      <c r="D2359" s="511" t="s">
        <v>6692</v>
      </c>
    </row>
    <row r="2360" spans="1:4">
      <c r="A2360" s="289">
        <v>4226</v>
      </c>
      <c r="B2360" s="289" t="s">
        <v>16161</v>
      </c>
      <c r="C2360" s="289" t="s">
        <v>12606</v>
      </c>
      <c r="D2360" s="511" t="s">
        <v>14761</v>
      </c>
    </row>
    <row r="2361" spans="1:4">
      <c r="A2361" s="289">
        <v>4222</v>
      </c>
      <c r="B2361" s="289" t="s">
        <v>16162</v>
      </c>
      <c r="C2361" s="289" t="s">
        <v>12609</v>
      </c>
      <c r="D2361" s="511" t="s">
        <v>1972</v>
      </c>
    </row>
    <row r="2362" spans="1:4">
      <c r="A2362" s="289">
        <v>34804</v>
      </c>
      <c r="B2362" s="289" t="s">
        <v>16163</v>
      </c>
      <c r="C2362" s="289" t="s">
        <v>12518</v>
      </c>
      <c r="D2362" s="511" t="s">
        <v>16164</v>
      </c>
    </row>
    <row r="2363" spans="1:4">
      <c r="A2363" s="289">
        <v>4013</v>
      </c>
      <c r="B2363" s="289" t="s">
        <v>16165</v>
      </c>
      <c r="C2363" s="289" t="s">
        <v>12518</v>
      </c>
      <c r="D2363" s="511" t="s">
        <v>2624</v>
      </c>
    </row>
    <row r="2364" spans="1:4">
      <c r="A2364" s="289">
        <v>4011</v>
      </c>
      <c r="B2364" s="289" t="s">
        <v>16166</v>
      </c>
      <c r="C2364" s="289" t="s">
        <v>12518</v>
      </c>
      <c r="D2364" s="511" t="s">
        <v>2387</v>
      </c>
    </row>
    <row r="2365" spans="1:4">
      <c r="A2365" s="289">
        <v>4021</v>
      </c>
      <c r="B2365" s="289" t="s">
        <v>16167</v>
      </c>
      <c r="C2365" s="289" t="s">
        <v>12518</v>
      </c>
      <c r="D2365" s="511" t="s">
        <v>3316</v>
      </c>
    </row>
    <row r="2366" spans="1:4">
      <c r="A2366" s="289">
        <v>4019</v>
      </c>
      <c r="B2366" s="289" t="s">
        <v>16168</v>
      </c>
      <c r="C2366" s="289" t="s">
        <v>12518</v>
      </c>
      <c r="D2366" s="511" t="s">
        <v>13594</v>
      </c>
    </row>
    <row r="2367" spans="1:4">
      <c r="A2367" s="289">
        <v>4012</v>
      </c>
      <c r="B2367" s="289" t="s">
        <v>16169</v>
      </c>
      <c r="C2367" s="289" t="s">
        <v>12518</v>
      </c>
      <c r="D2367" s="511" t="s">
        <v>12271</v>
      </c>
    </row>
    <row r="2368" spans="1:4">
      <c r="A2368" s="289">
        <v>4020</v>
      </c>
      <c r="B2368" s="289" t="s">
        <v>16170</v>
      </c>
      <c r="C2368" s="289" t="s">
        <v>12518</v>
      </c>
      <c r="D2368" s="511" t="s">
        <v>16171</v>
      </c>
    </row>
    <row r="2369" spans="1:4">
      <c r="A2369" s="289">
        <v>4018</v>
      </c>
      <c r="B2369" s="289" t="s">
        <v>16172</v>
      </c>
      <c r="C2369" s="289" t="s">
        <v>12518</v>
      </c>
      <c r="D2369" s="511" t="s">
        <v>8534</v>
      </c>
    </row>
    <row r="2370" spans="1:4">
      <c r="A2370" s="289">
        <v>36498</v>
      </c>
      <c r="B2370" s="289" t="s">
        <v>16173</v>
      </c>
      <c r="C2370" s="289" t="s">
        <v>12513</v>
      </c>
      <c r="D2370" s="511" t="s">
        <v>16174</v>
      </c>
    </row>
    <row r="2371" spans="1:4">
      <c r="A2371" s="289">
        <v>12872</v>
      </c>
      <c r="B2371" s="289" t="s">
        <v>16175</v>
      </c>
      <c r="C2371" s="289" t="s">
        <v>12521</v>
      </c>
      <c r="D2371" s="511" t="s">
        <v>12834</v>
      </c>
    </row>
    <row r="2372" spans="1:4">
      <c r="A2372" s="289">
        <v>41075</v>
      </c>
      <c r="B2372" s="289" t="s">
        <v>16176</v>
      </c>
      <c r="C2372" s="289" t="s">
        <v>12786</v>
      </c>
      <c r="D2372" s="511" t="s">
        <v>12836</v>
      </c>
    </row>
    <row r="2373" spans="1:4">
      <c r="A2373" s="289">
        <v>3315</v>
      </c>
      <c r="B2373" s="289" t="s">
        <v>16177</v>
      </c>
      <c r="C2373" s="289" t="s">
        <v>12606</v>
      </c>
      <c r="D2373" s="511" t="s">
        <v>12459</v>
      </c>
    </row>
    <row r="2374" spans="1:4">
      <c r="A2374" s="289">
        <v>36870</v>
      </c>
      <c r="B2374" s="289" t="s">
        <v>16178</v>
      </c>
      <c r="C2374" s="289" t="s">
        <v>12606</v>
      </c>
      <c r="D2374" s="511" t="s">
        <v>12459</v>
      </c>
    </row>
    <row r="2375" spans="1:4">
      <c r="A2375" s="289">
        <v>5092</v>
      </c>
      <c r="B2375" s="289" t="s">
        <v>16179</v>
      </c>
      <c r="C2375" s="289" t="s">
        <v>13221</v>
      </c>
      <c r="D2375" s="511" t="s">
        <v>12273</v>
      </c>
    </row>
    <row r="2376" spans="1:4">
      <c r="A2376" s="289">
        <v>11462</v>
      </c>
      <c r="B2376" s="289" t="s">
        <v>16180</v>
      </c>
      <c r="C2376" s="289" t="s">
        <v>13221</v>
      </c>
      <c r="D2376" s="511" t="s">
        <v>12088</v>
      </c>
    </row>
    <row r="2377" spans="1:4">
      <c r="A2377" s="289">
        <v>36529</v>
      </c>
      <c r="B2377" s="289" t="s">
        <v>16181</v>
      </c>
      <c r="C2377" s="289" t="s">
        <v>12513</v>
      </c>
      <c r="D2377" s="511" t="s">
        <v>16182</v>
      </c>
    </row>
    <row r="2378" spans="1:4">
      <c r="A2378" s="289">
        <v>3318</v>
      </c>
      <c r="B2378" s="289" t="s">
        <v>16183</v>
      </c>
      <c r="C2378" s="289" t="s">
        <v>12513</v>
      </c>
      <c r="D2378" s="511" t="s">
        <v>16184</v>
      </c>
    </row>
    <row r="2379" spans="1:4">
      <c r="A2379" s="289">
        <v>38968</v>
      </c>
      <c r="B2379" s="289" t="s">
        <v>16185</v>
      </c>
      <c r="C2379" s="289" t="s">
        <v>12518</v>
      </c>
      <c r="D2379" s="511" t="s">
        <v>16186</v>
      </c>
    </row>
    <row r="2380" spans="1:4">
      <c r="A2380" s="289">
        <v>3324</v>
      </c>
      <c r="B2380" s="289" t="s">
        <v>16187</v>
      </c>
      <c r="C2380" s="289" t="s">
        <v>12518</v>
      </c>
      <c r="D2380" s="511" t="s">
        <v>2560</v>
      </c>
    </row>
    <row r="2381" spans="1:4">
      <c r="A2381" s="289">
        <v>3322</v>
      </c>
      <c r="B2381" s="289" t="s">
        <v>16188</v>
      </c>
      <c r="C2381" s="289" t="s">
        <v>12518</v>
      </c>
      <c r="D2381" s="511" t="s">
        <v>522</v>
      </c>
    </row>
    <row r="2382" spans="1:4">
      <c r="A2382" s="289">
        <v>5076</v>
      </c>
      <c r="B2382" s="289" t="s">
        <v>16189</v>
      </c>
      <c r="C2382" s="289" t="s">
        <v>12606</v>
      </c>
      <c r="D2382" s="511" t="s">
        <v>7535</v>
      </c>
    </row>
    <row r="2383" spans="1:4">
      <c r="A2383" s="289">
        <v>5077</v>
      </c>
      <c r="B2383" s="289" t="s">
        <v>16190</v>
      </c>
      <c r="C2383" s="289" t="s">
        <v>12606</v>
      </c>
      <c r="D2383" s="511" t="s">
        <v>16191</v>
      </c>
    </row>
    <row r="2384" spans="1:4">
      <c r="A2384" s="289">
        <v>11837</v>
      </c>
      <c r="B2384" s="289" t="s">
        <v>16192</v>
      </c>
      <c r="C2384" s="289" t="s">
        <v>12513</v>
      </c>
      <c r="D2384" s="511" t="s">
        <v>15892</v>
      </c>
    </row>
    <row r="2385" spans="1:4">
      <c r="A2385" s="289">
        <v>38055</v>
      </c>
      <c r="B2385" s="289" t="s">
        <v>16193</v>
      </c>
      <c r="C2385" s="289" t="s">
        <v>12513</v>
      </c>
      <c r="D2385" s="511" t="s">
        <v>2626</v>
      </c>
    </row>
    <row r="2386" spans="1:4">
      <c r="A2386" s="289">
        <v>415</v>
      </c>
      <c r="B2386" s="289" t="s">
        <v>16194</v>
      </c>
      <c r="C2386" s="289" t="s">
        <v>12513</v>
      </c>
      <c r="D2386" s="511" t="s">
        <v>8532</v>
      </c>
    </row>
    <row r="2387" spans="1:4">
      <c r="A2387" s="289">
        <v>416</v>
      </c>
      <c r="B2387" s="289" t="s">
        <v>16195</v>
      </c>
      <c r="C2387" s="289" t="s">
        <v>12513</v>
      </c>
      <c r="D2387" s="511" t="s">
        <v>5188</v>
      </c>
    </row>
    <row r="2388" spans="1:4">
      <c r="A2388" s="289">
        <v>425</v>
      </c>
      <c r="B2388" s="289" t="s">
        <v>16196</v>
      </c>
      <c r="C2388" s="289" t="s">
        <v>12513</v>
      </c>
      <c r="D2388" s="511" t="s">
        <v>2606</v>
      </c>
    </row>
    <row r="2389" spans="1:4">
      <c r="A2389" s="289">
        <v>426</v>
      </c>
      <c r="B2389" s="289" t="s">
        <v>16197</v>
      </c>
      <c r="C2389" s="289" t="s">
        <v>12513</v>
      </c>
      <c r="D2389" s="511" t="s">
        <v>16198</v>
      </c>
    </row>
    <row r="2390" spans="1:4">
      <c r="A2390" s="289">
        <v>38056</v>
      </c>
      <c r="B2390" s="289" t="s">
        <v>16199</v>
      </c>
      <c r="C2390" s="289" t="s">
        <v>12513</v>
      </c>
      <c r="D2390" s="511" t="s">
        <v>16200</v>
      </c>
    </row>
    <row r="2391" spans="1:4">
      <c r="A2391" s="289">
        <v>1564</v>
      </c>
      <c r="B2391" s="289" t="s">
        <v>16201</v>
      </c>
      <c r="C2391" s="289" t="s">
        <v>12513</v>
      </c>
      <c r="D2391" s="511" t="s">
        <v>6687</v>
      </c>
    </row>
    <row r="2392" spans="1:4">
      <c r="A2392" s="289">
        <v>11032</v>
      </c>
      <c r="B2392" s="289" t="s">
        <v>16202</v>
      </c>
      <c r="C2392" s="289" t="s">
        <v>12513</v>
      </c>
      <c r="D2392" s="511" t="s">
        <v>5069</v>
      </c>
    </row>
    <row r="2393" spans="1:4">
      <c r="A2393" s="289">
        <v>36786</v>
      </c>
      <c r="B2393" s="289" t="s">
        <v>16203</v>
      </c>
      <c r="C2393" s="289" t="s">
        <v>16204</v>
      </c>
      <c r="D2393" s="511" t="s">
        <v>16205</v>
      </c>
    </row>
    <row r="2394" spans="1:4">
      <c r="A2394" s="289">
        <v>36785</v>
      </c>
      <c r="B2394" s="289" t="s">
        <v>16206</v>
      </c>
      <c r="C2394" s="289" t="s">
        <v>16204</v>
      </c>
      <c r="D2394" s="511" t="s">
        <v>16207</v>
      </c>
    </row>
    <row r="2395" spans="1:4">
      <c r="A2395" s="289">
        <v>36782</v>
      </c>
      <c r="B2395" s="289" t="s">
        <v>16208</v>
      </c>
      <c r="C2395" s="289" t="s">
        <v>16204</v>
      </c>
      <c r="D2395" s="511" t="s">
        <v>16209</v>
      </c>
    </row>
    <row r="2396" spans="1:4">
      <c r="A2396" s="289">
        <v>25930</v>
      </c>
      <c r="B2396" s="289" t="s">
        <v>16210</v>
      </c>
      <c r="C2396" s="289" t="s">
        <v>16204</v>
      </c>
      <c r="D2396" s="511" t="s">
        <v>16211</v>
      </c>
    </row>
    <row r="2397" spans="1:4">
      <c r="A2397" s="289">
        <v>4824</v>
      </c>
      <c r="B2397" s="289" t="s">
        <v>16212</v>
      </c>
      <c r="C2397" s="289" t="s">
        <v>12606</v>
      </c>
      <c r="D2397" s="511" t="s">
        <v>3000</v>
      </c>
    </row>
    <row r="2398" spans="1:4">
      <c r="A2398" s="289">
        <v>11795</v>
      </c>
      <c r="B2398" s="289" t="s">
        <v>16213</v>
      </c>
      <c r="C2398" s="289" t="s">
        <v>12518</v>
      </c>
      <c r="D2398" s="511" t="s">
        <v>16214</v>
      </c>
    </row>
    <row r="2399" spans="1:4">
      <c r="A2399" s="289">
        <v>134</v>
      </c>
      <c r="B2399" s="289" t="s">
        <v>16215</v>
      </c>
      <c r="C2399" s="289" t="s">
        <v>12606</v>
      </c>
      <c r="D2399" s="511" t="s">
        <v>9871</v>
      </c>
    </row>
    <row r="2400" spans="1:4">
      <c r="A2400" s="289">
        <v>4229</v>
      </c>
      <c r="B2400" s="289" t="s">
        <v>16216</v>
      </c>
      <c r="C2400" s="289" t="s">
        <v>12606</v>
      </c>
      <c r="D2400" s="511" t="s">
        <v>14958</v>
      </c>
    </row>
    <row r="2401" spans="1:4">
      <c r="A2401" s="289">
        <v>37402</v>
      </c>
      <c r="B2401" s="289" t="s">
        <v>16217</v>
      </c>
      <c r="C2401" s="289" t="s">
        <v>12513</v>
      </c>
      <c r="D2401" s="511" t="s">
        <v>16218</v>
      </c>
    </row>
    <row r="2402" spans="1:4">
      <c r="A2402" s="289">
        <v>11244</v>
      </c>
      <c r="B2402" s="289" t="s">
        <v>16219</v>
      </c>
      <c r="C2402" s="289" t="s">
        <v>12513</v>
      </c>
      <c r="D2402" s="511" t="s">
        <v>16220</v>
      </c>
    </row>
    <row r="2403" spans="1:4">
      <c r="A2403" s="289">
        <v>11245</v>
      </c>
      <c r="B2403" s="289" t="s">
        <v>16221</v>
      </c>
      <c r="C2403" s="289" t="s">
        <v>12513</v>
      </c>
      <c r="D2403" s="511" t="s">
        <v>16222</v>
      </c>
    </row>
    <row r="2404" spans="1:4">
      <c r="A2404" s="289">
        <v>11235</v>
      </c>
      <c r="B2404" s="289" t="s">
        <v>16223</v>
      </c>
      <c r="C2404" s="289" t="s">
        <v>12513</v>
      </c>
      <c r="D2404" s="511" t="s">
        <v>16224</v>
      </c>
    </row>
    <row r="2405" spans="1:4">
      <c r="A2405" s="289">
        <v>11236</v>
      </c>
      <c r="B2405" s="289" t="s">
        <v>16225</v>
      </c>
      <c r="C2405" s="289" t="s">
        <v>12513</v>
      </c>
      <c r="D2405" s="511" t="s">
        <v>16226</v>
      </c>
    </row>
    <row r="2406" spans="1:4">
      <c r="A2406" s="289">
        <v>11731</v>
      </c>
      <c r="B2406" s="289" t="s">
        <v>16227</v>
      </c>
      <c r="C2406" s="289" t="s">
        <v>12513</v>
      </c>
      <c r="D2406" s="511" t="s">
        <v>8521</v>
      </c>
    </row>
    <row r="2407" spans="1:4">
      <c r="A2407" s="289">
        <v>11732</v>
      </c>
      <c r="B2407" s="289" t="s">
        <v>16228</v>
      </c>
      <c r="C2407" s="289" t="s">
        <v>12513</v>
      </c>
      <c r="D2407" s="511" t="s">
        <v>16229</v>
      </c>
    </row>
    <row r="2408" spans="1:4">
      <c r="A2408" s="289">
        <v>36494</v>
      </c>
      <c r="B2408" s="289" t="s">
        <v>16230</v>
      </c>
      <c r="C2408" s="289" t="s">
        <v>12513</v>
      </c>
      <c r="D2408" s="511" t="s">
        <v>16231</v>
      </c>
    </row>
    <row r="2409" spans="1:4">
      <c r="A2409" s="289">
        <v>36493</v>
      </c>
      <c r="B2409" s="289" t="s">
        <v>16232</v>
      </c>
      <c r="C2409" s="289" t="s">
        <v>12513</v>
      </c>
      <c r="D2409" s="511" t="s">
        <v>16233</v>
      </c>
    </row>
    <row r="2410" spans="1:4">
      <c r="A2410" s="289">
        <v>36492</v>
      </c>
      <c r="B2410" s="289" t="s">
        <v>16234</v>
      </c>
      <c r="C2410" s="289" t="s">
        <v>12513</v>
      </c>
      <c r="D2410" s="511" t="s">
        <v>16235</v>
      </c>
    </row>
    <row r="2411" spans="1:4">
      <c r="A2411" s="289">
        <v>13333</v>
      </c>
      <c r="B2411" s="289" t="s">
        <v>16236</v>
      </c>
      <c r="C2411" s="289" t="s">
        <v>12513</v>
      </c>
      <c r="D2411" s="511" t="s">
        <v>16237</v>
      </c>
    </row>
    <row r="2412" spans="1:4">
      <c r="A2412" s="289">
        <v>13533</v>
      </c>
      <c r="B2412" s="289" t="s">
        <v>16238</v>
      </c>
      <c r="C2412" s="289" t="s">
        <v>12513</v>
      </c>
      <c r="D2412" s="511" t="s">
        <v>16239</v>
      </c>
    </row>
    <row r="2413" spans="1:4">
      <c r="A2413" s="289">
        <v>36499</v>
      </c>
      <c r="B2413" s="289" t="s">
        <v>16240</v>
      </c>
      <c r="C2413" s="289" t="s">
        <v>12513</v>
      </c>
      <c r="D2413" s="511" t="s">
        <v>16241</v>
      </c>
    </row>
    <row r="2414" spans="1:4">
      <c r="A2414" s="289">
        <v>39585</v>
      </c>
      <c r="B2414" s="289" t="s">
        <v>16242</v>
      </c>
      <c r="C2414" s="289" t="s">
        <v>12513</v>
      </c>
      <c r="D2414" s="511" t="s">
        <v>16243</v>
      </c>
    </row>
    <row r="2415" spans="1:4">
      <c r="A2415" s="289">
        <v>39586</v>
      </c>
      <c r="B2415" s="289" t="s">
        <v>16244</v>
      </c>
      <c r="C2415" s="289" t="s">
        <v>12513</v>
      </c>
      <c r="D2415" s="511" t="s">
        <v>16245</v>
      </c>
    </row>
    <row r="2416" spans="1:4">
      <c r="A2416" s="289">
        <v>39587</v>
      </c>
      <c r="B2416" s="289" t="s">
        <v>16246</v>
      </c>
      <c r="C2416" s="289" t="s">
        <v>12513</v>
      </c>
      <c r="D2416" s="511" t="s">
        <v>16247</v>
      </c>
    </row>
    <row r="2417" spans="1:4">
      <c r="A2417" s="289">
        <v>39588</v>
      </c>
      <c r="B2417" s="289" t="s">
        <v>16248</v>
      </c>
      <c r="C2417" s="289" t="s">
        <v>12513</v>
      </c>
      <c r="D2417" s="511" t="s">
        <v>16249</v>
      </c>
    </row>
    <row r="2418" spans="1:4">
      <c r="A2418" s="289">
        <v>39584</v>
      </c>
      <c r="B2418" s="289" t="s">
        <v>16250</v>
      </c>
      <c r="C2418" s="289" t="s">
        <v>12513</v>
      </c>
      <c r="D2418" s="511" t="s">
        <v>16251</v>
      </c>
    </row>
    <row r="2419" spans="1:4">
      <c r="A2419" s="289">
        <v>39590</v>
      </c>
      <c r="B2419" s="289" t="s">
        <v>16252</v>
      </c>
      <c r="C2419" s="289" t="s">
        <v>12513</v>
      </c>
      <c r="D2419" s="511" t="s">
        <v>16253</v>
      </c>
    </row>
    <row r="2420" spans="1:4">
      <c r="A2420" s="289">
        <v>39592</v>
      </c>
      <c r="B2420" s="289" t="s">
        <v>16254</v>
      </c>
      <c r="C2420" s="289" t="s">
        <v>12513</v>
      </c>
      <c r="D2420" s="511" t="s">
        <v>16255</v>
      </c>
    </row>
    <row r="2421" spans="1:4">
      <c r="A2421" s="289">
        <v>39593</v>
      </c>
      <c r="B2421" s="289" t="s">
        <v>16256</v>
      </c>
      <c r="C2421" s="289" t="s">
        <v>12513</v>
      </c>
      <c r="D2421" s="511" t="s">
        <v>16247</v>
      </c>
    </row>
    <row r="2422" spans="1:4">
      <c r="A2422" s="289">
        <v>14254</v>
      </c>
      <c r="B2422" s="289" t="s">
        <v>16257</v>
      </c>
      <c r="C2422" s="289" t="s">
        <v>12513</v>
      </c>
      <c r="D2422" s="511" t="s">
        <v>16258</v>
      </c>
    </row>
    <row r="2423" spans="1:4">
      <c r="A2423" s="289">
        <v>25987</v>
      </c>
      <c r="B2423" s="289" t="s">
        <v>16259</v>
      </c>
      <c r="C2423" s="289" t="s">
        <v>12513</v>
      </c>
      <c r="D2423" s="511" t="s">
        <v>16260</v>
      </c>
    </row>
    <row r="2424" spans="1:4">
      <c r="A2424" s="289">
        <v>25019</v>
      </c>
      <c r="B2424" s="289" t="s">
        <v>16261</v>
      </c>
      <c r="C2424" s="289" t="s">
        <v>12513</v>
      </c>
      <c r="D2424" s="511" t="s">
        <v>16262</v>
      </c>
    </row>
    <row r="2425" spans="1:4">
      <c r="A2425" s="289">
        <v>36501</v>
      </c>
      <c r="B2425" s="289" t="s">
        <v>16263</v>
      </c>
      <c r="C2425" s="289" t="s">
        <v>12513</v>
      </c>
      <c r="D2425" s="511" t="s">
        <v>16264</v>
      </c>
    </row>
    <row r="2426" spans="1:4">
      <c r="A2426" s="289">
        <v>25986</v>
      </c>
      <c r="B2426" s="289" t="s">
        <v>16265</v>
      </c>
      <c r="C2426" s="289" t="s">
        <v>12513</v>
      </c>
      <c r="D2426" s="511" t="s">
        <v>16266</v>
      </c>
    </row>
    <row r="2427" spans="1:4">
      <c r="A2427" s="289">
        <v>36500</v>
      </c>
      <c r="B2427" s="289" t="s">
        <v>16267</v>
      </c>
      <c r="C2427" s="289" t="s">
        <v>12513</v>
      </c>
      <c r="D2427" s="511" t="s">
        <v>16268</v>
      </c>
    </row>
    <row r="2428" spans="1:4">
      <c r="A2428" s="289">
        <v>20017</v>
      </c>
      <c r="B2428" s="289" t="s">
        <v>16269</v>
      </c>
      <c r="C2428" s="289" t="s">
        <v>12542</v>
      </c>
      <c r="D2428" s="511" t="s">
        <v>13385</v>
      </c>
    </row>
    <row r="2429" spans="1:4">
      <c r="A2429" s="289">
        <v>20007</v>
      </c>
      <c r="B2429" s="289" t="s">
        <v>16270</v>
      </c>
      <c r="C2429" s="289" t="s">
        <v>12542</v>
      </c>
      <c r="D2429" s="511" t="s">
        <v>15624</v>
      </c>
    </row>
    <row r="2430" spans="1:4">
      <c r="A2430" s="289">
        <v>39836</v>
      </c>
      <c r="B2430" s="289" t="s">
        <v>16271</v>
      </c>
      <c r="C2430" s="289" t="s">
        <v>13292</v>
      </c>
      <c r="D2430" s="511" t="s">
        <v>16272</v>
      </c>
    </row>
    <row r="2431" spans="1:4">
      <c r="A2431" s="289">
        <v>39830</v>
      </c>
      <c r="B2431" s="289" t="s">
        <v>16273</v>
      </c>
      <c r="C2431" s="289" t="s">
        <v>13292</v>
      </c>
      <c r="D2431" s="511" t="s">
        <v>16274</v>
      </c>
    </row>
    <row r="2432" spans="1:4">
      <c r="A2432" s="289">
        <v>39831</v>
      </c>
      <c r="B2432" s="289" t="s">
        <v>16275</v>
      </c>
      <c r="C2432" s="289" t="s">
        <v>13292</v>
      </c>
      <c r="D2432" s="511" t="s">
        <v>16276</v>
      </c>
    </row>
    <row r="2433" spans="1:4">
      <c r="A2433" s="289">
        <v>36888</v>
      </c>
      <c r="B2433" s="289" t="s">
        <v>16277</v>
      </c>
      <c r="C2433" s="289" t="s">
        <v>12542</v>
      </c>
      <c r="D2433" s="511" t="s">
        <v>3977</v>
      </c>
    </row>
    <row r="2434" spans="1:4">
      <c r="A2434" s="289">
        <v>40527</v>
      </c>
      <c r="B2434" s="289" t="s">
        <v>16278</v>
      </c>
      <c r="C2434" s="289" t="s">
        <v>12513</v>
      </c>
      <c r="D2434" s="511" t="s">
        <v>16279</v>
      </c>
    </row>
    <row r="2435" spans="1:4">
      <c r="A2435" s="289">
        <v>36497</v>
      </c>
      <c r="B2435" s="289" t="s">
        <v>16280</v>
      </c>
      <c r="C2435" s="289" t="s">
        <v>12513</v>
      </c>
      <c r="D2435" s="511" t="s">
        <v>16281</v>
      </c>
    </row>
    <row r="2436" spans="1:4">
      <c r="A2436" s="289">
        <v>36487</v>
      </c>
      <c r="B2436" s="289" t="s">
        <v>16282</v>
      </c>
      <c r="C2436" s="289" t="s">
        <v>12513</v>
      </c>
      <c r="D2436" s="511" t="s">
        <v>16283</v>
      </c>
    </row>
    <row r="2437" spans="1:4">
      <c r="A2437" s="289">
        <v>25952</v>
      </c>
      <c r="B2437" s="289" t="s">
        <v>16284</v>
      </c>
      <c r="C2437" s="289" t="s">
        <v>12513</v>
      </c>
      <c r="D2437" s="511" t="s">
        <v>16285</v>
      </c>
    </row>
    <row r="2438" spans="1:4">
      <c r="A2438" s="289">
        <v>25954</v>
      </c>
      <c r="B2438" s="289" t="s">
        <v>16286</v>
      </c>
      <c r="C2438" s="289" t="s">
        <v>12513</v>
      </c>
      <c r="D2438" s="511" t="s">
        <v>16287</v>
      </c>
    </row>
    <row r="2439" spans="1:4">
      <c r="A2439" s="289">
        <v>25953</v>
      </c>
      <c r="B2439" s="289" t="s">
        <v>16288</v>
      </c>
      <c r="C2439" s="289" t="s">
        <v>12513</v>
      </c>
      <c r="D2439" s="511" t="s">
        <v>16289</v>
      </c>
    </row>
    <row r="2440" spans="1:4">
      <c r="A2440" s="289">
        <v>37776</v>
      </c>
      <c r="B2440" s="289" t="s">
        <v>16290</v>
      </c>
      <c r="C2440" s="289" t="s">
        <v>12513</v>
      </c>
      <c r="D2440" s="511" t="s">
        <v>16291</v>
      </c>
    </row>
    <row r="2441" spans="1:4">
      <c r="A2441" s="289">
        <v>37775</v>
      </c>
      <c r="B2441" s="289" t="s">
        <v>16292</v>
      </c>
      <c r="C2441" s="289" t="s">
        <v>12513</v>
      </c>
      <c r="D2441" s="511" t="s">
        <v>16293</v>
      </c>
    </row>
    <row r="2442" spans="1:4">
      <c r="A2442" s="289">
        <v>36491</v>
      </c>
      <c r="B2442" s="289" t="s">
        <v>16294</v>
      </c>
      <c r="C2442" s="289" t="s">
        <v>12513</v>
      </c>
      <c r="D2442" s="511" t="s">
        <v>16295</v>
      </c>
    </row>
    <row r="2443" spans="1:4">
      <c r="A2443" s="289">
        <v>10712</v>
      </c>
      <c r="B2443" s="289" t="s">
        <v>16296</v>
      </c>
      <c r="C2443" s="289" t="s">
        <v>12513</v>
      </c>
      <c r="D2443" s="511" t="s">
        <v>16297</v>
      </c>
    </row>
    <row r="2444" spans="1:4">
      <c r="A2444" s="289">
        <v>3363</v>
      </c>
      <c r="B2444" s="289" t="s">
        <v>16298</v>
      </c>
      <c r="C2444" s="289" t="s">
        <v>12513</v>
      </c>
      <c r="D2444" s="511" t="s">
        <v>16299</v>
      </c>
    </row>
    <row r="2445" spans="1:4">
      <c r="A2445" s="289">
        <v>3365</v>
      </c>
      <c r="B2445" s="289" t="s">
        <v>16300</v>
      </c>
      <c r="C2445" s="289" t="s">
        <v>12513</v>
      </c>
      <c r="D2445" s="511" t="s">
        <v>16301</v>
      </c>
    </row>
    <row r="2446" spans="1:4">
      <c r="A2446" s="289">
        <v>7569</v>
      </c>
      <c r="B2446" s="289" t="s">
        <v>16302</v>
      </c>
      <c r="C2446" s="289" t="s">
        <v>12513</v>
      </c>
      <c r="D2446" s="511" t="s">
        <v>5843</v>
      </c>
    </row>
    <row r="2447" spans="1:4">
      <c r="A2447" s="289">
        <v>34349</v>
      </c>
      <c r="B2447" s="289" t="s">
        <v>16303</v>
      </c>
      <c r="C2447" s="289" t="s">
        <v>12513</v>
      </c>
      <c r="D2447" s="511" t="s">
        <v>5628</v>
      </c>
    </row>
    <row r="2448" spans="1:4">
      <c r="A2448" s="289">
        <v>11991</v>
      </c>
      <c r="B2448" s="289" t="s">
        <v>16304</v>
      </c>
      <c r="C2448" s="289" t="s">
        <v>12513</v>
      </c>
      <c r="D2448" s="511" t="s">
        <v>16305</v>
      </c>
    </row>
    <row r="2449" spans="1:4">
      <c r="A2449" s="289">
        <v>20062</v>
      </c>
      <c r="B2449" s="289" t="s">
        <v>16306</v>
      </c>
      <c r="C2449" s="289" t="s">
        <v>12513</v>
      </c>
      <c r="D2449" s="511" t="s">
        <v>16307</v>
      </c>
    </row>
    <row r="2450" spans="1:4">
      <c r="A2450" s="289">
        <v>11029</v>
      </c>
      <c r="B2450" s="289" t="s">
        <v>16308</v>
      </c>
      <c r="C2450" s="289" t="s">
        <v>14820</v>
      </c>
      <c r="D2450" s="511" t="s">
        <v>12573</v>
      </c>
    </row>
    <row r="2451" spans="1:4">
      <c r="A2451" s="289">
        <v>4316</v>
      </c>
      <c r="B2451" s="289" t="s">
        <v>16309</v>
      </c>
      <c r="C2451" s="289" t="s">
        <v>12513</v>
      </c>
      <c r="D2451" s="511" t="s">
        <v>1705</v>
      </c>
    </row>
    <row r="2452" spans="1:4">
      <c r="A2452" s="289">
        <v>4313</v>
      </c>
      <c r="B2452" s="289" t="s">
        <v>16310</v>
      </c>
      <c r="C2452" s="289" t="s">
        <v>14820</v>
      </c>
      <c r="D2452" s="511" t="s">
        <v>2799</v>
      </c>
    </row>
    <row r="2453" spans="1:4">
      <c r="A2453" s="289">
        <v>4317</v>
      </c>
      <c r="B2453" s="289" t="s">
        <v>16311</v>
      </c>
      <c r="C2453" s="289" t="s">
        <v>12513</v>
      </c>
      <c r="D2453" s="511" t="s">
        <v>16312</v>
      </c>
    </row>
    <row r="2454" spans="1:4">
      <c r="A2454" s="289">
        <v>4314</v>
      </c>
      <c r="B2454" s="289" t="s">
        <v>16313</v>
      </c>
      <c r="C2454" s="289" t="s">
        <v>14820</v>
      </c>
      <c r="D2454" s="511" t="s">
        <v>1905</v>
      </c>
    </row>
    <row r="2455" spans="1:4">
      <c r="A2455" s="289">
        <v>10561</v>
      </c>
      <c r="B2455" s="289" t="s">
        <v>16314</v>
      </c>
      <c r="C2455" s="289" t="s">
        <v>12606</v>
      </c>
      <c r="D2455" s="511" t="s">
        <v>2346</v>
      </c>
    </row>
    <row r="2456" spans="1:4">
      <c r="A2456" s="289">
        <v>10921</v>
      </c>
      <c r="B2456" s="289" t="s">
        <v>16315</v>
      </c>
      <c r="C2456" s="289" t="s">
        <v>12513</v>
      </c>
      <c r="D2456" s="511" t="s">
        <v>16316</v>
      </c>
    </row>
    <row r="2457" spans="1:4">
      <c r="A2457" s="289">
        <v>10922</v>
      </c>
      <c r="B2457" s="289" t="s">
        <v>16317</v>
      </c>
      <c r="C2457" s="289" t="s">
        <v>12513</v>
      </c>
      <c r="D2457" s="511" t="s">
        <v>16318</v>
      </c>
    </row>
    <row r="2458" spans="1:4">
      <c r="A2458" s="289">
        <v>10923</v>
      </c>
      <c r="B2458" s="289" t="s">
        <v>16319</v>
      </c>
      <c r="C2458" s="289" t="s">
        <v>12513</v>
      </c>
      <c r="D2458" s="511" t="s">
        <v>16320</v>
      </c>
    </row>
    <row r="2459" spans="1:4">
      <c r="A2459" s="289">
        <v>10924</v>
      </c>
      <c r="B2459" s="289" t="s">
        <v>16321</v>
      </c>
      <c r="C2459" s="289" t="s">
        <v>12513</v>
      </c>
      <c r="D2459" s="511" t="s">
        <v>16322</v>
      </c>
    </row>
    <row r="2460" spans="1:4">
      <c r="A2460" s="289">
        <v>37772</v>
      </c>
      <c r="B2460" s="289" t="s">
        <v>16323</v>
      </c>
      <c r="C2460" s="289" t="s">
        <v>12513</v>
      </c>
      <c r="D2460" s="511" t="s">
        <v>16324</v>
      </c>
    </row>
    <row r="2461" spans="1:4">
      <c r="A2461" s="289">
        <v>37771</v>
      </c>
      <c r="B2461" s="289" t="s">
        <v>16325</v>
      </c>
      <c r="C2461" s="289" t="s">
        <v>12513</v>
      </c>
      <c r="D2461" s="511" t="s">
        <v>16326</v>
      </c>
    </row>
    <row r="2462" spans="1:4">
      <c r="A2462" s="289">
        <v>12770</v>
      </c>
      <c r="B2462" s="289" t="s">
        <v>16327</v>
      </c>
      <c r="C2462" s="289" t="s">
        <v>12513</v>
      </c>
      <c r="D2462" s="511" t="s">
        <v>16328</v>
      </c>
    </row>
    <row r="2463" spans="1:4">
      <c r="A2463" s="289">
        <v>12772</v>
      </c>
      <c r="B2463" s="289" t="s">
        <v>16329</v>
      </c>
      <c r="C2463" s="289" t="s">
        <v>12513</v>
      </c>
      <c r="D2463" s="511" t="s">
        <v>16330</v>
      </c>
    </row>
    <row r="2464" spans="1:4">
      <c r="A2464" s="289">
        <v>12768</v>
      </c>
      <c r="B2464" s="289" t="s">
        <v>16331</v>
      </c>
      <c r="C2464" s="289" t="s">
        <v>12513</v>
      </c>
      <c r="D2464" s="511" t="s">
        <v>16332</v>
      </c>
    </row>
    <row r="2465" spans="1:4">
      <c r="A2465" s="289">
        <v>12775</v>
      </c>
      <c r="B2465" s="289" t="s">
        <v>16333</v>
      </c>
      <c r="C2465" s="289" t="s">
        <v>12513</v>
      </c>
      <c r="D2465" s="511" t="s">
        <v>16334</v>
      </c>
    </row>
    <row r="2466" spans="1:4">
      <c r="A2466" s="289">
        <v>12769</v>
      </c>
      <c r="B2466" s="289" t="s">
        <v>16335</v>
      </c>
      <c r="C2466" s="289" t="s">
        <v>12513</v>
      </c>
      <c r="D2466" s="511" t="s">
        <v>8829</v>
      </c>
    </row>
    <row r="2467" spans="1:4">
      <c r="A2467" s="289">
        <v>12773</v>
      </c>
      <c r="B2467" s="289" t="s">
        <v>16336</v>
      </c>
      <c r="C2467" s="289" t="s">
        <v>12513</v>
      </c>
      <c r="D2467" s="511" t="s">
        <v>16337</v>
      </c>
    </row>
    <row r="2468" spans="1:4">
      <c r="A2468" s="289">
        <v>12774</v>
      </c>
      <c r="B2468" s="289" t="s">
        <v>16338</v>
      </c>
      <c r="C2468" s="289" t="s">
        <v>12513</v>
      </c>
      <c r="D2468" s="511" t="s">
        <v>16339</v>
      </c>
    </row>
    <row r="2469" spans="1:4">
      <c r="A2469" s="289">
        <v>12776</v>
      </c>
      <c r="B2469" s="289" t="s">
        <v>16340</v>
      </c>
      <c r="C2469" s="289" t="s">
        <v>12513</v>
      </c>
      <c r="D2469" s="511" t="s">
        <v>16341</v>
      </c>
    </row>
    <row r="2470" spans="1:4">
      <c r="A2470" s="289">
        <v>12777</v>
      </c>
      <c r="B2470" s="289" t="s">
        <v>16342</v>
      </c>
      <c r="C2470" s="289" t="s">
        <v>12513</v>
      </c>
      <c r="D2470" s="511" t="s">
        <v>16343</v>
      </c>
    </row>
    <row r="2471" spans="1:4">
      <c r="A2471" s="289">
        <v>3391</v>
      </c>
      <c r="B2471" s="289" t="s">
        <v>16344</v>
      </c>
      <c r="C2471" s="289" t="s">
        <v>12513</v>
      </c>
      <c r="D2471" s="511" t="s">
        <v>16345</v>
      </c>
    </row>
    <row r="2472" spans="1:4">
      <c r="A2472" s="289">
        <v>3389</v>
      </c>
      <c r="B2472" s="289" t="s">
        <v>16346</v>
      </c>
      <c r="C2472" s="289" t="s">
        <v>12513</v>
      </c>
      <c r="D2472" s="511" t="s">
        <v>1206</v>
      </c>
    </row>
    <row r="2473" spans="1:4">
      <c r="A2473" s="289">
        <v>3390</v>
      </c>
      <c r="B2473" s="289" t="s">
        <v>16347</v>
      </c>
      <c r="C2473" s="289" t="s">
        <v>12513</v>
      </c>
      <c r="D2473" s="511" t="s">
        <v>16348</v>
      </c>
    </row>
    <row r="2474" spans="1:4">
      <c r="A2474" s="289">
        <v>12873</v>
      </c>
      <c r="B2474" s="289" t="s">
        <v>16349</v>
      </c>
      <c r="C2474" s="289" t="s">
        <v>12521</v>
      </c>
      <c r="D2474" s="511" t="s">
        <v>4654</v>
      </c>
    </row>
    <row r="2475" spans="1:4">
      <c r="A2475" s="289">
        <v>41076</v>
      </c>
      <c r="B2475" s="289" t="s">
        <v>16350</v>
      </c>
      <c r="C2475" s="289" t="s">
        <v>12786</v>
      </c>
      <c r="D2475" s="511" t="s">
        <v>16351</v>
      </c>
    </row>
    <row r="2476" spans="1:4">
      <c r="A2476" s="289">
        <v>140</v>
      </c>
      <c r="B2476" s="289" t="s">
        <v>16352</v>
      </c>
      <c r="C2476" s="289" t="s">
        <v>12606</v>
      </c>
      <c r="D2476" s="511" t="s">
        <v>16353</v>
      </c>
    </row>
    <row r="2477" spans="1:4">
      <c r="A2477" s="289">
        <v>151</v>
      </c>
      <c r="B2477" s="289" t="s">
        <v>16354</v>
      </c>
      <c r="C2477" s="289" t="s">
        <v>12609</v>
      </c>
      <c r="D2477" s="511" t="s">
        <v>4918</v>
      </c>
    </row>
    <row r="2478" spans="1:4">
      <c r="A2478" s="289">
        <v>7340</v>
      </c>
      <c r="B2478" s="289" t="s">
        <v>16355</v>
      </c>
      <c r="C2478" s="289" t="s">
        <v>12609</v>
      </c>
      <c r="D2478" s="511" t="s">
        <v>16356</v>
      </c>
    </row>
    <row r="2479" spans="1:4">
      <c r="A2479" s="289">
        <v>2701</v>
      </c>
      <c r="B2479" s="289" t="s">
        <v>16357</v>
      </c>
      <c r="C2479" s="289" t="s">
        <v>12521</v>
      </c>
      <c r="D2479" s="511" t="s">
        <v>5175</v>
      </c>
    </row>
    <row r="2480" spans="1:4">
      <c r="A2480" s="289">
        <v>40929</v>
      </c>
      <c r="B2480" s="289" t="s">
        <v>16358</v>
      </c>
      <c r="C2480" s="289" t="s">
        <v>12786</v>
      </c>
      <c r="D2480" s="511" t="s">
        <v>16359</v>
      </c>
    </row>
    <row r="2481" spans="1:4">
      <c r="A2481" s="289">
        <v>38114</v>
      </c>
      <c r="B2481" s="289" t="s">
        <v>16360</v>
      </c>
      <c r="C2481" s="289" t="s">
        <v>12513</v>
      </c>
      <c r="D2481" s="511" t="s">
        <v>6768</v>
      </c>
    </row>
    <row r="2482" spans="1:4">
      <c r="A2482" s="289">
        <v>38064</v>
      </c>
      <c r="B2482" s="289" t="s">
        <v>16361</v>
      </c>
      <c r="C2482" s="289" t="s">
        <v>12513</v>
      </c>
      <c r="D2482" s="511" t="s">
        <v>16362</v>
      </c>
    </row>
    <row r="2483" spans="1:4">
      <c r="A2483" s="289">
        <v>38115</v>
      </c>
      <c r="B2483" s="289" t="s">
        <v>16363</v>
      </c>
      <c r="C2483" s="289" t="s">
        <v>12513</v>
      </c>
      <c r="D2483" s="511" t="s">
        <v>7009</v>
      </c>
    </row>
    <row r="2484" spans="1:4">
      <c r="A2484" s="289">
        <v>38065</v>
      </c>
      <c r="B2484" s="289" t="s">
        <v>16364</v>
      </c>
      <c r="C2484" s="289" t="s">
        <v>12513</v>
      </c>
      <c r="D2484" s="511" t="s">
        <v>11038</v>
      </c>
    </row>
    <row r="2485" spans="1:4">
      <c r="A2485" s="289">
        <v>38078</v>
      </c>
      <c r="B2485" s="289" t="s">
        <v>16365</v>
      </c>
      <c r="C2485" s="289" t="s">
        <v>12513</v>
      </c>
      <c r="D2485" s="511" t="s">
        <v>16366</v>
      </c>
    </row>
    <row r="2486" spans="1:4">
      <c r="A2486" s="289">
        <v>38113</v>
      </c>
      <c r="B2486" s="289" t="s">
        <v>16367</v>
      </c>
      <c r="C2486" s="289" t="s">
        <v>12513</v>
      </c>
      <c r="D2486" s="511" t="s">
        <v>1151</v>
      </c>
    </row>
    <row r="2487" spans="1:4">
      <c r="A2487" s="289">
        <v>38063</v>
      </c>
      <c r="B2487" s="289" t="s">
        <v>16368</v>
      </c>
      <c r="C2487" s="289" t="s">
        <v>12513</v>
      </c>
      <c r="D2487" s="511" t="s">
        <v>2979</v>
      </c>
    </row>
    <row r="2488" spans="1:4">
      <c r="A2488" s="289">
        <v>38080</v>
      </c>
      <c r="B2488" s="289" t="s">
        <v>16369</v>
      </c>
      <c r="C2488" s="289" t="s">
        <v>12513</v>
      </c>
      <c r="D2488" s="511" t="s">
        <v>16370</v>
      </c>
    </row>
    <row r="2489" spans="1:4">
      <c r="A2489" s="289">
        <v>38069</v>
      </c>
      <c r="B2489" s="289" t="s">
        <v>16371</v>
      </c>
      <c r="C2489" s="289" t="s">
        <v>12513</v>
      </c>
      <c r="D2489" s="511" t="s">
        <v>13319</v>
      </c>
    </row>
    <row r="2490" spans="1:4">
      <c r="A2490" s="289">
        <v>38077</v>
      </c>
      <c r="B2490" s="289" t="s">
        <v>16372</v>
      </c>
      <c r="C2490" s="289" t="s">
        <v>12513</v>
      </c>
      <c r="D2490" s="511" t="s">
        <v>15668</v>
      </c>
    </row>
    <row r="2491" spans="1:4">
      <c r="A2491" s="289">
        <v>38073</v>
      </c>
      <c r="B2491" s="289" t="s">
        <v>16373</v>
      </c>
      <c r="C2491" s="289" t="s">
        <v>12513</v>
      </c>
      <c r="D2491" s="511" t="s">
        <v>4654</v>
      </c>
    </row>
    <row r="2492" spans="1:4">
      <c r="A2492" s="289">
        <v>38112</v>
      </c>
      <c r="B2492" s="289" t="s">
        <v>16374</v>
      </c>
      <c r="C2492" s="289" t="s">
        <v>12513</v>
      </c>
      <c r="D2492" s="511" t="s">
        <v>3055</v>
      </c>
    </row>
    <row r="2493" spans="1:4">
      <c r="A2493" s="289">
        <v>38062</v>
      </c>
      <c r="B2493" s="289" t="s">
        <v>16375</v>
      </c>
      <c r="C2493" s="289" t="s">
        <v>12513</v>
      </c>
      <c r="D2493" s="511" t="s">
        <v>9919</v>
      </c>
    </row>
    <row r="2494" spans="1:4">
      <c r="A2494" s="289">
        <v>12128</v>
      </c>
      <c r="B2494" s="289" t="s">
        <v>16376</v>
      </c>
      <c r="C2494" s="289" t="s">
        <v>12513</v>
      </c>
      <c r="D2494" s="511" t="s">
        <v>2617</v>
      </c>
    </row>
    <row r="2495" spans="1:4">
      <c r="A2495" s="289">
        <v>12129</v>
      </c>
      <c r="B2495" s="289" t="s">
        <v>16377</v>
      </c>
      <c r="C2495" s="289" t="s">
        <v>12513</v>
      </c>
      <c r="D2495" s="511" t="s">
        <v>2471</v>
      </c>
    </row>
    <row r="2496" spans="1:4">
      <c r="A2496" s="289">
        <v>38081</v>
      </c>
      <c r="B2496" s="289" t="s">
        <v>16378</v>
      </c>
      <c r="C2496" s="289" t="s">
        <v>12513</v>
      </c>
      <c r="D2496" s="511" t="s">
        <v>2672</v>
      </c>
    </row>
    <row r="2497" spans="1:4">
      <c r="A2497" s="289">
        <v>38070</v>
      </c>
      <c r="B2497" s="289" t="s">
        <v>16379</v>
      </c>
      <c r="C2497" s="289" t="s">
        <v>12513</v>
      </c>
      <c r="D2497" s="511" t="s">
        <v>5215</v>
      </c>
    </row>
    <row r="2498" spans="1:4">
      <c r="A2498" s="289">
        <v>38074</v>
      </c>
      <c r="B2498" s="289" t="s">
        <v>16380</v>
      </c>
      <c r="C2498" s="289" t="s">
        <v>12513</v>
      </c>
      <c r="D2498" s="511" t="s">
        <v>16381</v>
      </c>
    </row>
    <row r="2499" spans="1:4">
      <c r="A2499" s="289">
        <v>38079</v>
      </c>
      <c r="B2499" s="289" t="s">
        <v>16382</v>
      </c>
      <c r="C2499" s="289" t="s">
        <v>12513</v>
      </c>
      <c r="D2499" s="511" t="s">
        <v>6756</v>
      </c>
    </row>
    <row r="2500" spans="1:4">
      <c r="A2500" s="289">
        <v>38072</v>
      </c>
      <c r="B2500" s="289" t="s">
        <v>16383</v>
      </c>
      <c r="C2500" s="289" t="s">
        <v>12513</v>
      </c>
      <c r="D2500" s="511" t="s">
        <v>13031</v>
      </c>
    </row>
    <row r="2501" spans="1:4">
      <c r="A2501" s="289">
        <v>38068</v>
      </c>
      <c r="B2501" s="289" t="s">
        <v>16384</v>
      </c>
      <c r="C2501" s="289" t="s">
        <v>12513</v>
      </c>
      <c r="D2501" s="511" t="s">
        <v>16385</v>
      </c>
    </row>
    <row r="2502" spans="1:4">
      <c r="A2502" s="289">
        <v>38071</v>
      </c>
      <c r="B2502" s="289" t="s">
        <v>16386</v>
      </c>
      <c r="C2502" s="289" t="s">
        <v>12513</v>
      </c>
      <c r="D2502" s="511" t="s">
        <v>16387</v>
      </c>
    </row>
    <row r="2503" spans="1:4">
      <c r="A2503" s="289">
        <v>38412</v>
      </c>
      <c r="B2503" s="289" t="s">
        <v>16388</v>
      </c>
      <c r="C2503" s="289" t="s">
        <v>12513</v>
      </c>
      <c r="D2503" s="511" t="s">
        <v>16389</v>
      </c>
    </row>
    <row r="2504" spans="1:4">
      <c r="A2504" s="289">
        <v>3405</v>
      </c>
      <c r="B2504" s="289" t="s">
        <v>16390</v>
      </c>
      <c r="C2504" s="289" t="s">
        <v>12513</v>
      </c>
      <c r="D2504" s="511" t="s">
        <v>7001</v>
      </c>
    </row>
    <row r="2505" spans="1:4">
      <c r="A2505" s="289">
        <v>3394</v>
      </c>
      <c r="B2505" s="289" t="s">
        <v>16391</v>
      </c>
      <c r="C2505" s="289" t="s">
        <v>12513</v>
      </c>
      <c r="D2505" s="511" t="s">
        <v>16392</v>
      </c>
    </row>
    <row r="2506" spans="1:4">
      <c r="A2506" s="289">
        <v>3393</v>
      </c>
      <c r="B2506" s="289" t="s">
        <v>16393</v>
      </c>
      <c r="C2506" s="289" t="s">
        <v>12513</v>
      </c>
      <c r="D2506" s="511" t="s">
        <v>16394</v>
      </c>
    </row>
    <row r="2507" spans="1:4">
      <c r="A2507" s="289">
        <v>3406</v>
      </c>
      <c r="B2507" s="289" t="s">
        <v>16395</v>
      </c>
      <c r="C2507" s="289" t="s">
        <v>12513</v>
      </c>
      <c r="D2507" s="511" t="s">
        <v>15142</v>
      </c>
    </row>
    <row r="2508" spans="1:4">
      <c r="A2508" s="289">
        <v>3395</v>
      </c>
      <c r="B2508" s="289" t="s">
        <v>16396</v>
      </c>
      <c r="C2508" s="289" t="s">
        <v>12513</v>
      </c>
      <c r="D2508" s="511" t="s">
        <v>16397</v>
      </c>
    </row>
    <row r="2509" spans="1:4">
      <c r="A2509" s="289">
        <v>3398</v>
      </c>
      <c r="B2509" s="289" t="s">
        <v>16398</v>
      </c>
      <c r="C2509" s="289" t="s">
        <v>12513</v>
      </c>
      <c r="D2509" s="511" t="s">
        <v>7168</v>
      </c>
    </row>
    <row r="2510" spans="1:4">
      <c r="A2510" s="289">
        <v>34379</v>
      </c>
      <c r="B2510" s="289" t="s">
        <v>16399</v>
      </c>
      <c r="C2510" s="289" t="s">
        <v>12513</v>
      </c>
      <c r="D2510" s="511" t="s">
        <v>16400</v>
      </c>
    </row>
    <row r="2511" spans="1:4">
      <c r="A2511" s="289">
        <v>34378</v>
      </c>
      <c r="B2511" s="289" t="s">
        <v>16401</v>
      </c>
      <c r="C2511" s="289" t="s">
        <v>12513</v>
      </c>
      <c r="D2511" s="511" t="s">
        <v>16402</v>
      </c>
    </row>
    <row r="2512" spans="1:4">
      <c r="A2512" s="289">
        <v>34377</v>
      </c>
      <c r="B2512" s="289" t="s">
        <v>16403</v>
      </c>
      <c r="C2512" s="289" t="s">
        <v>12513</v>
      </c>
      <c r="D2512" s="511" t="s">
        <v>16404</v>
      </c>
    </row>
    <row r="2513" spans="1:4">
      <c r="A2513" s="289">
        <v>581</v>
      </c>
      <c r="B2513" s="289" t="s">
        <v>16405</v>
      </c>
      <c r="C2513" s="289" t="s">
        <v>12518</v>
      </c>
      <c r="D2513" s="511" t="s">
        <v>16406</v>
      </c>
    </row>
    <row r="2514" spans="1:4">
      <c r="A2514" s="289">
        <v>40662</v>
      </c>
      <c r="B2514" s="289" t="s">
        <v>16407</v>
      </c>
      <c r="C2514" s="289" t="s">
        <v>12513</v>
      </c>
      <c r="D2514" s="511" t="s">
        <v>16408</v>
      </c>
    </row>
    <row r="2515" spans="1:4">
      <c r="A2515" s="289">
        <v>3437</v>
      </c>
      <c r="B2515" s="289" t="s">
        <v>16409</v>
      </c>
      <c r="C2515" s="289" t="s">
        <v>12518</v>
      </c>
      <c r="D2515" s="511" t="s">
        <v>16410</v>
      </c>
    </row>
    <row r="2516" spans="1:4">
      <c r="A2516" s="289">
        <v>11183</v>
      </c>
      <c r="B2516" s="289" t="s">
        <v>16411</v>
      </c>
      <c r="C2516" s="289" t="s">
        <v>12513</v>
      </c>
      <c r="D2516" s="511" t="s">
        <v>16412</v>
      </c>
    </row>
    <row r="2517" spans="1:4">
      <c r="A2517" s="289">
        <v>11190</v>
      </c>
      <c r="B2517" s="289" t="s">
        <v>16413</v>
      </c>
      <c r="C2517" s="289" t="s">
        <v>12513</v>
      </c>
      <c r="D2517" s="511" t="s">
        <v>16414</v>
      </c>
    </row>
    <row r="2518" spans="1:4">
      <c r="A2518" s="289">
        <v>616</v>
      </c>
      <c r="B2518" s="289" t="s">
        <v>16415</v>
      </c>
      <c r="C2518" s="289" t="s">
        <v>12513</v>
      </c>
      <c r="D2518" s="511" t="s">
        <v>16416</v>
      </c>
    </row>
    <row r="2519" spans="1:4">
      <c r="A2519" s="289">
        <v>615</v>
      </c>
      <c r="B2519" s="289" t="s">
        <v>16415</v>
      </c>
      <c r="C2519" s="289" t="s">
        <v>12518</v>
      </c>
      <c r="D2519" s="511" t="s">
        <v>16417</v>
      </c>
    </row>
    <row r="2520" spans="1:4">
      <c r="A2520" s="289">
        <v>11192</v>
      </c>
      <c r="B2520" s="289" t="s">
        <v>16418</v>
      </c>
      <c r="C2520" s="289" t="s">
        <v>12513</v>
      </c>
      <c r="D2520" s="511" t="s">
        <v>16419</v>
      </c>
    </row>
    <row r="2521" spans="1:4">
      <c r="A2521" s="289">
        <v>11231</v>
      </c>
      <c r="B2521" s="289" t="s">
        <v>16418</v>
      </c>
      <c r="C2521" s="289" t="s">
        <v>12518</v>
      </c>
      <c r="D2521" s="511" t="s">
        <v>16420</v>
      </c>
    </row>
    <row r="2522" spans="1:4">
      <c r="A2522" s="289">
        <v>3428</v>
      </c>
      <c r="B2522" s="289" t="s">
        <v>16421</v>
      </c>
      <c r="C2522" s="289" t="s">
        <v>12518</v>
      </c>
      <c r="D2522" s="511" t="s">
        <v>16422</v>
      </c>
    </row>
    <row r="2523" spans="1:4">
      <c r="A2523" s="289">
        <v>3429</v>
      </c>
      <c r="B2523" s="289" t="s">
        <v>16423</v>
      </c>
      <c r="C2523" s="289" t="s">
        <v>12518</v>
      </c>
      <c r="D2523" s="511" t="s">
        <v>16424</v>
      </c>
    </row>
    <row r="2524" spans="1:4">
      <c r="A2524" s="289">
        <v>34371</v>
      </c>
      <c r="B2524" s="289" t="s">
        <v>16425</v>
      </c>
      <c r="C2524" s="289" t="s">
        <v>12513</v>
      </c>
      <c r="D2524" s="511" t="s">
        <v>16426</v>
      </c>
    </row>
    <row r="2525" spans="1:4">
      <c r="A2525" s="289">
        <v>34370</v>
      </c>
      <c r="B2525" s="289" t="s">
        <v>16427</v>
      </c>
      <c r="C2525" s="289" t="s">
        <v>12513</v>
      </c>
      <c r="D2525" s="511" t="s">
        <v>16428</v>
      </c>
    </row>
    <row r="2526" spans="1:4">
      <c r="A2526" s="289">
        <v>34372</v>
      </c>
      <c r="B2526" s="289" t="s">
        <v>16429</v>
      </c>
      <c r="C2526" s="289" t="s">
        <v>12513</v>
      </c>
      <c r="D2526" s="511" t="s">
        <v>16430</v>
      </c>
    </row>
    <row r="2527" spans="1:4">
      <c r="A2527" s="289">
        <v>34373</v>
      </c>
      <c r="B2527" s="289" t="s">
        <v>16431</v>
      </c>
      <c r="C2527" s="289" t="s">
        <v>12513</v>
      </c>
      <c r="D2527" s="511" t="s">
        <v>16432</v>
      </c>
    </row>
    <row r="2528" spans="1:4">
      <c r="A2528" s="289">
        <v>36896</v>
      </c>
      <c r="B2528" s="289" t="s">
        <v>16433</v>
      </c>
      <c r="C2528" s="289" t="s">
        <v>12513</v>
      </c>
      <c r="D2528" s="511" t="s">
        <v>16434</v>
      </c>
    </row>
    <row r="2529" spans="1:4">
      <c r="A2529" s="289">
        <v>34367</v>
      </c>
      <c r="B2529" s="289" t="s">
        <v>16435</v>
      </c>
      <c r="C2529" s="289" t="s">
        <v>12513</v>
      </c>
      <c r="D2529" s="511" t="s">
        <v>16436</v>
      </c>
    </row>
    <row r="2530" spans="1:4">
      <c r="A2530" s="289">
        <v>36884</v>
      </c>
      <c r="B2530" s="289" t="s">
        <v>16437</v>
      </c>
      <c r="C2530" s="289" t="s">
        <v>12518</v>
      </c>
      <c r="D2530" s="511" t="s">
        <v>16438</v>
      </c>
    </row>
    <row r="2531" spans="1:4">
      <c r="A2531" s="289">
        <v>36897</v>
      </c>
      <c r="B2531" s="289" t="s">
        <v>16437</v>
      </c>
      <c r="C2531" s="289" t="s">
        <v>12513</v>
      </c>
      <c r="D2531" s="511" t="s">
        <v>16439</v>
      </c>
    </row>
    <row r="2532" spans="1:4">
      <c r="A2532" s="289">
        <v>597</v>
      </c>
      <c r="B2532" s="289" t="s">
        <v>16440</v>
      </c>
      <c r="C2532" s="289" t="s">
        <v>12518</v>
      </c>
      <c r="D2532" s="511" t="s">
        <v>16441</v>
      </c>
    </row>
    <row r="2533" spans="1:4">
      <c r="A2533" s="289">
        <v>34369</v>
      </c>
      <c r="B2533" s="289" t="s">
        <v>16442</v>
      </c>
      <c r="C2533" s="289" t="s">
        <v>12513</v>
      </c>
      <c r="D2533" s="511" t="s">
        <v>16443</v>
      </c>
    </row>
    <row r="2534" spans="1:4">
      <c r="A2534" s="289">
        <v>34362</v>
      </c>
      <c r="B2534" s="289" t="s">
        <v>16444</v>
      </c>
      <c r="C2534" s="289" t="s">
        <v>12513</v>
      </c>
      <c r="D2534" s="511" t="s">
        <v>16445</v>
      </c>
    </row>
    <row r="2535" spans="1:4">
      <c r="A2535" s="289">
        <v>34363</v>
      </c>
      <c r="B2535" s="289" t="s">
        <v>16446</v>
      </c>
      <c r="C2535" s="289" t="s">
        <v>12513</v>
      </c>
      <c r="D2535" s="511" t="s">
        <v>16447</v>
      </c>
    </row>
    <row r="2536" spans="1:4">
      <c r="A2536" s="289">
        <v>34364</v>
      </c>
      <c r="B2536" s="289" t="s">
        <v>16448</v>
      </c>
      <c r="C2536" s="289" t="s">
        <v>12513</v>
      </c>
      <c r="D2536" s="511" t="s">
        <v>16449</v>
      </c>
    </row>
    <row r="2537" spans="1:4">
      <c r="A2537" s="289">
        <v>34365</v>
      </c>
      <c r="B2537" s="289" t="s">
        <v>16450</v>
      </c>
      <c r="C2537" s="289" t="s">
        <v>12513</v>
      </c>
      <c r="D2537" s="511" t="s">
        <v>16451</v>
      </c>
    </row>
    <row r="2538" spans="1:4">
      <c r="A2538" s="289">
        <v>11199</v>
      </c>
      <c r="B2538" s="289" t="s">
        <v>16452</v>
      </c>
      <c r="C2538" s="289" t="s">
        <v>12513</v>
      </c>
      <c r="D2538" s="511" t="s">
        <v>16453</v>
      </c>
    </row>
    <row r="2539" spans="1:4">
      <c r="A2539" s="289">
        <v>34801</v>
      </c>
      <c r="B2539" s="289" t="s">
        <v>16454</v>
      </c>
      <c r="C2539" s="289" t="s">
        <v>12513</v>
      </c>
      <c r="D2539" s="511" t="s">
        <v>16455</v>
      </c>
    </row>
    <row r="2540" spans="1:4">
      <c r="A2540" s="289">
        <v>34799</v>
      </c>
      <c r="B2540" s="289" t="s">
        <v>16456</v>
      </c>
      <c r="C2540" s="289" t="s">
        <v>12513</v>
      </c>
      <c r="D2540" s="511" t="s">
        <v>16457</v>
      </c>
    </row>
    <row r="2541" spans="1:4">
      <c r="A2541" s="289">
        <v>622</v>
      </c>
      <c r="B2541" s="289" t="s">
        <v>16458</v>
      </c>
      <c r="C2541" s="289" t="s">
        <v>12513</v>
      </c>
      <c r="D2541" s="511" t="s">
        <v>16459</v>
      </c>
    </row>
    <row r="2542" spans="1:4">
      <c r="A2542" s="289">
        <v>34805</v>
      </c>
      <c r="B2542" s="289" t="s">
        <v>16460</v>
      </c>
      <c r="C2542" s="289" t="s">
        <v>12518</v>
      </c>
      <c r="D2542" s="511" t="s">
        <v>16461</v>
      </c>
    </row>
    <row r="2543" spans="1:4">
      <c r="A2543" s="289">
        <v>34803</v>
      </c>
      <c r="B2543" s="289" t="s">
        <v>16462</v>
      </c>
      <c r="C2543" s="289" t="s">
        <v>12513</v>
      </c>
      <c r="D2543" s="511" t="s">
        <v>11387</v>
      </c>
    </row>
    <row r="2544" spans="1:4">
      <c r="A2544" s="289">
        <v>606</v>
      </c>
      <c r="B2544" s="289" t="s">
        <v>16463</v>
      </c>
      <c r="C2544" s="289" t="s">
        <v>12518</v>
      </c>
      <c r="D2544" s="511" t="s">
        <v>16464</v>
      </c>
    </row>
    <row r="2545" spans="1:4">
      <c r="A2545" s="289">
        <v>11227</v>
      </c>
      <c r="B2545" s="289" t="s">
        <v>16465</v>
      </c>
      <c r="C2545" s="289" t="s">
        <v>12513</v>
      </c>
      <c r="D2545" s="511" t="s">
        <v>16466</v>
      </c>
    </row>
    <row r="2546" spans="1:4">
      <c r="A2546" s="289">
        <v>11193</v>
      </c>
      <c r="B2546" s="289" t="s">
        <v>16467</v>
      </c>
      <c r="C2546" s="289" t="s">
        <v>12518</v>
      </c>
      <c r="D2546" s="511" t="s">
        <v>16468</v>
      </c>
    </row>
    <row r="2547" spans="1:4">
      <c r="A2547" s="289">
        <v>11194</v>
      </c>
      <c r="B2547" s="289" t="s">
        <v>16469</v>
      </c>
      <c r="C2547" s="289" t="s">
        <v>12518</v>
      </c>
      <c r="D2547" s="511" t="s">
        <v>16470</v>
      </c>
    </row>
    <row r="2548" spans="1:4">
      <c r="A2548" s="289">
        <v>605</v>
      </c>
      <c r="B2548" s="289" t="s">
        <v>16471</v>
      </c>
      <c r="C2548" s="289" t="s">
        <v>12518</v>
      </c>
      <c r="D2548" s="511" t="s">
        <v>16472</v>
      </c>
    </row>
    <row r="2549" spans="1:4">
      <c r="A2549" s="289">
        <v>11197</v>
      </c>
      <c r="B2549" s="289" t="s">
        <v>16473</v>
      </c>
      <c r="C2549" s="289" t="s">
        <v>12513</v>
      </c>
      <c r="D2549" s="511" t="s">
        <v>16474</v>
      </c>
    </row>
    <row r="2550" spans="1:4">
      <c r="A2550" s="289">
        <v>40659</v>
      </c>
      <c r="B2550" s="289" t="s">
        <v>16475</v>
      </c>
      <c r="C2550" s="289" t="s">
        <v>12518</v>
      </c>
      <c r="D2550" s="511" t="s">
        <v>16476</v>
      </c>
    </row>
    <row r="2551" spans="1:4">
      <c r="A2551" s="289">
        <v>40660</v>
      </c>
      <c r="B2551" s="289" t="s">
        <v>16477</v>
      </c>
      <c r="C2551" s="289" t="s">
        <v>12518</v>
      </c>
      <c r="D2551" s="511" t="s">
        <v>16478</v>
      </c>
    </row>
    <row r="2552" spans="1:4">
      <c r="A2552" s="289">
        <v>40661</v>
      </c>
      <c r="B2552" s="289" t="s">
        <v>16479</v>
      </c>
      <c r="C2552" s="289" t="s">
        <v>12518</v>
      </c>
      <c r="D2552" s="511" t="s">
        <v>16480</v>
      </c>
    </row>
    <row r="2553" spans="1:4">
      <c r="A2553" s="289">
        <v>3421</v>
      </c>
      <c r="B2553" s="289" t="s">
        <v>16481</v>
      </c>
      <c r="C2553" s="289" t="s">
        <v>12518</v>
      </c>
      <c r="D2553" s="511" t="s">
        <v>16482</v>
      </c>
    </row>
    <row r="2554" spans="1:4">
      <c r="A2554" s="289">
        <v>599</v>
      </c>
      <c r="B2554" s="289" t="s">
        <v>16483</v>
      </c>
      <c r="C2554" s="289" t="s">
        <v>12518</v>
      </c>
      <c r="D2554" s="511" t="s">
        <v>16484</v>
      </c>
    </row>
    <row r="2555" spans="1:4">
      <c r="A2555" s="289">
        <v>34380</v>
      </c>
      <c r="B2555" s="289" t="s">
        <v>16485</v>
      </c>
      <c r="C2555" s="289" t="s">
        <v>12513</v>
      </c>
      <c r="D2555" s="511" t="s">
        <v>16486</v>
      </c>
    </row>
    <row r="2556" spans="1:4">
      <c r="A2556" s="289">
        <v>34381</v>
      </c>
      <c r="B2556" s="289" t="s">
        <v>16487</v>
      </c>
      <c r="C2556" s="289" t="s">
        <v>12513</v>
      </c>
      <c r="D2556" s="511" t="s">
        <v>16488</v>
      </c>
    </row>
    <row r="2557" spans="1:4">
      <c r="A2557" s="289">
        <v>601</v>
      </c>
      <c r="B2557" s="289" t="s">
        <v>16487</v>
      </c>
      <c r="C2557" s="289" t="s">
        <v>12518</v>
      </c>
      <c r="D2557" s="511" t="s">
        <v>16489</v>
      </c>
    </row>
    <row r="2558" spans="1:4">
      <c r="A2558" s="289">
        <v>3423</v>
      </c>
      <c r="B2558" s="289" t="s">
        <v>16490</v>
      </c>
      <c r="C2558" s="289" t="s">
        <v>12518</v>
      </c>
      <c r="D2558" s="511" t="s">
        <v>5244</v>
      </c>
    </row>
    <row r="2559" spans="1:4">
      <c r="A2559" s="289">
        <v>34797</v>
      </c>
      <c r="B2559" s="289" t="s">
        <v>16491</v>
      </c>
      <c r="C2559" s="289" t="s">
        <v>12513</v>
      </c>
      <c r="D2559" s="511" t="s">
        <v>16492</v>
      </c>
    </row>
    <row r="2560" spans="1:4">
      <c r="A2560" s="289">
        <v>624</v>
      </c>
      <c r="B2560" s="289" t="s">
        <v>16493</v>
      </c>
      <c r="C2560" s="289" t="s">
        <v>12518</v>
      </c>
      <c r="D2560" s="511" t="s">
        <v>16494</v>
      </c>
    </row>
    <row r="2561" spans="1:4">
      <c r="A2561" s="289">
        <v>623</v>
      </c>
      <c r="B2561" s="289" t="s">
        <v>16495</v>
      </c>
      <c r="C2561" s="289" t="s">
        <v>12518</v>
      </c>
      <c r="D2561" s="511" t="s">
        <v>16496</v>
      </c>
    </row>
    <row r="2562" spans="1:4">
      <c r="A2562" s="289">
        <v>25964</v>
      </c>
      <c r="B2562" s="289" t="s">
        <v>16497</v>
      </c>
      <c r="C2562" s="289" t="s">
        <v>12521</v>
      </c>
      <c r="D2562" s="511" t="s">
        <v>8146</v>
      </c>
    </row>
    <row r="2563" spans="1:4">
      <c r="A2563" s="289">
        <v>41077</v>
      </c>
      <c r="B2563" s="289" t="s">
        <v>16498</v>
      </c>
      <c r="C2563" s="289" t="s">
        <v>12786</v>
      </c>
      <c r="D2563" s="511" t="s">
        <v>16499</v>
      </c>
    </row>
    <row r="2564" spans="1:4">
      <c r="A2564" s="289">
        <v>20159</v>
      </c>
      <c r="B2564" s="289" t="s">
        <v>16500</v>
      </c>
      <c r="C2564" s="289" t="s">
        <v>12513</v>
      </c>
      <c r="D2564" s="511" t="s">
        <v>16501</v>
      </c>
    </row>
    <row r="2565" spans="1:4">
      <c r="A2565" s="289">
        <v>37963</v>
      </c>
      <c r="B2565" s="289" t="s">
        <v>16502</v>
      </c>
      <c r="C2565" s="289" t="s">
        <v>12513</v>
      </c>
      <c r="D2565" s="511" t="s">
        <v>1719</v>
      </c>
    </row>
    <row r="2566" spans="1:4">
      <c r="A2566" s="289">
        <v>37964</v>
      </c>
      <c r="B2566" s="289" t="s">
        <v>16503</v>
      </c>
      <c r="C2566" s="289" t="s">
        <v>12513</v>
      </c>
      <c r="D2566" s="511" t="s">
        <v>2979</v>
      </c>
    </row>
    <row r="2567" spans="1:4">
      <c r="A2567" s="289">
        <v>37965</v>
      </c>
      <c r="B2567" s="289" t="s">
        <v>16504</v>
      </c>
      <c r="C2567" s="289" t="s">
        <v>12513</v>
      </c>
      <c r="D2567" s="511" t="s">
        <v>16505</v>
      </c>
    </row>
    <row r="2568" spans="1:4">
      <c r="A2568" s="289">
        <v>37966</v>
      </c>
      <c r="B2568" s="289" t="s">
        <v>16506</v>
      </c>
      <c r="C2568" s="289" t="s">
        <v>12513</v>
      </c>
      <c r="D2568" s="511" t="s">
        <v>9400</v>
      </c>
    </row>
    <row r="2569" spans="1:4">
      <c r="A2569" s="289">
        <v>37967</v>
      </c>
      <c r="B2569" s="289" t="s">
        <v>16507</v>
      </c>
      <c r="C2569" s="289" t="s">
        <v>12513</v>
      </c>
      <c r="D2569" s="511" t="s">
        <v>16508</v>
      </c>
    </row>
    <row r="2570" spans="1:4">
      <c r="A2570" s="289">
        <v>37968</v>
      </c>
      <c r="B2570" s="289" t="s">
        <v>16509</v>
      </c>
      <c r="C2570" s="289" t="s">
        <v>12513</v>
      </c>
      <c r="D2570" s="511" t="s">
        <v>16510</v>
      </c>
    </row>
    <row r="2571" spans="1:4">
      <c r="A2571" s="289">
        <v>37969</v>
      </c>
      <c r="B2571" s="289" t="s">
        <v>16511</v>
      </c>
      <c r="C2571" s="289" t="s">
        <v>12513</v>
      </c>
      <c r="D2571" s="511" t="s">
        <v>16512</v>
      </c>
    </row>
    <row r="2572" spans="1:4">
      <c r="A2572" s="289">
        <v>37970</v>
      </c>
      <c r="B2572" s="289" t="s">
        <v>16513</v>
      </c>
      <c r="C2572" s="289" t="s">
        <v>12513</v>
      </c>
      <c r="D2572" s="511" t="s">
        <v>16514</v>
      </c>
    </row>
    <row r="2573" spans="1:4">
      <c r="A2573" s="289">
        <v>21118</v>
      </c>
      <c r="B2573" s="289" t="s">
        <v>16515</v>
      </c>
      <c r="C2573" s="289" t="s">
        <v>12513</v>
      </c>
      <c r="D2573" s="511" t="s">
        <v>16516</v>
      </c>
    </row>
    <row r="2574" spans="1:4">
      <c r="A2574" s="289">
        <v>37956</v>
      </c>
      <c r="B2574" s="289" t="s">
        <v>16517</v>
      </c>
      <c r="C2574" s="289" t="s">
        <v>12513</v>
      </c>
      <c r="D2574" s="511" t="s">
        <v>1145</v>
      </c>
    </row>
    <row r="2575" spans="1:4">
      <c r="A2575" s="289">
        <v>37957</v>
      </c>
      <c r="B2575" s="289" t="s">
        <v>16518</v>
      </c>
      <c r="C2575" s="289" t="s">
        <v>12513</v>
      </c>
      <c r="D2575" s="511" t="s">
        <v>8144</v>
      </c>
    </row>
    <row r="2576" spans="1:4">
      <c r="A2576" s="289">
        <v>37958</v>
      </c>
      <c r="B2576" s="289" t="s">
        <v>16519</v>
      </c>
      <c r="C2576" s="289" t="s">
        <v>12513</v>
      </c>
      <c r="D2576" s="511" t="s">
        <v>9400</v>
      </c>
    </row>
    <row r="2577" spans="1:4">
      <c r="A2577" s="289">
        <v>37959</v>
      </c>
      <c r="B2577" s="289" t="s">
        <v>16520</v>
      </c>
      <c r="C2577" s="289" t="s">
        <v>12513</v>
      </c>
      <c r="D2577" s="511" t="s">
        <v>16508</v>
      </c>
    </row>
    <row r="2578" spans="1:4">
      <c r="A2578" s="289">
        <v>37960</v>
      </c>
      <c r="B2578" s="289" t="s">
        <v>16521</v>
      </c>
      <c r="C2578" s="289" t="s">
        <v>12513</v>
      </c>
      <c r="D2578" s="511" t="s">
        <v>16522</v>
      </c>
    </row>
    <row r="2579" spans="1:4">
      <c r="A2579" s="289">
        <v>37961</v>
      </c>
      <c r="B2579" s="289" t="s">
        <v>16523</v>
      </c>
      <c r="C2579" s="289" t="s">
        <v>12513</v>
      </c>
      <c r="D2579" s="511" t="s">
        <v>16524</v>
      </c>
    </row>
    <row r="2580" spans="1:4">
      <c r="A2580" s="289">
        <v>37962</v>
      </c>
      <c r="B2580" s="289" t="s">
        <v>16525</v>
      </c>
      <c r="C2580" s="289" t="s">
        <v>12513</v>
      </c>
      <c r="D2580" s="511" t="s">
        <v>16526</v>
      </c>
    </row>
    <row r="2581" spans="1:4">
      <c r="A2581" s="289">
        <v>3533</v>
      </c>
      <c r="B2581" s="289" t="s">
        <v>16527</v>
      </c>
      <c r="C2581" s="289" t="s">
        <v>12513</v>
      </c>
      <c r="D2581" s="511" t="s">
        <v>5807</v>
      </c>
    </row>
    <row r="2582" spans="1:4">
      <c r="A2582" s="289">
        <v>3538</v>
      </c>
      <c r="B2582" s="289" t="s">
        <v>16528</v>
      </c>
      <c r="C2582" s="289" t="s">
        <v>12513</v>
      </c>
      <c r="D2582" s="511" t="s">
        <v>1657</v>
      </c>
    </row>
    <row r="2583" spans="1:4">
      <c r="A2583" s="289">
        <v>3497</v>
      </c>
      <c r="B2583" s="289" t="s">
        <v>16529</v>
      </c>
      <c r="C2583" s="289" t="s">
        <v>12513</v>
      </c>
      <c r="D2583" s="511" t="s">
        <v>10543</v>
      </c>
    </row>
    <row r="2584" spans="1:4">
      <c r="A2584" s="289">
        <v>3498</v>
      </c>
      <c r="B2584" s="289" t="s">
        <v>16530</v>
      </c>
      <c r="C2584" s="289" t="s">
        <v>12513</v>
      </c>
      <c r="D2584" s="511" t="s">
        <v>2803</v>
      </c>
    </row>
    <row r="2585" spans="1:4">
      <c r="A2585" s="289">
        <v>3496</v>
      </c>
      <c r="B2585" s="289" t="s">
        <v>16531</v>
      </c>
      <c r="C2585" s="289" t="s">
        <v>12513</v>
      </c>
      <c r="D2585" s="511" t="s">
        <v>12926</v>
      </c>
    </row>
    <row r="2586" spans="1:4">
      <c r="A2586" s="289">
        <v>38429</v>
      </c>
      <c r="B2586" s="289" t="s">
        <v>16532</v>
      </c>
      <c r="C2586" s="289" t="s">
        <v>12513</v>
      </c>
      <c r="D2586" s="511" t="s">
        <v>998</v>
      </c>
    </row>
    <row r="2587" spans="1:4">
      <c r="A2587" s="289">
        <v>38431</v>
      </c>
      <c r="B2587" s="289" t="s">
        <v>16533</v>
      </c>
      <c r="C2587" s="289" t="s">
        <v>12513</v>
      </c>
      <c r="D2587" s="511" t="s">
        <v>16534</v>
      </c>
    </row>
    <row r="2588" spans="1:4">
      <c r="A2588" s="289">
        <v>38430</v>
      </c>
      <c r="B2588" s="289" t="s">
        <v>16535</v>
      </c>
      <c r="C2588" s="289" t="s">
        <v>12513</v>
      </c>
      <c r="D2588" s="511" t="s">
        <v>5930</v>
      </c>
    </row>
    <row r="2589" spans="1:4">
      <c r="A2589" s="289">
        <v>38449</v>
      </c>
      <c r="B2589" s="289" t="s">
        <v>16536</v>
      </c>
      <c r="C2589" s="289" t="s">
        <v>12513</v>
      </c>
      <c r="D2589" s="511" t="s">
        <v>13685</v>
      </c>
    </row>
    <row r="2590" spans="1:4">
      <c r="A2590" s="289">
        <v>36348</v>
      </c>
      <c r="B2590" s="289" t="s">
        <v>16537</v>
      </c>
      <c r="C2590" s="289" t="s">
        <v>12513</v>
      </c>
      <c r="D2590" s="511" t="s">
        <v>9865</v>
      </c>
    </row>
    <row r="2591" spans="1:4">
      <c r="A2591" s="289">
        <v>36349</v>
      </c>
      <c r="B2591" s="289" t="s">
        <v>16538</v>
      </c>
      <c r="C2591" s="289" t="s">
        <v>12513</v>
      </c>
      <c r="D2591" s="511" t="s">
        <v>2346</v>
      </c>
    </row>
    <row r="2592" spans="1:4">
      <c r="A2592" s="289">
        <v>38433</v>
      </c>
      <c r="B2592" s="289" t="s">
        <v>16539</v>
      </c>
      <c r="C2592" s="289" t="s">
        <v>12513</v>
      </c>
      <c r="D2592" s="511" t="s">
        <v>16540</v>
      </c>
    </row>
    <row r="2593" spans="1:4">
      <c r="A2593" s="289">
        <v>38440</v>
      </c>
      <c r="B2593" s="289" t="s">
        <v>16541</v>
      </c>
      <c r="C2593" s="289" t="s">
        <v>12513</v>
      </c>
      <c r="D2593" s="511" t="s">
        <v>15458</v>
      </c>
    </row>
    <row r="2594" spans="1:4">
      <c r="A2594" s="289">
        <v>36359</v>
      </c>
      <c r="B2594" s="289" t="s">
        <v>16542</v>
      </c>
      <c r="C2594" s="289" t="s">
        <v>12513</v>
      </c>
      <c r="D2594" s="511" t="s">
        <v>9929</v>
      </c>
    </row>
    <row r="2595" spans="1:4">
      <c r="A2595" s="289">
        <v>36360</v>
      </c>
      <c r="B2595" s="289" t="s">
        <v>16543</v>
      </c>
      <c r="C2595" s="289" t="s">
        <v>12513</v>
      </c>
      <c r="D2595" s="511" t="s">
        <v>11711</v>
      </c>
    </row>
    <row r="2596" spans="1:4">
      <c r="A2596" s="289">
        <v>38434</v>
      </c>
      <c r="B2596" s="289" t="s">
        <v>16544</v>
      </c>
      <c r="C2596" s="289" t="s">
        <v>12513</v>
      </c>
      <c r="D2596" s="511" t="s">
        <v>2834</v>
      </c>
    </row>
    <row r="2597" spans="1:4">
      <c r="A2597" s="289">
        <v>38435</v>
      </c>
      <c r="B2597" s="289" t="s">
        <v>16545</v>
      </c>
      <c r="C2597" s="289" t="s">
        <v>12513</v>
      </c>
      <c r="D2597" s="511" t="s">
        <v>5083</v>
      </c>
    </row>
    <row r="2598" spans="1:4">
      <c r="A2598" s="289">
        <v>38436</v>
      </c>
      <c r="B2598" s="289" t="s">
        <v>16546</v>
      </c>
      <c r="C2598" s="289" t="s">
        <v>12513</v>
      </c>
      <c r="D2598" s="511" t="s">
        <v>16547</v>
      </c>
    </row>
    <row r="2599" spans="1:4">
      <c r="A2599" s="289">
        <v>38437</v>
      </c>
      <c r="B2599" s="289" t="s">
        <v>16548</v>
      </c>
      <c r="C2599" s="289" t="s">
        <v>12513</v>
      </c>
      <c r="D2599" s="511" t="s">
        <v>16549</v>
      </c>
    </row>
    <row r="2600" spans="1:4">
      <c r="A2600" s="289">
        <v>38438</v>
      </c>
      <c r="B2600" s="289" t="s">
        <v>16550</v>
      </c>
      <c r="C2600" s="289" t="s">
        <v>12513</v>
      </c>
      <c r="D2600" s="511" t="s">
        <v>15926</v>
      </c>
    </row>
    <row r="2601" spans="1:4">
      <c r="A2601" s="289">
        <v>38439</v>
      </c>
      <c r="B2601" s="289" t="s">
        <v>16551</v>
      </c>
      <c r="C2601" s="289" t="s">
        <v>12513</v>
      </c>
      <c r="D2601" s="511" t="s">
        <v>16552</v>
      </c>
    </row>
    <row r="2602" spans="1:4">
      <c r="A2602" s="289">
        <v>10836</v>
      </c>
      <c r="B2602" s="289" t="s">
        <v>16553</v>
      </c>
      <c r="C2602" s="289" t="s">
        <v>12513</v>
      </c>
      <c r="D2602" s="511" t="s">
        <v>16554</v>
      </c>
    </row>
    <row r="2603" spans="1:4">
      <c r="A2603" s="289">
        <v>20128</v>
      </c>
      <c r="B2603" s="289" t="s">
        <v>16555</v>
      </c>
      <c r="C2603" s="289" t="s">
        <v>12513</v>
      </c>
      <c r="D2603" s="511" t="s">
        <v>15892</v>
      </c>
    </row>
    <row r="2604" spans="1:4">
      <c r="A2604" s="289">
        <v>20131</v>
      </c>
      <c r="B2604" s="289" t="s">
        <v>16556</v>
      </c>
      <c r="C2604" s="289" t="s">
        <v>12513</v>
      </c>
      <c r="D2604" s="511" t="s">
        <v>10700</v>
      </c>
    </row>
    <row r="2605" spans="1:4">
      <c r="A2605" s="289">
        <v>3521</v>
      </c>
      <c r="B2605" s="289" t="s">
        <v>16557</v>
      </c>
      <c r="C2605" s="289" t="s">
        <v>12513</v>
      </c>
      <c r="D2605" s="511" t="s">
        <v>10464</v>
      </c>
    </row>
    <row r="2606" spans="1:4">
      <c r="A2606" s="289">
        <v>3531</v>
      </c>
      <c r="B2606" s="289" t="s">
        <v>16558</v>
      </c>
      <c r="C2606" s="289" t="s">
        <v>12513</v>
      </c>
      <c r="D2606" s="511" t="s">
        <v>9841</v>
      </c>
    </row>
    <row r="2607" spans="1:4">
      <c r="A2607" s="289">
        <v>3522</v>
      </c>
      <c r="B2607" s="289" t="s">
        <v>16559</v>
      </c>
      <c r="C2607" s="289" t="s">
        <v>12513</v>
      </c>
      <c r="D2607" s="511" t="s">
        <v>6632</v>
      </c>
    </row>
    <row r="2608" spans="1:4">
      <c r="A2608" s="289">
        <v>3527</v>
      </c>
      <c r="B2608" s="289" t="s">
        <v>16560</v>
      </c>
      <c r="C2608" s="289" t="s">
        <v>12513</v>
      </c>
      <c r="D2608" s="511" t="s">
        <v>5206</v>
      </c>
    </row>
    <row r="2609" spans="1:4">
      <c r="A2609" s="289">
        <v>10835</v>
      </c>
      <c r="B2609" s="289" t="s">
        <v>16561</v>
      </c>
      <c r="C2609" s="289" t="s">
        <v>12513</v>
      </c>
      <c r="D2609" s="511" t="s">
        <v>14163</v>
      </c>
    </row>
    <row r="2610" spans="1:4">
      <c r="A2610" s="289">
        <v>3475</v>
      </c>
      <c r="B2610" s="289" t="s">
        <v>16562</v>
      </c>
      <c r="C2610" s="289" t="s">
        <v>12513</v>
      </c>
      <c r="D2610" s="511" t="s">
        <v>11645</v>
      </c>
    </row>
    <row r="2611" spans="1:4">
      <c r="A2611" s="289">
        <v>3485</v>
      </c>
      <c r="B2611" s="289" t="s">
        <v>16563</v>
      </c>
      <c r="C2611" s="289" t="s">
        <v>12513</v>
      </c>
      <c r="D2611" s="511" t="s">
        <v>2600</v>
      </c>
    </row>
    <row r="2612" spans="1:4">
      <c r="A2612" s="289">
        <v>3534</v>
      </c>
      <c r="B2612" s="289" t="s">
        <v>16564</v>
      </c>
      <c r="C2612" s="289" t="s">
        <v>12513</v>
      </c>
      <c r="D2612" s="511" t="s">
        <v>13614</v>
      </c>
    </row>
    <row r="2613" spans="1:4">
      <c r="A2613" s="289">
        <v>3543</v>
      </c>
      <c r="B2613" s="289" t="s">
        <v>16565</v>
      </c>
      <c r="C2613" s="289" t="s">
        <v>12513</v>
      </c>
      <c r="D2613" s="511" t="s">
        <v>14217</v>
      </c>
    </row>
    <row r="2614" spans="1:4">
      <c r="A2614" s="289">
        <v>3482</v>
      </c>
      <c r="B2614" s="289" t="s">
        <v>16566</v>
      </c>
      <c r="C2614" s="289" t="s">
        <v>12513</v>
      </c>
      <c r="D2614" s="511" t="s">
        <v>8466</v>
      </c>
    </row>
    <row r="2615" spans="1:4">
      <c r="A2615" s="289">
        <v>3505</v>
      </c>
      <c r="B2615" s="289" t="s">
        <v>16567</v>
      </c>
      <c r="C2615" s="289" t="s">
        <v>12513</v>
      </c>
      <c r="D2615" s="511" t="s">
        <v>2919</v>
      </c>
    </row>
    <row r="2616" spans="1:4">
      <c r="A2616" s="289">
        <v>3516</v>
      </c>
      <c r="B2616" s="289" t="s">
        <v>16568</v>
      </c>
      <c r="C2616" s="289" t="s">
        <v>12513</v>
      </c>
      <c r="D2616" s="511" t="s">
        <v>10469</v>
      </c>
    </row>
    <row r="2617" spans="1:4">
      <c r="A2617" s="289">
        <v>3517</v>
      </c>
      <c r="B2617" s="289" t="s">
        <v>16569</v>
      </c>
      <c r="C2617" s="289" t="s">
        <v>12513</v>
      </c>
      <c r="D2617" s="511" t="s">
        <v>3019</v>
      </c>
    </row>
    <row r="2618" spans="1:4">
      <c r="A2618" s="289">
        <v>3515</v>
      </c>
      <c r="B2618" s="289" t="s">
        <v>16570</v>
      </c>
      <c r="C2618" s="289" t="s">
        <v>12513</v>
      </c>
      <c r="D2618" s="511" t="s">
        <v>7314</v>
      </c>
    </row>
    <row r="2619" spans="1:4">
      <c r="A2619" s="289">
        <v>20147</v>
      </c>
      <c r="B2619" s="289" t="s">
        <v>16571</v>
      </c>
      <c r="C2619" s="289" t="s">
        <v>12513</v>
      </c>
      <c r="D2619" s="511" t="s">
        <v>1697</v>
      </c>
    </row>
    <row r="2620" spans="1:4">
      <c r="A2620" s="289">
        <v>3524</v>
      </c>
      <c r="B2620" s="289" t="s">
        <v>16572</v>
      </c>
      <c r="C2620" s="289" t="s">
        <v>12513</v>
      </c>
      <c r="D2620" s="511" t="s">
        <v>138</v>
      </c>
    </row>
    <row r="2621" spans="1:4">
      <c r="A2621" s="289">
        <v>3532</v>
      </c>
      <c r="B2621" s="289" t="s">
        <v>16573</v>
      </c>
      <c r="C2621" s="289" t="s">
        <v>12513</v>
      </c>
      <c r="D2621" s="511" t="s">
        <v>7120</v>
      </c>
    </row>
    <row r="2622" spans="1:4">
      <c r="A2622" s="289">
        <v>3528</v>
      </c>
      <c r="B2622" s="289" t="s">
        <v>16574</v>
      </c>
      <c r="C2622" s="289" t="s">
        <v>12513</v>
      </c>
      <c r="D2622" s="511" t="s">
        <v>1252</v>
      </c>
    </row>
    <row r="2623" spans="1:4">
      <c r="A2623" s="289">
        <v>37952</v>
      </c>
      <c r="B2623" s="289" t="s">
        <v>16575</v>
      </c>
      <c r="C2623" s="289" t="s">
        <v>12513</v>
      </c>
      <c r="D2623" s="511" t="s">
        <v>6548</v>
      </c>
    </row>
    <row r="2624" spans="1:4">
      <c r="A2624" s="289">
        <v>37951</v>
      </c>
      <c r="B2624" s="289" t="s">
        <v>16576</v>
      </c>
      <c r="C2624" s="289" t="s">
        <v>12513</v>
      </c>
      <c r="D2624" s="511" t="s">
        <v>15587</v>
      </c>
    </row>
    <row r="2625" spans="1:4">
      <c r="A2625" s="289">
        <v>3518</v>
      </c>
      <c r="B2625" s="289" t="s">
        <v>16577</v>
      </c>
      <c r="C2625" s="289" t="s">
        <v>12513</v>
      </c>
      <c r="D2625" s="511" t="s">
        <v>12809</v>
      </c>
    </row>
    <row r="2626" spans="1:4">
      <c r="A2626" s="289">
        <v>3519</v>
      </c>
      <c r="B2626" s="289" t="s">
        <v>16578</v>
      </c>
      <c r="C2626" s="289" t="s">
        <v>12513</v>
      </c>
      <c r="D2626" s="511" t="s">
        <v>2383</v>
      </c>
    </row>
    <row r="2627" spans="1:4">
      <c r="A2627" s="289">
        <v>3520</v>
      </c>
      <c r="B2627" s="289" t="s">
        <v>16579</v>
      </c>
      <c r="C2627" s="289" t="s">
        <v>12513</v>
      </c>
      <c r="D2627" s="511" t="s">
        <v>7171</v>
      </c>
    </row>
    <row r="2628" spans="1:4">
      <c r="A2628" s="289">
        <v>37950</v>
      </c>
      <c r="B2628" s="289" t="s">
        <v>16580</v>
      </c>
      <c r="C2628" s="289" t="s">
        <v>12513</v>
      </c>
      <c r="D2628" s="511" t="s">
        <v>16581</v>
      </c>
    </row>
    <row r="2629" spans="1:4">
      <c r="A2629" s="289">
        <v>37949</v>
      </c>
      <c r="B2629" s="289" t="s">
        <v>16582</v>
      </c>
      <c r="C2629" s="289" t="s">
        <v>12513</v>
      </c>
      <c r="D2629" s="511" t="s">
        <v>14231</v>
      </c>
    </row>
    <row r="2630" spans="1:4">
      <c r="A2630" s="289">
        <v>3526</v>
      </c>
      <c r="B2630" s="289" t="s">
        <v>16583</v>
      </c>
      <c r="C2630" s="289" t="s">
        <v>12513</v>
      </c>
      <c r="D2630" s="511" t="s">
        <v>13844</v>
      </c>
    </row>
    <row r="2631" spans="1:4">
      <c r="A2631" s="289">
        <v>3509</v>
      </c>
      <c r="B2631" s="289" t="s">
        <v>16584</v>
      </c>
      <c r="C2631" s="289" t="s">
        <v>12513</v>
      </c>
      <c r="D2631" s="511" t="s">
        <v>2242</v>
      </c>
    </row>
    <row r="2632" spans="1:4">
      <c r="A2632" s="289">
        <v>3530</v>
      </c>
      <c r="B2632" s="289" t="s">
        <v>16585</v>
      </c>
      <c r="C2632" s="289" t="s">
        <v>12513</v>
      </c>
      <c r="D2632" s="511" t="s">
        <v>16586</v>
      </c>
    </row>
    <row r="2633" spans="1:4">
      <c r="A2633" s="289">
        <v>3542</v>
      </c>
      <c r="B2633" s="289" t="s">
        <v>16587</v>
      </c>
      <c r="C2633" s="289" t="s">
        <v>12513</v>
      </c>
      <c r="D2633" s="511" t="s">
        <v>13035</v>
      </c>
    </row>
    <row r="2634" spans="1:4">
      <c r="A2634" s="289">
        <v>3529</v>
      </c>
      <c r="B2634" s="289" t="s">
        <v>16588</v>
      </c>
      <c r="C2634" s="289" t="s">
        <v>12513</v>
      </c>
      <c r="D2634" s="511" t="s">
        <v>12459</v>
      </c>
    </row>
    <row r="2635" spans="1:4">
      <c r="A2635" s="289">
        <v>3536</v>
      </c>
      <c r="B2635" s="289" t="s">
        <v>16589</v>
      </c>
      <c r="C2635" s="289" t="s">
        <v>12513</v>
      </c>
      <c r="D2635" s="511" t="s">
        <v>11933</v>
      </c>
    </row>
    <row r="2636" spans="1:4">
      <c r="A2636" s="289">
        <v>3535</v>
      </c>
      <c r="B2636" s="289" t="s">
        <v>16590</v>
      </c>
      <c r="C2636" s="289" t="s">
        <v>12513</v>
      </c>
      <c r="D2636" s="511" t="s">
        <v>9463</v>
      </c>
    </row>
    <row r="2637" spans="1:4">
      <c r="A2637" s="289">
        <v>3540</v>
      </c>
      <c r="B2637" s="289" t="s">
        <v>16591</v>
      </c>
      <c r="C2637" s="289" t="s">
        <v>12513</v>
      </c>
      <c r="D2637" s="511" t="s">
        <v>5773</v>
      </c>
    </row>
    <row r="2638" spans="1:4">
      <c r="A2638" s="289">
        <v>3539</v>
      </c>
      <c r="B2638" s="289" t="s">
        <v>16592</v>
      </c>
      <c r="C2638" s="289" t="s">
        <v>12513</v>
      </c>
      <c r="D2638" s="511" t="s">
        <v>8870</v>
      </c>
    </row>
    <row r="2639" spans="1:4">
      <c r="A2639" s="289">
        <v>3513</v>
      </c>
      <c r="B2639" s="289" t="s">
        <v>16593</v>
      </c>
      <c r="C2639" s="289" t="s">
        <v>12513</v>
      </c>
      <c r="D2639" s="511" t="s">
        <v>6280</v>
      </c>
    </row>
    <row r="2640" spans="1:4">
      <c r="A2640" s="289">
        <v>3492</v>
      </c>
      <c r="B2640" s="289" t="s">
        <v>16594</v>
      </c>
      <c r="C2640" s="289" t="s">
        <v>12513</v>
      </c>
      <c r="D2640" s="511" t="s">
        <v>5619</v>
      </c>
    </row>
    <row r="2641" spans="1:4">
      <c r="A2641" s="289">
        <v>3491</v>
      </c>
      <c r="B2641" s="289" t="s">
        <v>16595</v>
      </c>
      <c r="C2641" s="289" t="s">
        <v>12513</v>
      </c>
      <c r="D2641" s="511" t="s">
        <v>8944</v>
      </c>
    </row>
    <row r="2642" spans="1:4">
      <c r="A2642" s="289">
        <v>3493</v>
      </c>
      <c r="B2642" s="289" t="s">
        <v>16596</v>
      </c>
      <c r="C2642" s="289" t="s">
        <v>12513</v>
      </c>
      <c r="D2642" s="511" t="s">
        <v>6171</v>
      </c>
    </row>
    <row r="2643" spans="1:4">
      <c r="A2643" s="289">
        <v>12628</v>
      </c>
      <c r="B2643" s="289" t="s">
        <v>16597</v>
      </c>
      <c r="C2643" s="289" t="s">
        <v>12513</v>
      </c>
      <c r="D2643" s="511" t="s">
        <v>5065</v>
      </c>
    </row>
    <row r="2644" spans="1:4">
      <c r="A2644" s="289">
        <v>12629</v>
      </c>
      <c r="B2644" s="289" t="s">
        <v>16598</v>
      </c>
      <c r="C2644" s="289" t="s">
        <v>12513</v>
      </c>
      <c r="D2644" s="511" t="s">
        <v>959</v>
      </c>
    </row>
    <row r="2645" spans="1:4">
      <c r="A2645" s="289">
        <v>3481</v>
      </c>
      <c r="B2645" s="289" t="s">
        <v>16599</v>
      </c>
      <c r="C2645" s="289" t="s">
        <v>12513</v>
      </c>
      <c r="D2645" s="511" t="s">
        <v>1000</v>
      </c>
    </row>
    <row r="2646" spans="1:4">
      <c r="A2646" s="289">
        <v>3510</v>
      </c>
      <c r="B2646" s="289" t="s">
        <v>16600</v>
      </c>
      <c r="C2646" s="289" t="s">
        <v>12513</v>
      </c>
      <c r="D2646" s="511" t="s">
        <v>13594</v>
      </c>
    </row>
    <row r="2647" spans="1:4">
      <c r="A2647" s="289">
        <v>3508</v>
      </c>
      <c r="B2647" s="289" t="s">
        <v>16601</v>
      </c>
      <c r="C2647" s="289" t="s">
        <v>12513</v>
      </c>
      <c r="D2647" s="511" t="s">
        <v>16602</v>
      </c>
    </row>
    <row r="2648" spans="1:4">
      <c r="A2648" s="289">
        <v>38939</v>
      </c>
      <c r="B2648" s="289" t="s">
        <v>16603</v>
      </c>
      <c r="C2648" s="289" t="s">
        <v>12513</v>
      </c>
      <c r="D2648" s="511" t="s">
        <v>6812</v>
      </c>
    </row>
    <row r="2649" spans="1:4">
      <c r="A2649" s="289">
        <v>38940</v>
      </c>
      <c r="B2649" s="289" t="s">
        <v>16604</v>
      </c>
      <c r="C2649" s="289" t="s">
        <v>12513</v>
      </c>
      <c r="D2649" s="511" t="s">
        <v>6259</v>
      </c>
    </row>
    <row r="2650" spans="1:4">
      <c r="A2650" s="289">
        <v>38941</v>
      </c>
      <c r="B2650" s="289" t="s">
        <v>16605</v>
      </c>
      <c r="C2650" s="289" t="s">
        <v>12513</v>
      </c>
      <c r="D2650" s="511" t="s">
        <v>6826</v>
      </c>
    </row>
    <row r="2651" spans="1:4">
      <c r="A2651" s="289">
        <v>38942</v>
      </c>
      <c r="B2651" s="289" t="s">
        <v>16606</v>
      </c>
      <c r="C2651" s="289" t="s">
        <v>12513</v>
      </c>
      <c r="D2651" s="511" t="s">
        <v>16607</v>
      </c>
    </row>
    <row r="2652" spans="1:4">
      <c r="A2652" s="289">
        <v>38987</v>
      </c>
      <c r="B2652" s="289" t="s">
        <v>16608</v>
      </c>
      <c r="C2652" s="289" t="s">
        <v>12513</v>
      </c>
      <c r="D2652" s="511" t="s">
        <v>2624</v>
      </c>
    </row>
    <row r="2653" spans="1:4">
      <c r="A2653" s="289">
        <v>38988</v>
      </c>
      <c r="B2653" s="289" t="s">
        <v>16609</v>
      </c>
      <c r="C2653" s="289" t="s">
        <v>12513</v>
      </c>
      <c r="D2653" s="511" t="s">
        <v>10616</v>
      </c>
    </row>
    <row r="2654" spans="1:4">
      <c r="A2654" s="289">
        <v>38989</v>
      </c>
      <c r="B2654" s="289" t="s">
        <v>16610</v>
      </c>
      <c r="C2654" s="289" t="s">
        <v>12513</v>
      </c>
      <c r="D2654" s="511" t="s">
        <v>16611</v>
      </c>
    </row>
    <row r="2655" spans="1:4">
      <c r="A2655" s="289">
        <v>38990</v>
      </c>
      <c r="B2655" s="289" t="s">
        <v>16612</v>
      </c>
      <c r="C2655" s="289" t="s">
        <v>12513</v>
      </c>
      <c r="D2655" s="511" t="s">
        <v>11997</v>
      </c>
    </row>
    <row r="2656" spans="1:4">
      <c r="A2656" s="289">
        <v>38991</v>
      </c>
      <c r="B2656" s="289" t="s">
        <v>16613</v>
      </c>
      <c r="C2656" s="289" t="s">
        <v>12513</v>
      </c>
      <c r="D2656" s="511" t="s">
        <v>16614</v>
      </c>
    </row>
    <row r="2657" spans="1:4">
      <c r="A2657" s="289">
        <v>38913</v>
      </c>
      <c r="B2657" s="289" t="s">
        <v>16615</v>
      </c>
      <c r="C2657" s="289" t="s">
        <v>12513</v>
      </c>
      <c r="D2657" s="511" t="s">
        <v>16034</v>
      </c>
    </row>
    <row r="2658" spans="1:4">
      <c r="A2658" s="289">
        <v>38914</v>
      </c>
      <c r="B2658" s="289" t="s">
        <v>16616</v>
      </c>
      <c r="C2658" s="289" t="s">
        <v>12513</v>
      </c>
      <c r="D2658" s="511" t="s">
        <v>6794</v>
      </c>
    </row>
    <row r="2659" spans="1:4">
      <c r="A2659" s="289">
        <v>38915</v>
      </c>
      <c r="B2659" s="289" t="s">
        <v>16617</v>
      </c>
      <c r="C2659" s="289" t="s">
        <v>12513</v>
      </c>
      <c r="D2659" s="511" t="s">
        <v>2092</v>
      </c>
    </row>
    <row r="2660" spans="1:4">
      <c r="A2660" s="289">
        <v>38916</v>
      </c>
      <c r="B2660" s="289" t="s">
        <v>16618</v>
      </c>
      <c r="C2660" s="289" t="s">
        <v>12513</v>
      </c>
      <c r="D2660" s="511" t="s">
        <v>16619</v>
      </c>
    </row>
    <row r="2661" spans="1:4">
      <c r="A2661" s="289">
        <v>39300</v>
      </c>
      <c r="B2661" s="289" t="s">
        <v>16620</v>
      </c>
      <c r="C2661" s="289" t="s">
        <v>12513</v>
      </c>
      <c r="D2661" s="511" t="s">
        <v>16621</v>
      </c>
    </row>
    <row r="2662" spans="1:4">
      <c r="A2662" s="289">
        <v>39301</v>
      </c>
      <c r="B2662" s="289" t="s">
        <v>16622</v>
      </c>
      <c r="C2662" s="289" t="s">
        <v>12513</v>
      </c>
      <c r="D2662" s="511" t="s">
        <v>16623</v>
      </c>
    </row>
    <row r="2663" spans="1:4">
      <c r="A2663" s="289">
        <v>39302</v>
      </c>
      <c r="B2663" s="289" t="s">
        <v>16624</v>
      </c>
      <c r="C2663" s="289" t="s">
        <v>12513</v>
      </c>
      <c r="D2663" s="511" t="s">
        <v>16625</v>
      </c>
    </row>
    <row r="2664" spans="1:4">
      <c r="A2664" s="289">
        <v>39303</v>
      </c>
      <c r="B2664" s="289" t="s">
        <v>16626</v>
      </c>
      <c r="C2664" s="289" t="s">
        <v>12513</v>
      </c>
      <c r="D2664" s="511" t="s">
        <v>5679</v>
      </c>
    </row>
    <row r="2665" spans="1:4">
      <c r="A2665" s="289">
        <v>38923</v>
      </c>
      <c r="B2665" s="289" t="s">
        <v>16627</v>
      </c>
      <c r="C2665" s="289" t="s">
        <v>12513</v>
      </c>
      <c r="D2665" s="511" t="s">
        <v>12758</v>
      </c>
    </row>
    <row r="2666" spans="1:4">
      <c r="A2666" s="289">
        <v>38925</v>
      </c>
      <c r="B2666" s="289" t="s">
        <v>16628</v>
      </c>
      <c r="C2666" s="289" t="s">
        <v>12513</v>
      </c>
      <c r="D2666" s="511" t="s">
        <v>7329</v>
      </c>
    </row>
    <row r="2667" spans="1:4">
      <c r="A2667" s="289">
        <v>38926</v>
      </c>
      <c r="B2667" s="289" t="s">
        <v>16629</v>
      </c>
      <c r="C2667" s="289" t="s">
        <v>12513</v>
      </c>
      <c r="D2667" s="511" t="s">
        <v>7353</v>
      </c>
    </row>
    <row r="2668" spans="1:4">
      <c r="A2668" s="289">
        <v>38927</v>
      </c>
      <c r="B2668" s="289" t="s">
        <v>16630</v>
      </c>
      <c r="C2668" s="289" t="s">
        <v>12513</v>
      </c>
      <c r="D2668" s="511" t="s">
        <v>16631</v>
      </c>
    </row>
    <row r="2669" spans="1:4">
      <c r="A2669" s="289">
        <v>39304</v>
      </c>
      <c r="B2669" s="289" t="s">
        <v>16632</v>
      </c>
      <c r="C2669" s="289" t="s">
        <v>12513</v>
      </c>
      <c r="D2669" s="511" t="s">
        <v>7247</v>
      </c>
    </row>
    <row r="2670" spans="1:4">
      <c r="A2670" s="289">
        <v>38924</v>
      </c>
      <c r="B2670" s="289" t="s">
        <v>16633</v>
      </c>
      <c r="C2670" s="289" t="s">
        <v>12513</v>
      </c>
      <c r="D2670" s="511" t="s">
        <v>16634</v>
      </c>
    </row>
    <row r="2671" spans="1:4">
      <c r="A2671" s="289">
        <v>39305</v>
      </c>
      <c r="B2671" s="289" t="s">
        <v>16635</v>
      </c>
      <c r="C2671" s="289" t="s">
        <v>12513</v>
      </c>
      <c r="D2671" s="511" t="s">
        <v>8643</v>
      </c>
    </row>
    <row r="2672" spans="1:4">
      <c r="A2672" s="289">
        <v>39306</v>
      </c>
      <c r="B2672" s="289" t="s">
        <v>16636</v>
      </c>
      <c r="C2672" s="289" t="s">
        <v>12513</v>
      </c>
      <c r="D2672" s="511" t="s">
        <v>16637</v>
      </c>
    </row>
    <row r="2673" spans="1:4">
      <c r="A2673" s="289">
        <v>38928</v>
      </c>
      <c r="B2673" s="289" t="s">
        <v>16638</v>
      </c>
      <c r="C2673" s="289" t="s">
        <v>12513</v>
      </c>
      <c r="D2673" s="511" t="s">
        <v>15047</v>
      </c>
    </row>
    <row r="2674" spans="1:4">
      <c r="A2674" s="289">
        <v>38929</v>
      </c>
      <c r="B2674" s="289" t="s">
        <v>16639</v>
      </c>
      <c r="C2674" s="289" t="s">
        <v>12513</v>
      </c>
      <c r="D2674" s="511" t="s">
        <v>16640</v>
      </c>
    </row>
    <row r="2675" spans="1:4">
      <c r="A2675" s="289">
        <v>39307</v>
      </c>
      <c r="B2675" s="289" t="s">
        <v>16641</v>
      </c>
      <c r="C2675" s="289" t="s">
        <v>12513</v>
      </c>
      <c r="D2675" s="511" t="s">
        <v>16642</v>
      </c>
    </row>
    <row r="2676" spans="1:4">
      <c r="A2676" s="289">
        <v>38930</v>
      </c>
      <c r="B2676" s="289" t="s">
        <v>16643</v>
      </c>
      <c r="C2676" s="289" t="s">
        <v>12513</v>
      </c>
      <c r="D2676" s="511" t="s">
        <v>13616</v>
      </c>
    </row>
    <row r="2677" spans="1:4">
      <c r="A2677" s="289">
        <v>38931</v>
      </c>
      <c r="B2677" s="289" t="s">
        <v>16644</v>
      </c>
      <c r="C2677" s="289" t="s">
        <v>12513</v>
      </c>
      <c r="D2677" s="511" t="s">
        <v>9804</v>
      </c>
    </row>
    <row r="2678" spans="1:4">
      <c r="A2678" s="289">
        <v>38932</v>
      </c>
      <c r="B2678" s="289" t="s">
        <v>16645</v>
      </c>
      <c r="C2678" s="289" t="s">
        <v>12513</v>
      </c>
      <c r="D2678" s="511" t="s">
        <v>5201</v>
      </c>
    </row>
    <row r="2679" spans="1:4">
      <c r="A2679" s="289">
        <v>38934</v>
      </c>
      <c r="B2679" s="289" t="s">
        <v>16646</v>
      </c>
      <c r="C2679" s="289" t="s">
        <v>12513</v>
      </c>
      <c r="D2679" s="511" t="s">
        <v>6042</v>
      </c>
    </row>
    <row r="2680" spans="1:4">
      <c r="A2680" s="289">
        <v>38935</v>
      </c>
      <c r="B2680" s="289" t="s">
        <v>16647</v>
      </c>
      <c r="C2680" s="289" t="s">
        <v>12513</v>
      </c>
      <c r="D2680" s="511" t="s">
        <v>3942</v>
      </c>
    </row>
    <row r="2681" spans="1:4">
      <c r="A2681" s="289">
        <v>38936</v>
      </c>
      <c r="B2681" s="289" t="s">
        <v>16648</v>
      </c>
      <c r="C2681" s="289" t="s">
        <v>12513</v>
      </c>
      <c r="D2681" s="511" t="s">
        <v>5930</v>
      </c>
    </row>
    <row r="2682" spans="1:4">
      <c r="A2682" s="289">
        <v>38937</v>
      </c>
      <c r="B2682" s="289" t="s">
        <v>16649</v>
      </c>
      <c r="C2682" s="289" t="s">
        <v>12513</v>
      </c>
      <c r="D2682" s="511" t="s">
        <v>16650</v>
      </c>
    </row>
    <row r="2683" spans="1:4">
      <c r="A2683" s="289">
        <v>38938</v>
      </c>
      <c r="B2683" s="289" t="s">
        <v>16651</v>
      </c>
      <c r="C2683" s="289" t="s">
        <v>12513</v>
      </c>
      <c r="D2683" s="511" t="s">
        <v>16652</v>
      </c>
    </row>
    <row r="2684" spans="1:4">
      <c r="A2684" s="289">
        <v>3489</v>
      </c>
      <c r="B2684" s="289" t="s">
        <v>16653</v>
      </c>
      <c r="C2684" s="289" t="s">
        <v>12513</v>
      </c>
      <c r="D2684" s="511" t="s">
        <v>2826</v>
      </c>
    </row>
    <row r="2685" spans="1:4">
      <c r="A2685" s="289">
        <v>20151</v>
      </c>
      <c r="B2685" s="289" t="s">
        <v>16654</v>
      </c>
      <c r="C2685" s="289" t="s">
        <v>12513</v>
      </c>
      <c r="D2685" s="511" t="s">
        <v>16655</v>
      </c>
    </row>
    <row r="2686" spans="1:4">
      <c r="A2686" s="289">
        <v>20152</v>
      </c>
      <c r="B2686" s="289" t="s">
        <v>16656</v>
      </c>
      <c r="C2686" s="289" t="s">
        <v>12513</v>
      </c>
      <c r="D2686" s="511" t="s">
        <v>16657</v>
      </c>
    </row>
    <row r="2687" spans="1:4">
      <c r="A2687" s="289">
        <v>20148</v>
      </c>
      <c r="B2687" s="289" t="s">
        <v>16658</v>
      </c>
      <c r="C2687" s="289" t="s">
        <v>12513</v>
      </c>
      <c r="D2687" s="511" t="s">
        <v>2834</v>
      </c>
    </row>
    <row r="2688" spans="1:4">
      <c r="A2688" s="289">
        <v>20149</v>
      </c>
      <c r="B2688" s="289" t="s">
        <v>16659</v>
      </c>
      <c r="C2688" s="289" t="s">
        <v>12513</v>
      </c>
      <c r="D2688" s="511" t="s">
        <v>1697</v>
      </c>
    </row>
    <row r="2689" spans="1:4">
      <c r="A2689" s="289">
        <v>20150</v>
      </c>
      <c r="B2689" s="289" t="s">
        <v>16660</v>
      </c>
      <c r="C2689" s="289" t="s">
        <v>12513</v>
      </c>
      <c r="D2689" s="511" t="s">
        <v>16661</v>
      </c>
    </row>
    <row r="2690" spans="1:4">
      <c r="A2690" s="289">
        <v>20157</v>
      </c>
      <c r="B2690" s="289" t="s">
        <v>16662</v>
      </c>
      <c r="C2690" s="289" t="s">
        <v>12513</v>
      </c>
      <c r="D2690" s="511" t="s">
        <v>5698</v>
      </c>
    </row>
    <row r="2691" spans="1:4">
      <c r="A2691" s="289">
        <v>20158</v>
      </c>
      <c r="B2691" s="289" t="s">
        <v>16663</v>
      </c>
      <c r="C2691" s="289" t="s">
        <v>12513</v>
      </c>
      <c r="D2691" s="511" t="s">
        <v>16664</v>
      </c>
    </row>
    <row r="2692" spans="1:4">
      <c r="A2692" s="289">
        <v>20154</v>
      </c>
      <c r="B2692" s="289" t="s">
        <v>16665</v>
      </c>
      <c r="C2692" s="289" t="s">
        <v>12513</v>
      </c>
      <c r="D2692" s="511" t="s">
        <v>15960</v>
      </c>
    </row>
    <row r="2693" spans="1:4">
      <c r="A2693" s="289">
        <v>20155</v>
      </c>
      <c r="B2693" s="289" t="s">
        <v>16666</v>
      </c>
      <c r="C2693" s="289" t="s">
        <v>12513</v>
      </c>
      <c r="D2693" s="511" t="s">
        <v>16667</v>
      </c>
    </row>
    <row r="2694" spans="1:4">
      <c r="A2694" s="289">
        <v>20156</v>
      </c>
      <c r="B2694" s="289" t="s">
        <v>16668</v>
      </c>
      <c r="C2694" s="289" t="s">
        <v>12513</v>
      </c>
      <c r="D2694" s="511" t="s">
        <v>5219</v>
      </c>
    </row>
    <row r="2695" spans="1:4">
      <c r="A2695" s="289">
        <v>3512</v>
      </c>
      <c r="B2695" s="289" t="s">
        <v>16669</v>
      </c>
      <c r="C2695" s="289" t="s">
        <v>12513</v>
      </c>
      <c r="D2695" s="511" t="s">
        <v>3573</v>
      </c>
    </row>
    <row r="2696" spans="1:4">
      <c r="A2696" s="289">
        <v>3499</v>
      </c>
      <c r="B2696" s="289" t="s">
        <v>16670</v>
      </c>
      <c r="C2696" s="289" t="s">
        <v>12513</v>
      </c>
      <c r="D2696" s="511" t="s">
        <v>2543</v>
      </c>
    </row>
    <row r="2697" spans="1:4">
      <c r="A2697" s="289">
        <v>3500</v>
      </c>
      <c r="B2697" s="289" t="s">
        <v>16671</v>
      </c>
      <c r="C2697" s="289" t="s">
        <v>12513</v>
      </c>
      <c r="D2697" s="511" t="s">
        <v>2614</v>
      </c>
    </row>
    <row r="2698" spans="1:4">
      <c r="A2698" s="289">
        <v>3501</v>
      </c>
      <c r="B2698" s="289" t="s">
        <v>16672</v>
      </c>
      <c r="C2698" s="289" t="s">
        <v>12513</v>
      </c>
      <c r="D2698" s="511" t="s">
        <v>1983</v>
      </c>
    </row>
    <row r="2699" spans="1:4">
      <c r="A2699" s="289">
        <v>3502</v>
      </c>
      <c r="B2699" s="289" t="s">
        <v>16673</v>
      </c>
      <c r="C2699" s="289" t="s">
        <v>12513</v>
      </c>
      <c r="D2699" s="511" t="s">
        <v>2024</v>
      </c>
    </row>
    <row r="2700" spans="1:4">
      <c r="A2700" s="289">
        <v>3503</v>
      </c>
      <c r="B2700" s="289" t="s">
        <v>16674</v>
      </c>
      <c r="C2700" s="289" t="s">
        <v>12513</v>
      </c>
      <c r="D2700" s="511" t="s">
        <v>5100</v>
      </c>
    </row>
    <row r="2701" spans="1:4">
      <c r="A2701" s="289">
        <v>3477</v>
      </c>
      <c r="B2701" s="289" t="s">
        <v>16675</v>
      </c>
      <c r="C2701" s="289" t="s">
        <v>12513</v>
      </c>
      <c r="D2701" s="511" t="s">
        <v>16676</v>
      </c>
    </row>
    <row r="2702" spans="1:4">
      <c r="A2702" s="289">
        <v>3478</v>
      </c>
      <c r="B2702" s="289" t="s">
        <v>16677</v>
      </c>
      <c r="C2702" s="289" t="s">
        <v>12513</v>
      </c>
      <c r="D2702" s="511" t="s">
        <v>16678</v>
      </c>
    </row>
    <row r="2703" spans="1:4">
      <c r="A2703" s="289">
        <v>3525</v>
      </c>
      <c r="B2703" s="289" t="s">
        <v>16679</v>
      </c>
      <c r="C2703" s="289" t="s">
        <v>12513</v>
      </c>
      <c r="D2703" s="511" t="s">
        <v>16680</v>
      </c>
    </row>
    <row r="2704" spans="1:4">
      <c r="A2704" s="289">
        <v>3511</v>
      </c>
      <c r="B2704" s="289" t="s">
        <v>16681</v>
      </c>
      <c r="C2704" s="289" t="s">
        <v>12513</v>
      </c>
      <c r="D2704" s="511" t="s">
        <v>16682</v>
      </c>
    </row>
    <row r="2705" spans="1:4">
      <c r="A2705" s="289">
        <v>38917</v>
      </c>
      <c r="B2705" s="289" t="s">
        <v>16683</v>
      </c>
      <c r="C2705" s="289" t="s">
        <v>12513</v>
      </c>
      <c r="D2705" s="511" t="s">
        <v>3952</v>
      </c>
    </row>
    <row r="2706" spans="1:4">
      <c r="A2706" s="289">
        <v>38919</v>
      </c>
      <c r="B2706" s="289" t="s">
        <v>16684</v>
      </c>
      <c r="C2706" s="289" t="s">
        <v>12513</v>
      </c>
      <c r="D2706" s="511" t="s">
        <v>16685</v>
      </c>
    </row>
    <row r="2707" spans="1:4">
      <c r="A2707" s="289">
        <v>38922</v>
      </c>
      <c r="B2707" s="289" t="s">
        <v>16686</v>
      </c>
      <c r="C2707" s="289" t="s">
        <v>12513</v>
      </c>
      <c r="D2707" s="511" t="s">
        <v>16687</v>
      </c>
    </row>
    <row r="2708" spans="1:4">
      <c r="A2708" s="289">
        <v>38921</v>
      </c>
      <c r="B2708" s="289" t="s">
        <v>16688</v>
      </c>
      <c r="C2708" s="289" t="s">
        <v>12513</v>
      </c>
      <c r="D2708" s="511" t="s">
        <v>9761</v>
      </c>
    </row>
    <row r="2709" spans="1:4">
      <c r="A2709" s="289">
        <v>38918</v>
      </c>
      <c r="B2709" s="289" t="s">
        <v>16689</v>
      </c>
      <c r="C2709" s="289" t="s">
        <v>12513</v>
      </c>
      <c r="D2709" s="511" t="s">
        <v>16690</v>
      </c>
    </row>
    <row r="2710" spans="1:4">
      <c r="A2710" s="289">
        <v>38920</v>
      </c>
      <c r="B2710" s="289" t="s">
        <v>16691</v>
      </c>
      <c r="C2710" s="289" t="s">
        <v>12513</v>
      </c>
      <c r="D2710" s="511" t="s">
        <v>16692</v>
      </c>
    </row>
    <row r="2711" spans="1:4">
      <c r="A2711" s="289">
        <v>3104</v>
      </c>
      <c r="B2711" s="289" t="s">
        <v>16693</v>
      </c>
      <c r="C2711" s="289" t="s">
        <v>14820</v>
      </c>
      <c r="D2711" s="511" t="s">
        <v>16694</v>
      </c>
    </row>
    <row r="2712" spans="1:4">
      <c r="A2712" s="289">
        <v>12032</v>
      </c>
      <c r="B2712" s="289" t="s">
        <v>16695</v>
      </c>
      <c r="C2712" s="289" t="s">
        <v>13292</v>
      </c>
      <c r="D2712" s="511" t="s">
        <v>16696</v>
      </c>
    </row>
    <row r="2713" spans="1:4">
      <c r="A2713" s="289">
        <v>12030</v>
      </c>
      <c r="B2713" s="289" t="s">
        <v>16697</v>
      </c>
      <c r="C2713" s="289" t="s">
        <v>13292</v>
      </c>
      <c r="D2713" s="511" t="s">
        <v>16698</v>
      </c>
    </row>
    <row r="2714" spans="1:4">
      <c r="A2714" s="289">
        <v>10908</v>
      </c>
      <c r="B2714" s="289" t="s">
        <v>16699</v>
      </c>
      <c r="C2714" s="289" t="s">
        <v>12513</v>
      </c>
      <c r="D2714" s="511" t="s">
        <v>6141</v>
      </c>
    </row>
    <row r="2715" spans="1:4">
      <c r="A2715" s="289">
        <v>10909</v>
      </c>
      <c r="B2715" s="289" t="s">
        <v>16700</v>
      </c>
      <c r="C2715" s="289" t="s">
        <v>12513</v>
      </c>
      <c r="D2715" s="511" t="s">
        <v>14443</v>
      </c>
    </row>
    <row r="2716" spans="1:4">
      <c r="A2716" s="289">
        <v>3669</v>
      </c>
      <c r="B2716" s="289" t="s">
        <v>16701</v>
      </c>
      <c r="C2716" s="289" t="s">
        <v>12513</v>
      </c>
      <c r="D2716" s="511" t="s">
        <v>9799</v>
      </c>
    </row>
    <row r="2717" spans="1:4">
      <c r="A2717" s="289">
        <v>20138</v>
      </c>
      <c r="B2717" s="289" t="s">
        <v>16702</v>
      </c>
      <c r="C2717" s="289" t="s">
        <v>12513</v>
      </c>
      <c r="D2717" s="511" t="s">
        <v>6280</v>
      </c>
    </row>
    <row r="2718" spans="1:4">
      <c r="A2718" s="289">
        <v>20139</v>
      </c>
      <c r="B2718" s="289" t="s">
        <v>16703</v>
      </c>
      <c r="C2718" s="289" t="s">
        <v>12513</v>
      </c>
      <c r="D2718" s="511" t="s">
        <v>15919</v>
      </c>
    </row>
    <row r="2719" spans="1:4">
      <c r="A2719" s="289">
        <v>3668</v>
      </c>
      <c r="B2719" s="289" t="s">
        <v>16704</v>
      </c>
      <c r="C2719" s="289" t="s">
        <v>12513</v>
      </c>
      <c r="D2719" s="511" t="s">
        <v>16705</v>
      </c>
    </row>
    <row r="2720" spans="1:4">
      <c r="A2720" s="289">
        <v>3656</v>
      </c>
      <c r="B2720" s="289" t="s">
        <v>16706</v>
      </c>
      <c r="C2720" s="289" t="s">
        <v>12513</v>
      </c>
      <c r="D2720" s="511" t="s">
        <v>14443</v>
      </c>
    </row>
    <row r="2721" spans="1:4">
      <c r="A2721" s="289">
        <v>10911</v>
      </c>
      <c r="B2721" s="289" t="s">
        <v>16707</v>
      </c>
      <c r="C2721" s="289" t="s">
        <v>12513</v>
      </c>
      <c r="D2721" s="511" t="s">
        <v>16708</v>
      </c>
    </row>
    <row r="2722" spans="1:4">
      <c r="A2722" s="289">
        <v>3654</v>
      </c>
      <c r="B2722" s="289" t="s">
        <v>16709</v>
      </c>
      <c r="C2722" s="289" t="s">
        <v>12513</v>
      </c>
      <c r="D2722" s="511" t="s">
        <v>7050</v>
      </c>
    </row>
    <row r="2723" spans="1:4">
      <c r="A2723" s="289">
        <v>3663</v>
      </c>
      <c r="B2723" s="289" t="s">
        <v>16710</v>
      </c>
      <c r="C2723" s="289" t="s">
        <v>12513</v>
      </c>
      <c r="D2723" s="511" t="s">
        <v>3942</v>
      </c>
    </row>
    <row r="2724" spans="1:4">
      <c r="A2724" s="289">
        <v>3664</v>
      </c>
      <c r="B2724" s="289" t="s">
        <v>16711</v>
      </c>
      <c r="C2724" s="289" t="s">
        <v>12513</v>
      </c>
      <c r="D2724" s="511" t="s">
        <v>5049</v>
      </c>
    </row>
    <row r="2725" spans="1:4">
      <c r="A2725" s="289">
        <v>3655</v>
      </c>
      <c r="B2725" s="289" t="s">
        <v>16712</v>
      </c>
      <c r="C2725" s="289" t="s">
        <v>12513</v>
      </c>
      <c r="D2725" s="511" t="s">
        <v>16713</v>
      </c>
    </row>
    <row r="2726" spans="1:4">
      <c r="A2726" s="289">
        <v>3657</v>
      </c>
      <c r="B2726" s="289" t="s">
        <v>16714</v>
      </c>
      <c r="C2726" s="289" t="s">
        <v>12513</v>
      </c>
      <c r="D2726" s="511" t="s">
        <v>13685</v>
      </c>
    </row>
    <row r="2727" spans="1:4">
      <c r="A2727" s="289">
        <v>3665</v>
      </c>
      <c r="B2727" s="289" t="s">
        <v>16715</v>
      </c>
      <c r="C2727" s="289" t="s">
        <v>12513</v>
      </c>
      <c r="D2727" s="511" t="s">
        <v>7580</v>
      </c>
    </row>
    <row r="2728" spans="1:4">
      <c r="A2728" s="289">
        <v>12625</v>
      </c>
      <c r="B2728" s="289" t="s">
        <v>16716</v>
      </c>
      <c r="C2728" s="289" t="s">
        <v>12513</v>
      </c>
      <c r="D2728" s="511" t="s">
        <v>12800</v>
      </c>
    </row>
    <row r="2729" spans="1:4">
      <c r="A2729" s="289">
        <v>20136</v>
      </c>
      <c r="B2729" s="289" t="s">
        <v>16717</v>
      </c>
      <c r="C2729" s="289" t="s">
        <v>12513</v>
      </c>
      <c r="D2729" s="511" t="s">
        <v>6457</v>
      </c>
    </row>
    <row r="2730" spans="1:4">
      <c r="A2730" s="289">
        <v>20144</v>
      </c>
      <c r="B2730" s="289" t="s">
        <v>16718</v>
      </c>
      <c r="C2730" s="289" t="s">
        <v>12513</v>
      </c>
      <c r="D2730" s="511" t="s">
        <v>16719</v>
      </c>
    </row>
    <row r="2731" spans="1:4">
      <c r="A2731" s="289">
        <v>20143</v>
      </c>
      <c r="B2731" s="289" t="s">
        <v>16720</v>
      </c>
      <c r="C2731" s="289" t="s">
        <v>12513</v>
      </c>
      <c r="D2731" s="511" t="s">
        <v>16721</v>
      </c>
    </row>
    <row r="2732" spans="1:4">
      <c r="A2732" s="289">
        <v>20145</v>
      </c>
      <c r="B2732" s="289" t="s">
        <v>16722</v>
      </c>
      <c r="C2732" s="289" t="s">
        <v>12513</v>
      </c>
      <c r="D2732" s="511" t="s">
        <v>16723</v>
      </c>
    </row>
    <row r="2733" spans="1:4">
      <c r="A2733" s="289">
        <v>20146</v>
      </c>
      <c r="B2733" s="289" t="s">
        <v>16724</v>
      </c>
      <c r="C2733" s="289" t="s">
        <v>12513</v>
      </c>
      <c r="D2733" s="511" t="s">
        <v>16725</v>
      </c>
    </row>
    <row r="2734" spans="1:4">
      <c r="A2734" s="289">
        <v>20140</v>
      </c>
      <c r="B2734" s="289" t="s">
        <v>16726</v>
      </c>
      <c r="C2734" s="289" t="s">
        <v>12513</v>
      </c>
      <c r="D2734" s="511" t="s">
        <v>1437</v>
      </c>
    </row>
    <row r="2735" spans="1:4">
      <c r="A2735" s="289">
        <v>20141</v>
      </c>
      <c r="B2735" s="289" t="s">
        <v>16727</v>
      </c>
      <c r="C2735" s="289" t="s">
        <v>12513</v>
      </c>
      <c r="D2735" s="511" t="s">
        <v>6036</v>
      </c>
    </row>
    <row r="2736" spans="1:4">
      <c r="A2736" s="289">
        <v>20142</v>
      </c>
      <c r="B2736" s="289" t="s">
        <v>16728</v>
      </c>
      <c r="C2736" s="289" t="s">
        <v>12513</v>
      </c>
      <c r="D2736" s="511" t="s">
        <v>16729</v>
      </c>
    </row>
    <row r="2737" spans="1:4">
      <c r="A2737" s="289">
        <v>3659</v>
      </c>
      <c r="B2737" s="289" t="s">
        <v>16730</v>
      </c>
      <c r="C2737" s="289" t="s">
        <v>12513</v>
      </c>
      <c r="D2737" s="511" t="s">
        <v>16731</v>
      </c>
    </row>
    <row r="2738" spans="1:4">
      <c r="A2738" s="289">
        <v>3660</v>
      </c>
      <c r="B2738" s="289" t="s">
        <v>16732</v>
      </c>
      <c r="C2738" s="289" t="s">
        <v>12513</v>
      </c>
      <c r="D2738" s="511" t="s">
        <v>16381</v>
      </c>
    </row>
    <row r="2739" spans="1:4">
      <c r="A2739" s="289">
        <v>3662</v>
      </c>
      <c r="B2739" s="289" t="s">
        <v>16733</v>
      </c>
      <c r="C2739" s="289" t="s">
        <v>12513</v>
      </c>
      <c r="D2739" s="511" t="s">
        <v>2840</v>
      </c>
    </row>
    <row r="2740" spans="1:4">
      <c r="A2740" s="289">
        <v>3661</v>
      </c>
      <c r="B2740" s="289" t="s">
        <v>16734</v>
      </c>
      <c r="C2740" s="289" t="s">
        <v>12513</v>
      </c>
      <c r="D2740" s="511" t="s">
        <v>2038</v>
      </c>
    </row>
    <row r="2741" spans="1:4">
      <c r="A2741" s="289">
        <v>3658</v>
      </c>
      <c r="B2741" s="289" t="s">
        <v>16735</v>
      </c>
      <c r="C2741" s="289" t="s">
        <v>12513</v>
      </c>
      <c r="D2741" s="511" t="s">
        <v>6141</v>
      </c>
    </row>
    <row r="2742" spans="1:4">
      <c r="A2742" s="289">
        <v>3670</v>
      </c>
      <c r="B2742" s="289" t="s">
        <v>16736</v>
      </c>
      <c r="C2742" s="289" t="s">
        <v>12513</v>
      </c>
      <c r="D2742" s="511" t="s">
        <v>3101</v>
      </c>
    </row>
    <row r="2743" spans="1:4">
      <c r="A2743" s="289">
        <v>3666</v>
      </c>
      <c r="B2743" s="289" t="s">
        <v>16737</v>
      </c>
      <c r="C2743" s="289" t="s">
        <v>12513</v>
      </c>
      <c r="D2743" s="511" t="s">
        <v>5809</v>
      </c>
    </row>
    <row r="2744" spans="1:4">
      <c r="A2744" s="289">
        <v>14157</v>
      </c>
      <c r="B2744" s="289" t="s">
        <v>16738</v>
      </c>
      <c r="C2744" s="289" t="s">
        <v>12513</v>
      </c>
      <c r="D2744" s="511" t="s">
        <v>15663</v>
      </c>
    </row>
    <row r="2745" spans="1:4">
      <c r="A2745" s="289">
        <v>10865</v>
      </c>
      <c r="B2745" s="289" t="s">
        <v>16739</v>
      </c>
      <c r="C2745" s="289" t="s">
        <v>12513</v>
      </c>
      <c r="D2745" s="511" t="s">
        <v>1639</v>
      </c>
    </row>
    <row r="2746" spans="1:4">
      <c r="A2746" s="289">
        <v>3653</v>
      </c>
      <c r="B2746" s="289" t="s">
        <v>16740</v>
      </c>
      <c r="C2746" s="289" t="s">
        <v>12513</v>
      </c>
      <c r="D2746" s="511" t="s">
        <v>16741</v>
      </c>
    </row>
    <row r="2747" spans="1:4">
      <c r="A2747" s="289">
        <v>3649</v>
      </c>
      <c r="B2747" s="289" t="s">
        <v>16742</v>
      </c>
      <c r="C2747" s="289" t="s">
        <v>12513</v>
      </c>
      <c r="D2747" s="511" t="s">
        <v>8504</v>
      </c>
    </row>
    <row r="2748" spans="1:4">
      <c r="A2748" s="289">
        <v>3651</v>
      </c>
      <c r="B2748" s="289" t="s">
        <v>16743</v>
      </c>
      <c r="C2748" s="289" t="s">
        <v>12513</v>
      </c>
      <c r="D2748" s="511" t="s">
        <v>16744</v>
      </c>
    </row>
    <row r="2749" spans="1:4">
      <c r="A2749" s="289">
        <v>3650</v>
      </c>
      <c r="B2749" s="289" t="s">
        <v>16745</v>
      </c>
      <c r="C2749" s="289" t="s">
        <v>12513</v>
      </c>
      <c r="D2749" s="511" t="s">
        <v>16746</v>
      </c>
    </row>
    <row r="2750" spans="1:4">
      <c r="A2750" s="289">
        <v>3645</v>
      </c>
      <c r="B2750" s="289" t="s">
        <v>16747</v>
      </c>
      <c r="C2750" s="289" t="s">
        <v>12513</v>
      </c>
      <c r="D2750" s="511" t="s">
        <v>16748</v>
      </c>
    </row>
    <row r="2751" spans="1:4">
      <c r="A2751" s="289">
        <v>3646</v>
      </c>
      <c r="B2751" s="289" t="s">
        <v>16749</v>
      </c>
      <c r="C2751" s="289" t="s">
        <v>12513</v>
      </c>
      <c r="D2751" s="511" t="s">
        <v>16750</v>
      </c>
    </row>
    <row r="2752" spans="1:4">
      <c r="A2752" s="289">
        <v>3647</v>
      </c>
      <c r="B2752" s="289" t="s">
        <v>16751</v>
      </c>
      <c r="C2752" s="289" t="s">
        <v>12513</v>
      </c>
      <c r="D2752" s="511" t="s">
        <v>16752</v>
      </c>
    </row>
    <row r="2753" spans="1:4">
      <c r="A2753" s="289">
        <v>39875</v>
      </c>
      <c r="B2753" s="289" t="s">
        <v>16753</v>
      </c>
      <c r="C2753" s="289" t="s">
        <v>12513</v>
      </c>
      <c r="D2753" s="511" t="s">
        <v>16754</v>
      </c>
    </row>
    <row r="2754" spans="1:4">
      <c r="A2754" s="289">
        <v>39876</v>
      </c>
      <c r="B2754" s="289" t="s">
        <v>16755</v>
      </c>
      <c r="C2754" s="289" t="s">
        <v>12513</v>
      </c>
      <c r="D2754" s="511" t="s">
        <v>16756</v>
      </c>
    </row>
    <row r="2755" spans="1:4">
      <c r="A2755" s="289">
        <v>39877</v>
      </c>
      <c r="B2755" s="289" t="s">
        <v>16757</v>
      </c>
      <c r="C2755" s="289" t="s">
        <v>12513</v>
      </c>
      <c r="D2755" s="511" t="s">
        <v>16758</v>
      </c>
    </row>
    <row r="2756" spans="1:4">
      <c r="A2756" s="289">
        <v>39878</v>
      </c>
      <c r="B2756" s="289" t="s">
        <v>16759</v>
      </c>
      <c r="C2756" s="289" t="s">
        <v>12513</v>
      </c>
      <c r="D2756" s="511" t="s">
        <v>16760</v>
      </c>
    </row>
    <row r="2757" spans="1:4">
      <c r="A2757" s="289">
        <v>39872</v>
      </c>
      <c r="B2757" s="289" t="s">
        <v>16761</v>
      </c>
      <c r="C2757" s="289" t="s">
        <v>12513</v>
      </c>
      <c r="D2757" s="511" t="s">
        <v>16762</v>
      </c>
    </row>
    <row r="2758" spans="1:4">
      <c r="A2758" s="289">
        <v>39873</v>
      </c>
      <c r="B2758" s="289" t="s">
        <v>16763</v>
      </c>
      <c r="C2758" s="289" t="s">
        <v>12513</v>
      </c>
      <c r="D2758" s="511" t="s">
        <v>16764</v>
      </c>
    </row>
    <row r="2759" spans="1:4">
      <c r="A2759" s="289">
        <v>39874</v>
      </c>
      <c r="B2759" s="289" t="s">
        <v>16765</v>
      </c>
      <c r="C2759" s="289" t="s">
        <v>12513</v>
      </c>
      <c r="D2759" s="511" t="s">
        <v>16766</v>
      </c>
    </row>
    <row r="2760" spans="1:4">
      <c r="A2760" s="289">
        <v>3674</v>
      </c>
      <c r="B2760" s="289" t="s">
        <v>16767</v>
      </c>
      <c r="C2760" s="289" t="s">
        <v>12542</v>
      </c>
      <c r="D2760" s="511" t="s">
        <v>9540</v>
      </c>
    </row>
    <row r="2761" spans="1:4">
      <c r="A2761" s="289">
        <v>3681</v>
      </c>
      <c r="B2761" s="289" t="s">
        <v>16768</v>
      </c>
      <c r="C2761" s="289" t="s">
        <v>12542</v>
      </c>
      <c r="D2761" s="511" t="s">
        <v>15528</v>
      </c>
    </row>
    <row r="2762" spans="1:4">
      <c r="A2762" s="289">
        <v>3676</v>
      </c>
      <c r="B2762" s="289" t="s">
        <v>16769</v>
      </c>
      <c r="C2762" s="289" t="s">
        <v>12542</v>
      </c>
      <c r="D2762" s="511" t="s">
        <v>16770</v>
      </c>
    </row>
    <row r="2763" spans="1:4">
      <c r="A2763" s="289">
        <v>3679</v>
      </c>
      <c r="B2763" s="289" t="s">
        <v>16771</v>
      </c>
      <c r="C2763" s="289" t="s">
        <v>12542</v>
      </c>
      <c r="D2763" s="511" t="s">
        <v>16772</v>
      </c>
    </row>
    <row r="2764" spans="1:4">
      <c r="A2764" s="289">
        <v>3672</v>
      </c>
      <c r="B2764" s="289" t="s">
        <v>16773</v>
      </c>
      <c r="C2764" s="289" t="s">
        <v>12542</v>
      </c>
      <c r="D2764" s="511" t="s">
        <v>2368</v>
      </c>
    </row>
    <row r="2765" spans="1:4">
      <c r="A2765" s="289">
        <v>3671</v>
      </c>
      <c r="B2765" s="289" t="s">
        <v>16774</v>
      </c>
      <c r="C2765" s="289" t="s">
        <v>12542</v>
      </c>
      <c r="D2765" s="511" t="s">
        <v>2761</v>
      </c>
    </row>
    <row r="2766" spans="1:4">
      <c r="A2766" s="289">
        <v>3673</v>
      </c>
      <c r="B2766" s="289" t="s">
        <v>16775</v>
      </c>
      <c r="C2766" s="289" t="s">
        <v>12542</v>
      </c>
      <c r="D2766" s="511" t="s">
        <v>14217</v>
      </c>
    </row>
    <row r="2767" spans="1:4">
      <c r="A2767" s="289">
        <v>38394</v>
      </c>
      <c r="B2767" s="289" t="s">
        <v>16776</v>
      </c>
      <c r="C2767" s="289" t="s">
        <v>12513</v>
      </c>
      <c r="D2767" s="511" t="s">
        <v>16777</v>
      </c>
    </row>
    <row r="2768" spans="1:4">
      <c r="A2768" s="289">
        <v>3729</v>
      </c>
      <c r="B2768" s="289" t="s">
        <v>16778</v>
      </c>
      <c r="C2768" s="289" t="s">
        <v>12513</v>
      </c>
      <c r="D2768" s="511" t="s">
        <v>16779</v>
      </c>
    </row>
    <row r="2769" spans="1:4">
      <c r="A2769" s="289">
        <v>63</v>
      </c>
      <c r="B2769" s="289" t="s">
        <v>16780</v>
      </c>
      <c r="C2769" s="289" t="s">
        <v>12513</v>
      </c>
      <c r="D2769" s="511" t="s">
        <v>16781</v>
      </c>
    </row>
    <row r="2770" spans="1:4">
      <c r="A2770" s="289">
        <v>39357</v>
      </c>
      <c r="B2770" s="289" t="s">
        <v>16782</v>
      </c>
      <c r="C2770" s="289" t="s">
        <v>12513</v>
      </c>
      <c r="D2770" s="511" t="s">
        <v>16783</v>
      </c>
    </row>
    <row r="2771" spans="1:4">
      <c r="A2771" s="289">
        <v>39358</v>
      </c>
      <c r="B2771" s="289" t="s">
        <v>16784</v>
      </c>
      <c r="C2771" s="289" t="s">
        <v>12513</v>
      </c>
      <c r="D2771" s="511" t="s">
        <v>16785</v>
      </c>
    </row>
    <row r="2772" spans="1:4">
      <c r="A2772" s="289">
        <v>39356</v>
      </c>
      <c r="B2772" s="289" t="s">
        <v>16786</v>
      </c>
      <c r="C2772" s="289" t="s">
        <v>12513</v>
      </c>
      <c r="D2772" s="511" t="s">
        <v>16787</v>
      </c>
    </row>
    <row r="2773" spans="1:4">
      <c r="A2773" s="289">
        <v>39355</v>
      </c>
      <c r="B2773" s="289" t="s">
        <v>16788</v>
      </c>
      <c r="C2773" s="289" t="s">
        <v>12513</v>
      </c>
      <c r="D2773" s="511" t="s">
        <v>16789</v>
      </c>
    </row>
    <row r="2774" spans="1:4">
      <c r="A2774" s="289">
        <v>39353</v>
      </c>
      <c r="B2774" s="289" t="s">
        <v>16790</v>
      </c>
      <c r="C2774" s="289" t="s">
        <v>12513</v>
      </c>
      <c r="D2774" s="511" t="s">
        <v>16791</v>
      </c>
    </row>
    <row r="2775" spans="1:4">
      <c r="A2775" s="289">
        <v>39354</v>
      </c>
      <c r="B2775" s="289" t="s">
        <v>16792</v>
      </c>
      <c r="C2775" s="289" t="s">
        <v>12513</v>
      </c>
      <c r="D2775" s="511" t="s">
        <v>16793</v>
      </c>
    </row>
    <row r="2776" spans="1:4">
      <c r="A2776" s="289">
        <v>39398</v>
      </c>
      <c r="B2776" s="289" t="s">
        <v>16794</v>
      </c>
      <c r="C2776" s="289" t="s">
        <v>12513</v>
      </c>
      <c r="D2776" s="511" t="s">
        <v>16795</v>
      </c>
    </row>
    <row r="2777" spans="1:4">
      <c r="A2777" s="289">
        <v>13343</v>
      </c>
      <c r="B2777" s="289" t="s">
        <v>16796</v>
      </c>
      <c r="C2777" s="289" t="s">
        <v>12513</v>
      </c>
      <c r="D2777" s="511" t="s">
        <v>13275</v>
      </c>
    </row>
    <row r="2778" spans="1:4">
      <c r="A2778" s="289">
        <v>12118</v>
      </c>
      <c r="B2778" s="289" t="s">
        <v>16797</v>
      </c>
      <c r="C2778" s="289" t="s">
        <v>12513</v>
      </c>
      <c r="D2778" s="511" t="s">
        <v>7471</v>
      </c>
    </row>
    <row r="2779" spans="1:4">
      <c r="A2779" s="289">
        <v>39482</v>
      </c>
      <c r="B2779" s="289" t="s">
        <v>16798</v>
      </c>
      <c r="C2779" s="289" t="s">
        <v>12513</v>
      </c>
      <c r="D2779" s="511" t="s">
        <v>16799</v>
      </c>
    </row>
    <row r="2780" spans="1:4">
      <c r="A2780" s="289">
        <v>39486</v>
      </c>
      <c r="B2780" s="289" t="s">
        <v>16800</v>
      </c>
      <c r="C2780" s="289" t="s">
        <v>12513</v>
      </c>
      <c r="D2780" s="511" t="s">
        <v>16801</v>
      </c>
    </row>
    <row r="2781" spans="1:4">
      <c r="A2781" s="289">
        <v>39483</v>
      </c>
      <c r="B2781" s="289" t="s">
        <v>16802</v>
      </c>
      <c r="C2781" s="289" t="s">
        <v>12513</v>
      </c>
      <c r="D2781" s="511" t="s">
        <v>16803</v>
      </c>
    </row>
    <row r="2782" spans="1:4">
      <c r="A2782" s="289">
        <v>39487</v>
      </c>
      <c r="B2782" s="289" t="s">
        <v>16804</v>
      </c>
      <c r="C2782" s="289" t="s">
        <v>12513</v>
      </c>
      <c r="D2782" s="511" t="s">
        <v>16805</v>
      </c>
    </row>
    <row r="2783" spans="1:4">
      <c r="A2783" s="289">
        <v>39484</v>
      </c>
      <c r="B2783" s="289" t="s">
        <v>16806</v>
      </c>
      <c r="C2783" s="289" t="s">
        <v>12513</v>
      </c>
      <c r="D2783" s="511" t="s">
        <v>16807</v>
      </c>
    </row>
    <row r="2784" spans="1:4">
      <c r="A2784" s="289">
        <v>39488</v>
      </c>
      <c r="B2784" s="289" t="s">
        <v>16808</v>
      </c>
      <c r="C2784" s="289" t="s">
        <v>12513</v>
      </c>
      <c r="D2784" s="511" t="s">
        <v>16809</v>
      </c>
    </row>
    <row r="2785" spans="1:4">
      <c r="A2785" s="289">
        <v>39485</v>
      </c>
      <c r="B2785" s="289" t="s">
        <v>16810</v>
      </c>
      <c r="C2785" s="289" t="s">
        <v>12513</v>
      </c>
      <c r="D2785" s="511" t="s">
        <v>16811</v>
      </c>
    </row>
    <row r="2786" spans="1:4">
      <c r="A2786" s="289">
        <v>39489</v>
      </c>
      <c r="B2786" s="289" t="s">
        <v>16812</v>
      </c>
      <c r="C2786" s="289" t="s">
        <v>12513</v>
      </c>
      <c r="D2786" s="511" t="s">
        <v>16813</v>
      </c>
    </row>
    <row r="2787" spans="1:4">
      <c r="A2787" s="289">
        <v>39494</v>
      </c>
      <c r="B2787" s="289" t="s">
        <v>16814</v>
      </c>
      <c r="C2787" s="289" t="s">
        <v>12513</v>
      </c>
      <c r="D2787" s="511" t="s">
        <v>16815</v>
      </c>
    </row>
    <row r="2788" spans="1:4">
      <c r="A2788" s="289">
        <v>39490</v>
      </c>
      <c r="B2788" s="289" t="s">
        <v>16816</v>
      </c>
      <c r="C2788" s="289" t="s">
        <v>12513</v>
      </c>
      <c r="D2788" s="511" t="s">
        <v>16817</v>
      </c>
    </row>
    <row r="2789" spans="1:4">
      <c r="A2789" s="289">
        <v>39495</v>
      </c>
      <c r="B2789" s="289" t="s">
        <v>16818</v>
      </c>
      <c r="C2789" s="289" t="s">
        <v>12513</v>
      </c>
      <c r="D2789" s="511" t="s">
        <v>16799</v>
      </c>
    </row>
    <row r="2790" spans="1:4">
      <c r="A2790" s="289">
        <v>39491</v>
      </c>
      <c r="B2790" s="289" t="s">
        <v>16819</v>
      </c>
      <c r="C2790" s="289" t="s">
        <v>12513</v>
      </c>
      <c r="D2790" s="511" t="s">
        <v>16820</v>
      </c>
    </row>
    <row r="2791" spans="1:4">
      <c r="A2791" s="289">
        <v>39496</v>
      </c>
      <c r="B2791" s="289" t="s">
        <v>16821</v>
      </c>
      <c r="C2791" s="289" t="s">
        <v>12513</v>
      </c>
      <c r="D2791" s="511" t="s">
        <v>16822</v>
      </c>
    </row>
    <row r="2792" spans="1:4">
      <c r="A2792" s="289">
        <v>39492</v>
      </c>
      <c r="B2792" s="289" t="s">
        <v>16823</v>
      </c>
      <c r="C2792" s="289" t="s">
        <v>12513</v>
      </c>
      <c r="D2792" s="511" t="s">
        <v>16824</v>
      </c>
    </row>
    <row r="2793" spans="1:4">
      <c r="A2793" s="289">
        <v>39497</v>
      </c>
      <c r="B2793" s="289" t="s">
        <v>16825</v>
      </c>
      <c r="C2793" s="289" t="s">
        <v>12513</v>
      </c>
      <c r="D2793" s="511" t="s">
        <v>16826</v>
      </c>
    </row>
    <row r="2794" spans="1:4">
      <c r="A2794" s="289">
        <v>39493</v>
      </c>
      <c r="B2794" s="289" t="s">
        <v>16827</v>
      </c>
      <c r="C2794" s="289" t="s">
        <v>12513</v>
      </c>
      <c r="D2794" s="511" t="s">
        <v>16828</v>
      </c>
    </row>
    <row r="2795" spans="1:4">
      <c r="A2795" s="289">
        <v>39500</v>
      </c>
      <c r="B2795" s="289" t="s">
        <v>16829</v>
      </c>
      <c r="C2795" s="289" t="s">
        <v>12513</v>
      </c>
      <c r="D2795" s="511" t="s">
        <v>16830</v>
      </c>
    </row>
    <row r="2796" spans="1:4">
      <c r="A2796" s="289">
        <v>39498</v>
      </c>
      <c r="B2796" s="289" t="s">
        <v>16831</v>
      </c>
      <c r="C2796" s="289" t="s">
        <v>12513</v>
      </c>
      <c r="D2796" s="511" t="s">
        <v>16832</v>
      </c>
    </row>
    <row r="2797" spans="1:4">
      <c r="A2797" s="289">
        <v>39501</v>
      </c>
      <c r="B2797" s="289" t="s">
        <v>16833</v>
      </c>
      <c r="C2797" s="289" t="s">
        <v>12513</v>
      </c>
      <c r="D2797" s="511" t="s">
        <v>16834</v>
      </c>
    </row>
    <row r="2798" spans="1:4">
      <c r="A2798" s="289">
        <v>39499</v>
      </c>
      <c r="B2798" s="289" t="s">
        <v>16835</v>
      </c>
      <c r="C2798" s="289" t="s">
        <v>12513</v>
      </c>
      <c r="D2798" s="511" t="s">
        <v>16836</v>
      </c>
    </row>
    <row r="2799" spans="1:4">
      <c r="A2799" s="289">
        <v>3733</v>
      </c>
      <c r="B2799" s="289" t="s">
        <v>16837</v>
      </c>
      <c r="C2799" s="289" t="s">
        <v>12518</v>
      </c>
      <c r="D2799" s="511" t="s">
        <v>16838</v>
      </c>
    </row>
    <row r="2800" spans="1:4">
      <c r="A2800" s="289">
        <v>3731</v>
      </c>
      <c r="B2800" s="289" t="s">
        <v>16839</v>
      </c>
      <c r="C2800" s="289" t="s">
        <v>12518</v>
      </c>
      <c r="D2800" s="511" t="s">
        <v>13421</v>
      </c>
    </row>
    <row r="2801" spans="1:4">
      <c r="A2801" s="289">
        <v>38137</v>
      </c>
      <c r="B2801" s="289" t="s">
        <v>16840</v>
      </c>
      <c r="C2801" s="289" t="s">
        <v>12518</v>
      </c>
      <c r="D2801" s="511" t="s">
        <v>15909</v>
      </c>
    </row>
    <row r="2802" spans="1:4">
      <c r="A2802" s="289">
        <v>38135</v>
      </c>
      <c r="B2802" s="289" t="s">
        <v>16841</v>
      </c>
      <c r="C2802" s="289" t="s">
        <v>12518</v>
      </c>
      <c r="D2802" s="511" t="s">
        <v>16842</v>
      </c>
    </row>
    <row r="2803" spans="1:4">
      <c r="A2803" s="289">
        <v>38138</v>
      </c>
      <c r="B2803" s="289" t="s">
        <v>16843</v>
      </c>
      <c r="C2803" s="289" t="s">
        <v>12518</v>
      </c>
      <c r="D2803" s="511" t="s">
        <v>10119</v>
      </c>
    </row>
    <row r="2804" spans="1:4">
      <c r="A2804" s="289">
        <v>3736</v>
      </c>
      <c r="B2804" s="289" t="s">
        <v>16844</v>
      </c>
      <c r="C2804" s="289" t="s">
        <v>12518</v>
      </c>
      <c r="D2804" s="511" t="s">
        <v>10648</v>
      </c>
    </row>
    <row r="2805" spans="1:4">
      <c r="A2805" s="289">
        <v>3741</v>
      </c>
      <c r="B2805" s="289" t="s">
        <v>16845</v>
      </c>
      <c r="C2805" s="289" t="s">
        <v>12518</v>
      </c>
      <c r="D2805" s="511" t="s">
        <v>6943</v>
      </c>
    </row>
    <row r="2806" spans="1:4">
      <c r="A2806" s="289">
        <v>3745</v>
      </c>
      <c r="B2806" s="289" t="s">
        <v>16846</v>
      </c>
      <c r="C2806" s="289" t="s">
        <v>12518</v>
      </c>
      <c r="D2806" s="511" t="s">
        <v>16847</v>
      </c>
    </row>
    <row r="2807" spans="1:4">
      <c r="A2807" s="289">
        <v>3743</v>
      </c>
      <c r="B2807" s="289" t="s">
        <v>16848</v>
      </c>
      <c r="C2807" s="289" t="s">
        <v>12518</v>
      </c>
      <c r="D2807" s="511" t="s">
        <v>11667</v>
      </c>
    </row>
    <row r="2808" spans="1:4">
      <c r="A2808" s="289">
        <v>3744</v>
      </c>
      <c r="B2808" s="289" t="s">
        <v>16849</v>
      </c>
      <c r="C2808" s="289" t="s">
        <v>12518</v>
      </c>
      <c r="D2808" s="511" t="s">
        <v>16850</v>
      </c>
    </row>
    <row r="2809" spans="1:4">
      <c r="A2809" s="289">
        <v>3739</v>
      </c>
      <c r="B2809" s="289" t="s">
        <v>16851</v>
      </c>
      <c r="C2809" s="289" t="s">
        <v>12518</v>
      </c>
      <c r="D2809" s="511" t="s">
        <v>2209</v>
      </c>
    </row>
    <row r="2810" spans="1:4">
      <c r="A2810" s="289">
        <v>3737</v>
      </c>
      <c r="B2810" s="289" t="s">
        <v>16852</v>
      </c>
      <c r="C2810" s="289" t="s">
        <v>12518</v>
      </c>
      <c r="D2810" s="511" t="s">
        <v>16853</v>
      </c>
    </row>
    <row r="2811" spans="1:4">
      <c r="A2811" s="289">
        <v>3738</v>
      </c>
      <c r="B2811" s="289" t="s">
        <v>16854</v>
      </c>
      <c r="C2811" s="289" t="s">
        <v>12518</v>
      </c>
      <c r="D2811" s="511" t="s">
        <v>16855</v>
      </c>
    </row>
    <row r="2812" spans="1:4">
      <c r="A2812" s="289">
        <v>3747</v>
      </c>
      <c r="B2812" s="289" t="s">
        <v>16856</v>
      </c>
      <c r="C2812" s="289" t="s">
        <v>12518</v>
      </c>
      <c r="D2812" s="511" t="s">
        <v>16850</v>
      </c>
    </row>
    <row r="2813" spans="1:4">
      <c r="A2813" s="289">
        <v>11649</v>
      </c>
      <c r="B2813" s="289" t="s">
        <v>16857</v>
      </c>
      <c r="C2813" s="289" t="s">
        <v>12513</v>
      </c>
      <c r="D2813" s="511" t="s">
        <v>16858</v>
      </c>
    </row>
    <row r="2814" spans="1:4">
      <c r="A2814" s="289">
        <v>11650</v>
      </c>
      <c r="B2814" s="289" t="s">
        <v>16859</v>
      </c>
      <c r="C2814" s="289" t="s">
        <v>12513</v>
      </c>
      <c r="D2814" s="511" t="s">
        <v>16860</v>
      </c>
    </row>
    <row r="2815" spans="1:4">
      <c r="A2815" s="289">
        <v>3742</v>
      </c>
      <c r="B2815" s="289" t="s">
        <v>16861</v>
      </c>
      <c r="C2815" s="289" t="s">
        <v>12518</v>
      </c>
      <c r="D2815" s="511" t="s">
        <v>16862</v>
      </c>
    </row>
    <row r="2816" spans="1:4">
      <c r="A2816" s="289">
        <v>3746</v>
      </c>
      <c r="B2816" s="289" t="s">
        <v>16863</v>
      </c>
      <c r="C2816" s="289" t="s">
        <v>12518</v>
      </c>
      <c r="D2816" s="511" t="s">
        <v>16864</v>
      </c>
    </row>
    <row r="2817" spans="1:4">
      <c r="A2817" s="289">
        <v>13250</v>
      </c>
      <c r="B2817" s="289" t="s">
        <v>16865</v>
      </c>
      <c r="C2817" s="289" t="s">
        <v>12513</v>
      </c>
      <c r="D2817" s="511" t="s">
        <v>2357</v>
      </c>
    </row>
    <row r="2818" spans="1:4">
      <c r="A2818" s="289">
        <v>11641</v>
      </c>
      <c r="B2818" s="289" t="s">
        <v>16866</v>
      </c>
      <c r="C2818" s="289" t="s">
        <v>12518</v>
      </c>
      <c r="D2818" s="511" t="s">
        <v>16867</v>
      </c>
    </row>
    <row r="2819" spans="1:4">
      <c r="A2819" s="289">
        <v>21106</v>
      </c>
      <c r="B2819" s="289" t="s">
        <v>16868</v>
      </c>
      <c r="C2819" s="289" t="s">
        <v>12606</v>
      </c>
      <c r="D2819" s="511" t="s">
        <v>5910</v>
      </c>
    </row>
    <row r="2820" spans="1:4">
      <c r="A2820" s="289">
        <v>3755</v>
      </c>
      <c r="B2820" s="289" t="s">
        <v>16869</v>
      </c>
      <c r="C2820" s="289" t="s">
        <v>12513</v>
      </c>
      <c r="D2820" s="511" t="s">
        <v>10993</v>
      </c>
    </row>
    <row r="2821" spans="1:4">
      <c r="A2821" s="289">
        <v>3750</v>
      </c>
      <c r="B2821" s="289" t="s">
        <v>16870</v>
      </c>
      <c r="C2821" s="289" t="s">
        <v>12513</v>
      </c>
      <c r="D2821" s="511" t="s">
        <v>12730</v>
      </c>
    </row>
    <row r="2822" spans="1:4">
      <c r="A2822" s="289">
        <v>3756</v>
      </c>
      <c r="B2822" s="289" t="s">
        <v>16871</v>
      </c>
      <c r="C2822" s="289" t="s">
        <v>12513</v>
      </c>
      <c r="D2822" s="511" t="s">
        <v>16872</v>
      </c>
    </row>
    <row r="2823" spans="1:4">
      <c r="A2823" s="289">
        <v>39377</v>
      </c>
      <c r="B2823" s="289" t="s">
        <v>16873</v>
      </c>
      <c r="C2823" s="289" t="s">
        <v>12513</v>
      </c>
      <c r="D2823" s="511" t="s">
        <v>16874</v>
      </c>
    </row>
    <row r="2824" spans="1:4">
      <c r="A2824" s="289">
        <v>38191</v>
      </c>
      <c r="B2824" s="289" t="s">
        <v>16875</v>
      </c>
      <c r="C2824" s="289" t="s">
        <v>12513</v>
      </c>
      <c r="D2824" s="511" t="s">
        <v>7427</v>
      </c>
    </row>
    <row r="2825" spans="1:4">
      <c r="A2825" s="289">
        <v>39381</v>
      </c>
      <c r="B2825" s="289" t="s">
        <v>16876</v>
      </c>
      <c r="C2825" s="289" t="s">
        <v>12513</v>
      </c>
      <c r="D2825" s="511" t="s">
        <v>15192</v>
      </c>
    </row>
    <row r="2826" spans="1:4">
      <c r="A2826" s="289">
        <v>38780</v>
      </c>
      <c r="B2826" s="289" t="s">
        <v>16877</v>
      </c>
      <c r="C2826" s="289" t="s">
        <v>12513</v>
      </c>
      <c r="D2826" s="511" t="s">
        <v>2457</v>
      </c>
    </row>
    <row r="2827" spans="1:4">
      <c r="A2827" s="289">
        <v>38781</v>
      </c>
      <c r="B2827" s="289" t="s">
        <v>16878</v>
      </c>
      <c r="C2827" s="289" t="s">
        <v>12513</v>
      </c>
      <c r="D2827" s="511" t="s">
        <v>16879</v>
      </c>
    </row>
    <row r="2828" spans="1:4">
      <c r="A2828" s="289">
        <v>38192</v>
      </c>
      <c r="B2828" s="289" t="s">
        <v>16880</v>
      </c>
      <c r="C2828" s="289" t="s">
        <v>12513</v>
      </c>
      <c r="D2828" s="511" t="s">
        <v>16881</v>
      </c>
    </row>
    <row r="2829" spans="1:4">
      <c r="A2829" s="289">
        <v>3753</v>
      </c>
      <c r="B2829" s="289" t="s">
        <v>16882</v>
      </c>
      <c r="C2829" s="289" t="s">
        <v>12513</v>
      </c>
      <c r="D2829" s="511" t="s">
        <v>2879</v>
      </c>
    </row>
    <row r="2830" spans="1:4">
      <c r="A2830" s="289">
        <v>38782</v>
      </c>
      <c r="B2830" s="289" t="s">
        <v>16883</v>
      </c>
      <c r="C2830" s="289" t="s">
        <v>12513</v>
      </c>
      <c r="D2830" s="511" t="s">
        <v>7128</v>
      </c>
    </row>
    <row r="2831" spans="1:4">
      <c r="A2831" s="289">
        <v>38778</v>
      </c>
      <c r="B2831" s="289" t="s">
        <v>16884</v>
      </c>
      <c r="C2831" s="289" t="s">
        <v>12513</v>
      </c>
      <c r="D2831" s="511" t="s">
        <v>1972</v>
      </c>
    </row>
    <row r="2832" spans="1:4">
      <c r="A2832" s="289">
        <v>38779</v>
      </c>
      <c r="B2832" s="289" t="s">
        <v>16885</v>
      </c>
      <c r="C2832" s="289" t="s">
        <v>12513</v>
      </c>
      <c r="D2832" s="511" t="s">
        <v>2624</v>
      </c>
    </row>
    <row r="2833" spans="1:4">
      <c r="A2833" s="289">
        <v>39388</v>
      </c>
      <c r="B2833" s="289" t="s">
        <v>16886</v>
      </c>
      <c r="C2833" s="289" t="s">
        <v>12513</v>
      </c>
      <c r="D2833" s="511" t="s">
        <v>2159</v>
      </c>
    </row>
    <row r="2834" spans="1:4">
      <c r="A2834" s="289">
        <v>39387</v>
      </c>
      <c r="B2834" s="289" t="s">
        <v>16887</v>
      </c>
      <c r="C2834" s="289" t="s">
        <v>12513</v>
      </c>
      <c r="D2834" s="511" t="s">
        <v>8015</v>
      </c>
    </row>
    <row r="2835" spans="1:4">
      <c r="A2835" s="289">
        <v>39386</v>
      </c>
      <c r="B2835" s="289" t="s">
        <v>16888</v>
      </c>
      <c r="C2835" s="289" t="s">
        <v>12513</v>
      </c>
      <c r="D2835" s="511" t="s">
        <v>16889</v>
      </c>
    </row>
    <row r="2836" spans="1:4">
      <c r="A2836" s="289">
        <v>38194</v>
      </c>
      <c r="B2836" s="289" t="s">
        <v>16890</v>
      </c>
      <c r="C2836" s="289" t="s">
        <v>12513</v>
      </c>
      <c r="D2836" s="511" t="s">
        <v>4111</v>
      </c>
    </row>
    <row r="2837" spans="1:4">
      <c r="A2837" s="289">
        <v>38193</v>
      </c>
      <c r="B2837" s="289" t="s">
        <v>16891</v>
      </c>
      <c r="C2837" s="289" t="s">
        <v>12513</v>
      </c>
      <c r="D2837" s="511" t="s">
        <v>2409</v>
      </c>
    </row>
    <row r="2838" spans="1:4">
      <c r="A2838" s="289">
        <v>12216</v>
      </c>
      <c r="B2838" s="289" t="s">
        <v>16892</v>
      </c>
      <c r="C2838" s="289" t="s">
        <v>12513</v>
      </c>
      <c r="D2838" s="511" t="s">
        <v>16893</v>
      </c>
    </row>
    <row r="2839" spans="1:4">
      <c r="A2839" s="289">
        <v>3757</v>
      </c>
      <c r="B2839" s="289" t="s">
        <v>16894</v>
      </c>
      <c r="C2839" s="289" t="s">
        <v>12513</v>
      </c>
      <c r="D2839" s="511" t="s">
        <v>5433</v>
      </c>
    </row>
    <row r="2840" spans="1:4">
      <c r="A2840" s="289">
        <v>3758</v>
      </c>
      <c r="B2840" s="289" t="s">
        <v>16895</v>
      </c>
      <c r="C2840" s="289" t="s">
        <v>12513</v>
      </c>
      <c r="D2840" s="511" t="s">
        <v>11841</v>
      </c>
    </row>
    <row r="2841" spans="1:4">
      <c r="A2841" s="289">
        <v>12214</v>
      </c>
      <c r="B2841" s="289" t="s">
        <v>16896</v>
      </c>
      <c r="C2841" s="289" t="s">
        <v>12513</v>
      </c>
      <c r="D2841" s="511" t="s">
        <v>16897</v>
      </c>
    </row>
    <row r="2842" spans="1:4">
      <c r="A2842" s="289">
        <v>3749</v>
      </c>
      <c r="B2842" s="289" t="s">
        <v>16898</v>
      </c>
      <c r="C2842" s="289" t="s">
        <v>12513</v>
      </c>
      <c r="D2842" s="511" t="s">
        <v>16899</v>
      </c>
    </row>
    <row r="2843" spans="1:4">
      <c r="A2843" s="289">
        <v>3751</v>
      </c>
      <c r="B2843" s="289" t="s">
        <v>16900</v>
      </c>
      <c r="C2843" s="289" t="s">
        <v>12513</v>
      </c>
      <c r="D2843" s="511" t="s">
        <v>16901</v>
      </c>
    </row>
    <row r="2844" spans="1:4">
      <c r="A2844" s="289">
        <v>39376</v>
      </c>
      <c r="B2844" s="289" t="s">
        <v>16902</v>
      </c>
      <c r="C2844" s="289" t="s">
        <v>12513</v>
      </c>
      <c r="D2844" s="511" t="s">
        <v>16903</v>
      </c>
    </row>
    <row r="2845" spans="1:4">
      <c r="A2845" s="289">
        <v>3752</v>
      </c>
      <c r="B2845" s="289" t="s">
        <v>16904</v>
      </c>
      <c r="C2845" s="289" t="s">
        <v>12513</v>
      </c>
      <c r="D2845" s="511" t="s">
        <v>16905</v>
      </c>
    </row>
    <row r="2846" spans="1:4">
      <c r="A2846" s="289">
        <v>746</v>
      </c>
      <c r="B2846" s="289" t="s">
        <v>16906</v>
      </c>
      <c r="C2846" s="289" t="s">
        <v>12513</v>
      </c>
      <c r="D2846" s="511" t="s">
        <v>16907</v>
      </c>
    </row>
    <row r="2847" spans="1:4">
      <c r="A2847" s="289">
        <v>36521</v>
      </c>
      <c r="B2847" s="289" t="s">
        <v>16908</v>
      </c>
      <c r="C2847" s="289" t="s">
        <v>12513</v>
      </c>
      <c r="D2847" s="511" t="s">
        <v>16909</v>
      </c>
    </row>
    <row r="2848" spans="1:4">
      <c r="A2848" s="289">
        <v>36794</v>
      </c>
      <c r="B2848" s="289" t="s">
        <v>16910</v>
      </c>
      <c r="C2848" s="289" t="s">
        <v>12513</v>
      </c>
      <c r="D2848" s="511" t="s">
        <v>16911</v>
      </c>
    </row>
    <row r="2849" spans="1:4">
      <c r="A2849" s="289">
        <v>10426</v>
      </c>
      <c r="B2849" s="289" t="s">
        <v>16912</v>
      </c>
      <c r="C2849" s="289" t="s">
        <v>12513</v>
      </c>
      <c r="D2849" s="511" t="s">
        <v>16913</v>
      </c>
    </row>
    <row r="2850" spans="1:4">
      <c r="A2850" s="289">
        <v>10425</v>
      </c>
      <c r="B2850" s="289" t="s">
        <v>16914</v>
      </c>
      <c r="C2850" s="289" t="s">
        <v>12513</v>
      </c>
      <c r="D2850" s="511" t="s">
        <v>16915</v>
      </c>
    </row>
    <row r="2851" spans="1:4">
      <c r="A2851" s="289">
        <v>10431</v>
      </c>
      <c r="B2851" s="289" t="s">
        <v>16916</v>
      </c>
      <c r="C2851" s="289" t="s">
        <v>12513</v>
      </c>
      <c r="D2851" s="511" t="s">
        <v>16917</v>
      </c>
    </row>
    <row r="2852" spans="1:4">
      <c r="A2852" s="289">
        <v>10429</v>
      </c>
      <c r="B2852" s="289" t="s">
        <v>16918</v>
      </c>
      <c r="C2852" s="289" t="s">
        <v>12513</v>
      </c>
      <c r="D2852" s="511" t="s">
        <v>6882</v>
      </c>
    </row>
    <row r="2853" spans="1:4">
      <c r="A2853" s="289">
        <v>20269</v>
      </c>
      <c r="B2853" s="289" t="s">
        <v>16919</v>
      </c>
      <c r="C2853" s="289" t="s">
        <v>12513</v>
      </c>
      <c r="D2853" s="511" t="s">
        <v>10176</v>
      </c>
    </row>
    <row r="2854" spans="1:4">
      <c r="A2854" s="289">
        <v>20270</v>
      </c>
      <c r="B2854" s="289" t="s">
        <v>16920</v>
      </c>
      <c r="C2854" s="289" t="s">
        <v>12513</v>
      </c>
      <c r="D2854" s="511" t="s">
        <v>16921</v>
      </c>
    </row>
    <row r="2855" spans="1:4">
      <c r="A2855" s="289">
        <v>11696</v>
      </c>
      <c r="B2855" s="289" t="s">
        <v>16922</v>
      </c>
      <c r="C2855" s="289" t="s">
        <v>12513</v>
      </c>
      <c r="D2855" s="511" t="s">
        <v>9930</v>
      </c>
    </row>
    <row r="2856" spans="1:4">
      <c r="A2856" s="289">
        <v>10427</v>
      </c>
      <c r="B2856" s="289" t="s">
        <v>16923</v>
      </c>
      <c r="C2856" s="289" t="s">
        <v>12513</v>
      </c>
      <c r="D2856" s="511" t="s">
        <v>16924</v>
      </c>
    </row>
    <row r="2857" spans="1:4">
      <c r="A2857" s="289">
        <v>10428</v>
      </c>
      <c r="B2857" s="289" t="s">
        <v>16925</v>
      </c>
      <c r="C2857" s="289" t="s">
        <v>12513</v>
      </c>
      <c r="D2857" s="511" t="s">
        <v>16926</v>
      </c>
    </row>
    <row r="2858" spans="1:4">
      <c r="A2858" s="289">
        <v>2354</v>
      </c>
      <c r="B2858" s="289" t="s">
        <v>16927</v>
      </c>
      <c r="C2858" s="289" t="s">
        <v>12521</v>
      </c>
      <c r="D2858" s="511" t="s">
        <v>3988</v>
      </c>
    </row>
    <row r="2859" spans="1:4">
      <c r="A2859" s="289">
        <v>40932</v>
      </c>
      <c r="B2859" s="289" t="s">
        <v>16928</v>
      </c>
      <c r="C2859" s="289" t="s">
        <v>12786</v>
      </c>
      <c r="D2859" s="511" t="s">
        <v>16929</v>
      </c>
    </row>
    <row r="2860" spans="1:4">
      <c r="A2860" s="289">
        <v>10853</v>
      </c>
      <c r="B2860" s="289" t="s">
        <v>16930</v>
      </c>
      <c r="C2860" s="289" t="s">
        <v>12513</v>
      </c>
      <c r="D2860" s="511" t="s">
        <v>1594</v>
      </c>
    </row>
    <row r="2861" spans="1:4">
      <c r="A2861" s="289">
        <v>5093</v>
      </c>
      <c r="B2861" s="289" t="s">
        <v>16931</v>
      </c>
      <c r="C2861" s="289" t="s">
        <v>13221</v>
      </c>
      <c r="D2861" s="511" t="s">
        <v>16534</v>
      </c>
    </row>
    <row r="2862" spans="1:4">
      <c r="A2862" s="289">
        <v>37768</v>
      </c>
      <c r="B2862" s="289" t="s">
        <v>16932</v>
      </c>
      <c r="C2862" s="289" t="s">
        <v>12513</v>
      </c>
      <c r="D2862" s="511" t="s">
        <v>16933</v>
      </c>
    </row>
    <row r="2863" spans="1:4">
      <c r="A2863" s="289">
        <v>37773</v>
      </c>
      <c r="B2863" s="289" t="s">
        <v>16934</v>
      </c>
      <c r="C2863" s="289" t="s">
        <v>12513</v>
      </c>
      <c r="D2863" s="511" t="s">
        <v>16935</v>
      </c>
    </row>
    <row r="2864" spans="1:4">
      <c r="A2864" s="289">
        <v>37769</v>
      </c>
      <c r="B2864" s="289" t="s">
        <v>16936</v>
      </c>
      <c r="C2864" s="289" t="s">
        <v>12513</v>
      </c>
      <c r="D2864" s="511" t="s">
        <v>16937</v>
      </c>
    </row>
    <row r="2865" spans="1:4">
      <c r="A2865" s="289">
        <v>37770</v>
      </c>
      <c r="B2865" s="289" t="s">
        <v>16938</v>
      </c>
      <c r="C2865" s="289" t="s">
        <v>12513</v>
      </c>
      <c r="D2865" s="511" t="s">
        <v>16939</v>
      </c>
    </row>
    <row r="2866" spans="1:4">
      <c r="A2866" s="289">
        <v>38382</v>
      </c>
      <c r="B2866" s="289" t="s">
        <v>16940</v>
      </c>
      <c r="C2866" s="289" t="s">
        <v>12513</v>
      </c>
      <c r="D2866" s="511" t="s">
        <v>5229</v>
      </c>
    </row>
    <row r="2867" spans="1:4">
      <c r="A2867" s="289">
        <v>6091</v>
      </c>
      <c r="B2867" s="289" t="s">
        <v>16941</v>
      </c>
      <c r="C2867" s="289" t="s">
        <v>12609</v>
      </c>
      <c r="D2867" s="511" t="s">
        <v>10558</v>
      </c>
    </row>
    <row r="2868" spans="1:4">
      <c r="A2868" s="289">
        <v>38383</v>
      </c>
      <c r="B2868" s="289" t="s">
        <v>16942</v>
      </c>
      <c r="C2868" s="289" t="s">
        <v>12513</v>
      </c>
      <c r="D2868" s="511" t="s">
        <v>16943</v>
      </c>
    </row>
    <row r="2869" spans="1:4">
      <c r="A2869" s="289">
        <v>3768</v>
      </c>
      <c r="B2869" s="289" t="s">
        <v>16944</v>
      </c>
      <c r="C2869" s="289" t="s">
        <v>12513</v>
      </c>
      <c r="D2869" s="511" t="s">
        <v>12809</v>
      </c>
    </row>
    <row r="2870" spans="1:4">
      <c r="A2870" s="289">
        <v>3767</v>
      </c>
      <c r="B2870" s="289" t="s">
        <v>16945</v>
      </c>
      <c r="C2870" s="289" t="s">
        <v>12513</v>
      </c>
      <c r="D2870" s="511" t="s">
        <v>2741</v>
      </c>
    </row>
    <row r="2871" spans="1:4">
      <c r="A2871" s="289">
        <v>13192</v>
      </c>
      <c r="B2871" s="289" t="s">
        <v>16946</v>
      </c>
      <c r="C2871" s="289" t="s">
        <v>12513</v>
      </c>
      <c r="D2871" s="511" t="s">
        <v>16947</v>
      </c>
    </row>
    <row r="2872" spans="1:4">
      <c r="A2872" s="289">
        <v>38413</v>
      </c>
      <c r="B2872" s="289" t="s">
        <v>16948</v>
      </c>
      <c r="C2872" s="289" t="s">
        <v>12513</v>
      </c>
      <c r="D2872" s="511" t="s">
        <v>16949</v>
      </c>
    </row>
    <row r="2873" spans="1:4">
      <c r="A2873" s="289">
        <v>20193</v>
      </c>
      <c r="B2873" s="289" t="s">
        <v>16950</v>
      </c>
      <c r="C2873" s="289" t="s">
        <v>16951</v>
      </c>
      <c r="D2873" s="511" t="s">
        <v>2560</v>
      </c>
    </row>
    <row r="2874" spans="1:4">
      <c r="A2874" s="289">
        <v>10527</v>
      </c>
      <c r="B2874" s="289" t="s">
        <v>16952</v>
      </c>
      <c r="C2874" s="289" t="s">
        <v>16953</v>
      </c>
      <c r="D2874" s="511" t="s">
        <v>523</v>
      </c>
    </row>
    <row r="2875" spans="1:4">
      <c r="A2875" s="289">
        <v>41805</v>
      </c>
      <c r="B2875" s="289" t="s">
        <v>16954</v>
      </c>
      <c r="C2875" s="289" t="s">
        <v>12786</v>
      </c>
      <c r="D2875" s="511" t="s">
        <v>16955</v>
      </c>
    </row>
    <row r="2876" spans="1:4">
      <c r="A2876" s="289">
        <v>40271</v>
      </c>
      <c r="B2876" s="289" t="s">
        <v>16956</v>
      </c>
      <c r="C2876" s="289" t="s">
        <v>12786</v>
      </c>
      <c r="D2876" s="511" t="s">
        <v>14064</v>
      </c>
    </row>
    <row r="2877" spans="1:4">
      <c r="A2877" s="289">
        <v>40287</v>
      </c>
      <c r="B2877" s="289" t="s">
        <v>16957</v>
      </c>
      <c r="C2877" s="289" t="s">
        <v>12786</v>
      </c>
      <c r="D2877" s="511" t="s">
        <v>7297</v>
      </c>
    </row>
    <row r="2878" spans="1:4">
      <c r="A2878" s="289">
        <v>40295</v>
      </c>
      <c r="B2878" s="289" t="s">
        <v>16958</v>
      </c>
      <c r="C2878" s="289" t="s">
        <v>12521</v>
      </c>
      <c r="D2878" s="511" t="s">
        <v>12600</v>
      </c>
    </row>
    <row r="2879" spans="1:4">
      <c r="A2879" s="289">
        <v>745</v>
      </c>
      <c r="B2879" s="289" t="s">
        <v>16959</v>
      </c>
      <c r="C2879" s="289" t="s">
        <v>12521</v>
      </c>
      <c r="D2879" s="511" t="s">
        <v>13924</v>
      </c>
    </row>
    <row r="2880" spans="1:4">
      <c r="A2880" s="289">
        <v>4084</v>
      </c>
      <c r="B2880" s="289" t="s">
        <v>16960</v>
      </c>
      <c r="C2880" s="289" t="s">
        <v>12521</v>
      </c>
      <c r="D2880" s="511" t="s">
        <v>2346</v>
      </c>
    </row>
    <row r="2881" spans="1:4">
      <c r="A2881" s="289">
        <v>743</v>
      </c>
      <c r="B2881" s="289" t="s">
        <v>16961</v>
      </c>
      <c r="C2881" s="289" t="s">
        <v>12521</v>
      </c>
      <c r="D2881" s="511" t="s">
        <v>2346</v>
      </c>
    </row>
    <row r="2882" spans="1:4">
      <c r="A2882" s="289">
        <v>40293</v>
      </c>
      <c r="B2882" s="289" t="s">
        <v>16962</v>
      </c>
      <c r="C2882" s="289" t="s">
        <v>12521</v>
      </c>
      <c r="D2882" s="511" t="s">
        <v>2226</v>
      </c>
    </row>
    <row r="2883" spans="1:4">
      <c r="A2883" s="289">
        <v>40294</v>
      </c>
      <c r="B2883" s="289" t="s">
        <v>16963</v>
      </c>
      <c r="C2883" s="289" t="s">
        <v>12521</v>
      </c>
      <c r="D2883" s="511" t="s">
        <v>2346</v>
      </c>
    </row>
    <row r="2884" spans="1:4">
      <c r="A2884" s="289">
        <v>4085</v>
      </c>
      <c r="B2884" s="289" t="s">
        <v>16964</v>
      </c>
      <c r="C2884" s="289" t="s">
        <v>12521</v>
      </c>
      <c r="D2884" s="511" t="s">
        <v>13333</v>
      </c>
    </row>
    <row r="2885" spans="1:4">
      <c r="A2885" s="289">
        <v>1383</v>
      </c>
      <c r="B2885" s="289" t="s">
        <v>16965</v>
      </c>
      <c r="C2885" s="289" t="s">
        <v>12521</v>
      </c>
      <c r="D2885" s="511" t="s">
        <v>2834</v>
      </c>
    </row>
    <row r="2886" spans="1:4">
      <c r="A2886" s="289">
        <v>10775</v>
      </c>
      <c r="B2886" s="289" t="s">
        <v>16966</v>
      </c>
      <c r="C2886" s="289" t="s">
        <v>12786</v>
      </c>
      <c r="D2886" s="511" t="s">
        <v>16967</v>
      </c>
    </row>
    <row r="2887" spans="1:4">
      <c r="A2887" s="289">
        <v>10776</v>
      </c>
      <c r="B2887" s="289" t="s">
        <v>16968</v>
      </c>
      <c r="C2887" s="289" t="s">
        <v>12786</v>
      </c>
      <c r="D2887" s="511" t="s">
        <v>1607</v>
      </c>
    </row>
    <row r="2888" spans="1:4">
      <c r="A2888" s="289">
        <v>10779</v>
      </c>
      <c r="B2888" s="289" t="s">
        <v>16969</v>
      </c>
      <c r="C2888" s="289" t="s">
        <v>12786</v>
      </c>
      <c r="D2888" s="511" t="s">
        <v>16970</v>
      </c>
    </row>
    <row r="2889" spans="1:4">
      <c r="A2889" s="289">
        <v>10777</v>
      </c>
      <c r="B2889" s="289" t="s">
        <v>16971</v>
      </c>
      <c r="C2889" s="289" t="s">
        <v>12786</v>
      </c>
      <c r="D2889" s="511" t="s">
        <v>16972</v>
      </c>
    </row>
    <row r="2890" spans="1:4">
      <c r="A2890" s="289">
        <v>10778</v>
      </c>
      <c r="B2890" s="289" t="s">
        <v>16973</v>
      </c>
      <c r="C2890" s="289" t="s">
        <v>12786</v>
      </c>
      <c r="D2890" s="511" t="s">
        <v>16970</v>
      </c>
    </row>
    <row r="2891" spans="1:4">
      <c r="A2891" s="289">
        <v>40339</v>
      </c>
      <c r="B2891" s="289" t="s">
        <v>16974</v>
      </c>
      <c r="C2891" s="289" t="s">
        <v>12786</v>
      </c>
      <c r="D2891" s="511" t="s">
        <v>7297</v>
      </c>
    </row>
    <row r="2892" spans="1:4">
      <c r="A2892" s="289">
        <v>3355</v>
      </c>
      <c r="B2892" s="289" t="s">
        <v>16975</v>
      </c>
      <c r="C2892" s="289" t="s">
        <v>12521</v>
      </c>
      <c r="D2892" s="511" t="s">
        <v>7742</v>
      </c>
    </row>
    <row r="2893" spans="1:4">
      <c r="A2893" s="289">
        <v>39814</v>
      </c>
      <c r="B2893" s="289" t="s">
        <v>16976</v>
      </c>
      <c r="C2893" s="289" t="s">
        <v>12521</v>
      </c>
      <c r="D2893" s="511" t="s">
        <v>16977</v>
      </c>
    </row>
    <row r="2894" spans="1:4">
      <c r="A2894" s="289">
        <v>10749</v>
      </c>
      <c r="B2894" s="289" t="s">
        <v>16978</v>
      </c>
      <c r="C2894" s="289" t="s">
        <v>12786</v>
      </c>
      <c r="D2894" s="511" t="s">
        <v>16979</v>
      </c>
    </row>
    <row r="2895" spans="1:4">
      <c r="A2895" s="289">
        <v>40290</v>
      </c>
      <c r="B2895" s="289" t="s">
        <v>16980</v>
      </c>
      <c r="C2895" s="289" t="s">
        <v>12786</v>
      </c>
      <c r="D2895" s="511" t="s">
        <v>9700</v>
      </c>
    </row>
    <row r="2896" spans="1:4">
      <c r="A2896" s="289">
        <v>3346</v>
      </c>
      <c r="B2896" s="289" t="s">
        <v>16981</v>
      </c>
      <c r="C2896" s="289" t="s">
        <v>12521</v>
      </c>
      <c r="D2896" s="511" t="s">
        <v>3329</v>
      </c>
    </row>
    <row r="2897" spans="1:4">
      <c r="A2897" s="289">
        <v>3348</v>
      </c>
      <c r="B2897" s="289" t="s">
        <v>16982</v>
      </c>
      <c r="C2897" s="289" t="s">
        <v>12521</v>
      </c>
      <c r="D2897" s="511" t="s">
        <v>7409</v>
      </c>
    </row>
    <row r="2898" spans="1:4">
      <c r="A2898" s="289">
        <v>3345</v>
      </c>
      <c r="B2898" s="289" t="s">
        <v>16983</v>
      </c>
      <c r="C2898" s="289" t="s">
        <v>12521</v>
      </c>
      <c r="D2898" s="511" t="s">
        <v>2723</v>
      </c>
    </row>
    <row r="2899" spans="1:4">
      <c r="A2899" s="289">
        <v>39833</v>
      </c>
      <c r="B2899" s="289" t="s">
        <v>16984</v>
      </c>
      <c r="C2899" s="289" t="s">
        <v>12521</v>
      </c>
      <c r="D2899" s="511" t="s">
        <v>16985</v>
      </c>
    </row>
    <row r="2900" spans="1:4">
      <c r="A2900" s="289">
        <v>39834</v>
      </c>
      <c r="B2900" s="289" t="s">
        <v>16986</v>
      </c>
      <c r="C2900" s="289" t="s">
        <v>12521</v>
      </c>
      <c r="D2900" s="511" t="s">
        <v>16987</v>
      </c>
    </row>
    <row r="2901" spans="1:4">
      <c r="A2901" s="289">
        <v>39835</v>
      </c>
      <c r="B2901" s="289" t="s">
        <v>16988</v>
      </c>
      <c r="C2901" s="289" t="s">
        <v>12521</v>
      </c>
      <c r="D2901" s="511" t="s">
        <v>16989</v>
      </c>
    </row>
    <row r="2902" spans="1:4">
      <c r="A2902" s="289">
        <v>7252</v>
      </c>
      <c r="B2902" s="289" t="s">
        <v>16990</v>
      </c>
      <c r="C2902" s="289" t="s">
        <v>12521</v>
      </c>
      <c r="D2902" s="511" t="s">
        <v>1657</v>
      </c>
    </row>
    <row r="2903" spans="1:4">
      <c r="A2903" s="289">
        <v>4778</v>
      </c>
      <c r="B2903" s="289" t="s">
        <v>16991</v>
      </c>
      <c r="C2903" s="289" t="s">
        <v>12521</v>
      </c>
      <c r="D2903" s="511" t="s">
        <v>1983</v>
      </c>
    </row>
    <row r="2904" spans="1:4">
      <c r="A2904" s="289">
        <v>4780</v>
      </c>
      <c r="B2904" s="289" t="s">
        <v>16992</v>
      </c>
      <c r="C2904" s="289" t="s">
        <v>12521</v>
      </c>
      <c r="D2904" s="511" t="s">
        <v>14163</v>
      </c>
    </row>
    <row r="2905" spans="1:4">
      <c r="A2905" s="289">
        <v>10809</v>
      </c>
      <c r="B2905" s="289" t="s">
        <v>16993</v>
      </c>
      <c r="C2905" s="289" t="s">
        <v>12521</v>
      </c>
      <c r="D2905" s="511" t="s">
        <v>2947</v>
      </c>
    </row>
    <row r="2906" spans="1:4">
      <c r="A2906" s="289">
        <v>10811</v>
      </c>
      <c r="B2906" s="289" t="s">
        <v>16994</v>
      </c>
      <c r="C2906" s="289" t="s">
        <v>12521</v>
      </c>
      <c r="D2906" s="511" t="s">
        <v>9842</v>
      </c>
    </row>
    <row r="2907" spans="1:4">
      <c r="A2907" s="289">
        <v>7247</v>
      </c>
      <c r="B2907" s="289" t="s">
        <v>16995</v>
      </c>
      <c r="C2907" s="289" t="s">
        <v>12521</v>
      </c>
      <c r="D2907" s="511" t="s">
        <v>1657</v>
      </c>
    </row>
    <row r="2908" spans="1:4">
      <c r="A2908" s="289">
        <v>40291</v>
      </c>
      <c r="B2908" s="289" t="s">
        <v>16996</v>
      </c>
      <c r="C2908" s="289" t="s">
        <v>12786</v>
      </c>
      <c r="D2908" s="511" t="s">
        <v>16997</v>
      </c>
    </row>
    <row r="2909" spans="1:4">
      <c r="A2909" s="289">
        <v>40275</v>
      </c>
      <c r="B2909" s="289" t="s">
        <v>16998</v>
      </c>
      <c r="C2909" s="289" t="s">
        <v>12786</v>
      </c>
      <c r="D2909" s="511" t="s">
        <v>523</v>
      </c>
    </row>
    <row r="2910" spans="1:4">
      <c r="A2910" s="289">
        <v>3777</v>
      </c>
      <c r="B2910" s="289" t="s">
        <v>16999</v>
      </c>
      <c r="C2910" s="289" t="s">
        <v>12518</v>
      </c>
      <c r="D2910" s="511" t="s">
        <v>11698</v>
      </c>
    </row>
    <row r="2911" spans="1:4">
      <c r="A2911" s="289">
        <v>3779</v>
      </c>
      <c r="B2911" s="289" t="s">
        <v>17000</v>
      </c>
      <c r="C2911" s="289" t="s">
        <v>12542</v>
      </c>
      <c r="D2911" s="511" t="s">
        <v>959</v>
      </c>
    </row>
    <row r="2912" spans="1:4">
      <c r="A2912" s="289">
        <v>3798</v>
      </c>
      <c r="B2912" s="289" t="s">
        <v>17001</v>
      </c>
      <c r="C2912" s="289" t="s">
        <v>12513</v>
      </c>
      <c r="D2912" s="511" t="s">
        <v>9086</v>
      </c>
    </row>
    <row r="2913" spans="1:4">
      <c r="A2913" s="289">
        <v>38769</v>
      </c>
      <c r="B2913" s="289" t="s">
        <v>17002</v>
      </c>
      <c r="C2913" s="289" t="s">
        <v>12513</v>
      </c>
      <c r="D2913" s="511" t="s">
        <v>6803</v>
      </c>
    </row>
    <row r="2914" spans="1:4">
      <c r="A2914" s="289">
        <v>39510</v>
      </c>
      <c r="B2914" s="289" t="s">
        <v>17003</v>
      </c>
      <c r="C2914" s="289" t="s">
        <v>12513</v>
      </c>
      <c r="D2914" s="511" t="s">
        <v>17004</v>
      </c>
    </row>
    <row r="2915" spans="1:4">
      <c r="A2915" s="289">
        <v>38776</v>
      </c>
      <c r="B2915" s="289" t="s">
        <v>17005</v>
      </c>
      <c r="C2915" s="289" t="s">
        <v>12513</v>
      </c>
      <c r="D2915" s="511" t="s">
        <v>4690</v>
      </c>
    </row>
    <row r="2916" spans="1:4">
      <c r="A2916" s="289">
        <v>38774</v>
      </c>
      <c r="B2916" s="289" t="s">
        <v>17006</v>
      </c>
      <c r="C2916" s="289" t="s">
        <v>12513</v>
      </c>
      <c r="D2916" s="511" t="s">
        <v>17007</v>
      </c>
    </row>
    <row r="2917" spans="1:4">
      <c r="A2917" s="289">
        <v>38889</v>
      </c>
      <c r="B2917" s="289" t="s">
        <v>17008</v>
      </c>
      <c r="C2917" s="289" t="s">
        <v>12513</v>
      </c>
      <c r="D2917" s="511" t="s">
        <v>8075</v>
      </c>
    </row>
    <row r="2918" spans="1:4">
      <c r="A2918" s="289">
        <v>38784</v>
      </c>
      <c r="B2918" s="289" t="s">
        <v>17009</v>
      </c>
      <c r="C2918" s="289" t="s">
        <v>12513</v>
      </c>
      <c r="D2918" s="511" t="s">
        <v>10853</v>
      </c>
    </row>
    <row r="2919" spans="1:4">
      <c r="A2919" s="289">
        <v>3788</v>
      </c>
      <c r="B2919" s="289" t="s">
        <v>17010</v>
      </c>
      <c r="C2919" s="289" t="s">
        <v>12513</v>
      </c>
      <c r="D2919" s="511" t="s">
        <v>17011</v>
      </c>
    </row>
    <row r="2920" spans="1:4">
      <c r="A2920" s="289">
        <v>12230</v>
      </c>
      <c r="B2920" s="289" t="s">
        <v>17012</v>
      </c>
      <c r="C2920" s="289" t="s">
        <v>12513</v>
      </c>
      <c r="D2920" s="511" t="s">
        <v>8944</v>
      </c>
    </row>
    <row r="2921" spans="1:4">
      <c r="A2921" s="289">
        <v>3780</v>
      </c>
      <c r="B2921" s="289" t="s">
        <v>17013</v>
      </c>
      <c r="C2921" s="289" t="s">
        <v>12513</v>
      </c>
      <c r="D2921" s="511" t="s">
        <v>17014</v>
      </c>
    </row>
    <row r="2922" spans="1:4">
      <c r="A2922" s="289">
        <v>12231</v>
      </c>
      <c r="B2922" s="289" t="s">
        <v>17015</v>
      </c>
      <c r="C2922" s="289" t="s">
        <v>12513</v>
      </c>
      <c r="D2922" s="511" t="s">
        <v>7382</v>
      </c>
    </row>
    <row r="2923" spans="1:4">
      <c r="A2923" s="289">
        <v>3811</v>
      </c>
      <c r="B2923" s="289" t="s">
        <v>17016</v>
      </c>
      <c r="C2923" s="289" t="s">
        <v>12513</v>
      </c>
      <c r="D2923" s="511" t="s">
        <v>17017</v>
      </c>
    </row>
    <row r="2924" spans="1:4">
      <c r="A2924" s="289">
        <v>12232</v>
      </c>
      <c r="B2924" s="289" t="s">
        <v>17018</v>
      </c>
      <c r="C2924" s="289" t="s">
        <v>12513</v>
      </c>
      <c r="D2924" s="511" t="s">
        <v>2416</v>
      </c>
    </row>
    <row r="2925" spans="1:4">
      <c r="A2925" s="289">
        <v>3799</v>
      </c>
      <c r="B2925" s="289" t="s">
        <v>17019</v>
      </c>
      <c r="C2925" s="289" t="s">
        <v>12513</v>
      </c>
      <c r="D2925" s="511" t="s">
        <v>17020</v>
      </c>
    </row>
    <row r="2926" spans="1:4">
      <c r="A2926" s="289">
        <v>12239</v>
      </c>
      <c r="B2926" s="289" t="s">
        <v>17021</v>
      </c>
      <c r="C2926" s="289" t="s">
        <v>12513</v>
      </c>
      <c r="D2926" s="511" t="s">
        <v>9764</v>
      </c>
    </row>
    <row r="2927" spans="1:4">
      <c r="A2927" s="289">
        <v>38773</v>
      </c>
      <c r="B2927" s="289" t="s">
        <v>17022</v>
      </c>
      <c r="C2927" s="289" t="s">
        <v>12513</v>
      </c>
      <c r="D2927" s="511" t="s">
        <v>13573</v>
      </c>
    </row>
    <row r="2928" spans="1:4">
      <c r="A2928" s="289">
        <v>12271</v>
      </c>
      <c r="B2928" s="289" t="s">
        <v>17023</v>
      </c>
      <c r="C2928" s="289" t="s">
        <v>12513</v>
      </c>
      <c r="D2928" s="511" t="s">
        <v>17024</v>
      </c>
    </row>
    <row r="2929" spans="1:4">
      <c r="A2929" s="289">
        <v>12245</v>
      </c>
      <c r="B2929" s="289" t="s">
        <v>17025</v>
      </c>
      <c r="C2929" s="289" t="s">
        <v>12513</v>
      </c>
      <c r="D2929" s="511" t="s">
        <v>4790</v>
      </c>
    </row>
    <row r="2930" spans="1:4">
      <c r="A2930" s="289">
        <v>38785</v>
      </c>
      <c r="B2930" s="289" t="s">
        <v>17026</v>
      </c>
      <c r="C2930" s="289" t="s">
        <v>12513</v>
      </c>
      <c r="D2930" s="511" t="s">
        <v>17027</v>
      </c>
    </row>
    <row r="2931" spans="1:4">
      <c r="A2931" s="289">
        <v>38786</v>
      </c>
      <c r="B2931" s="289" t="s">
        <v>17028</v>
      </c>
      <c r="C2931" s="289" t="s">
        <v>12513</v>
      </c>
      <c r="D2931" s="511" t="s">
        <v>17029</v>
      </c>
    </row>
    <row r="2932" spans="1:4">
      <c r="A2932" s="289">
        <v>39385</v>
      </c>
      <c r="B2932" s="289" t="s">
        <v>17030</v>
      </c>
      <c r="C2932" s="289" t="s">
        <v>12513</v>
      </c>
      <c r="D2932" s="511" t="s">
        <v>17031</v>
      </c>
    </row>
    <row r="2933" spans="1:4">
      <c r="A2933" s="289">
        <v>39389</v>
      </c>
      <c r="B2933" s="289" t="s">
        <v>17032</v>
      </c>
      <c r="C2933" s="289" t="s">
        <v>12513</v>
      </c>
      <c r="D2933" s="511" t="s">
        <v>17033</v>
      </c>
    </row>
    <row r="2934" spans="1:4">
      <c r="A2934" s="289">
        <v>39390</v>
      </c>
      <c r="B2934" s="289" t="s">
        <v>17034</v>
      </c>
      <c r="C2934" s="289" t="s">
        <v>12513</v>
      </c>
      <c r="D2934" s="511" t="s">
        <v>17035</v>
      </c>
    </row>
    <row r="2935" spans="1:4">
      <c r="A2935" s="289">
        <v>39391</v>
      </c>
      <c r="B2935" s="289" t="s">
        <v>17036</v>
      </c>
      <c r="C2935" s="289" t="s">
        <v>12513</v>
      </c>
      <c r="D2935" s="511" t="s">
        <v>17037</v>
      </c>
    </row>
    <row r="2936" spans="1:4">
      <c r="A2936" s="289">
        <v>3803</v>
      </c>
      <c r="B2936" s="289" t="s">
        <v>17038</v>
      </c>
      <c r="C2936" s="289" t="s">
        <v>12513</v>
      </c>
      <c r="D2936" s="511" t="s">
        <v>7855</v>
      </c>
    </row>
    <row r="2937" spans="1:4">
      <c r="A2937" s="289">
        <v>38770</v>
      </c>
      <c r="B2937" s="289" t="s">
        <v>17039</v>
      </c>
      <c r="C2937" s="289" t="s">
        <v>12513</v>
      </c>
      <c r="D2937" s="511" t="s">
        <v>2051</v>
      </c>
    </row>
    <row r="2938" spans="1:4">
      <c r="A2938" s="289">
        <v>12267</v>
      </c>
      <c r="B2938" s="289" t="s">
        <v>17040</v>
      </c>
      <c r="C2938" s="289" t="s">
        <v>12513</v>
      </c>
      <c r="D2938" s="511" t="s">
        <v>17041</v>
      </c>
    </row>
    <row r="2939" spans="1:4">
      <c r="A2939" s="289">
        <v>12266</v>
      </c>
      <c r="B2939" s="289" t="s">
        <v>17042</v>
      </c>
      <c r="C2939" s="289" t="s">
        <v>12513</v>
      </c>
      <c r="D2939" s="511" t="s">
        <v>17043</v>
      </c>
    </row>
    <row r="2940" spans="1:4">
      <c r="A2940" s="289">
        <v>39378</v>
      </c>
      <c r="B2940" s="289" t="s">
        <v>17044</v>
      </c>
      <c r="C2940" s="289" t="s">
        <v>12513</v>
      </c>
      <c r="D2940" s="511" t="s">
        <v>17045</v>
      </c>
    </row>
    <row r="2941" spans="1:4">
      <c r="A2941" s="289">
        <v>38775</v>
      </c>
      <c r="B2941" s="289" t="s">
        <v>17046</v>
      </c>
      <c r="C2941" s="289" t="s">
        <v>12513</v>
      </c>
      <c r="D2941" s="511" t="s">
        <v>4870</v>
      </c>
    </row>
    <row r="2942" spans="1:4">
      <c r="A2942" s="289">
        <v>21119</v>
      </c>
      <c r="B2942" s="289" t="s">
        <v>17047</v>
      </c>
      <c r="C2942" s="289" t="s">
        <v>12513</v>
      </c>
      <c r="D2942" s="511" t="s">
        <v>2346</v>
      </c>
    </row>
    <row r="2943" spans="1:4">
      <c r="A2943" s="289">
        <v>37974</v>
      </c>
      <c r="B2943" s="289" t="s">
        <v>17048</v>
      </c>
      <c r="C2943" s="289" t="s">
        <v>12513</v>
      </c>
      <c r="D2943" s="511" t="s">
        <v>12177</v>
      </c>
    </row>
    <row r="2944" spans="1:4">
      <c r="A2944" s="289">
        <v>37975</v>
      </c>
      <c r="B2944" s="289" t="s">
        <v>17049</v>
      </c>
      <c r="C2944" s="289" t="s">
        <v>12513</v>
      </c>
      <c r="D2944" s="511" t="s">
        <v>3030</v>
      </c>
    </row>
    <row r="2945" spans="1:4">
      <c r="A2945" s="289">
        <v>37976</v>
      </c>
      <c r="B2945" s="289" t="s">
        <v>17050</v>
      </c>
      <c r="C2945" s="289" t="s">
        <v>12513</v>
      </c>
      <c r="D2945" s="511" t="s">
        <v>6255</v>
      </c>
    </row>
    <row r="2946" spans="1:4">
      <c r="A2946" s="289">
        <v>37977</v>
      </c>
      <c r="B2946" s="289" t="s">
        <v>17051</v>
      </c>
      <c r="C2946" s="289" t="s">
        <v>12513</v>
      </c>
      <c r="D2946" s="511" t="s">
        <v>12834</v>
      </c>
    </row>
    <row r="2947" spans="1:4">
      <c r="A2947" s="289">
        <v>37978</v>
      </c>
      <c r="B2947" s="289" t="s">
        <v>17052</v>
      </c>
      <c r="C2947" s="289" t="s">
        <v>12513</v>
      </c>
      <c r="D2947" s="511" t="s">
        <v>17053</v>
      </c>
    </row>
    <row r="2948" spans="1:4">
      <c r="A2948" s="289">
        <v>37979</v>
      </c>
      <c r="B2948" s="289" t="s">
        <v>17054</v>
      </c>
      <c r="C2948" s="289" t="s">
        <v>12513</v>
      </c>
      <c r="D2948" s="511" t="s">
        <v>3318</v>
      </c>
    </row>
    <row r="2949" spans="1:4">
      <c r="A2949" s="289">
        <v>37980</v>
      </c>
      <c r="B2949" s="289" t="s">
        <v>17055</v>
      </c>
      <c r="C2949" s="289" t="s">
        <v>12513</v>
      </c>
      <c r="D2949" s="511" t="s">
        <v>17056</v>
      </c>
    </row>
    <row r="2950" spans="1:4">
      <c r="A2950" s="289">
        <v>36147</v>
      </c>
      <c r="B2950" s="289" t="s">
        <v>17057</v>
      </c>
      <c r="C2950" s="289" t="s">
        <v>13221</v>
      </c>
      <c r="D2950" s="511" t="s">
        <v>17058</v>
      </c>
    </row>
    <row r="2951" spans="1:4">
      <c r="A2951" s="289">
        <v>12731</v>
      </c>
      <c r="B2951" s="289" t="s">
        <v>17059</v>
      </c>
      <c r="C2951" s="289" t="s">
        <v>12513</v>
      </c>
      <c r="D2951" s="511" t="s">
        <v>17060</v>
      </c>
    </row>
    <row r="2952" spans="1:4">
      <c r="A2952" s="289">
        <v>12723</v>
      </c>
      <c r="B2952" s="289" t="s">
        <v>17061</v>
      </c>
      <c r="C2952" s="289" t="s">
        <v>12513</v>
      </c>
      <c r="D2952" s="511" t="s">
        <v>3009</v>
      </c>
    </row>
    <row r="2953" spans="1:4">
      <c r="A2953" s="289">
        <v>12724</v>
      </c>
      <c r="B2953" s="289" t="s">
        <v>17062</v>
      </c>
      <c r="C2953" s="289" t="s">
        <v>12513</v>
      </c>
      <c r="D2953" s="511" t="s">
        <v>2929</v>
      </c>
    </row>
    <row r="2954" spans="1:4">
      <c r="A2954" s="289">
        <v>12725</v>
      </c>
      <c r="B2954" s="289" t="s">
        <v>17063</v>
      </c>
      <c r="C2954" s="289" t="s">
        <v>12513</v>
      </c>
      <c r="D2954" s="511" t="s">
        <v>8355</v>
      </c>
    </row>
    <row r="2955" spans="1:4">
      <c r="A2955" s="289">
        <v>12726</v>
      </c>
      <c r="B2955" s="289" t="s">
        <v>17064</v>
      </c>
      <c r="C2955" s="289" t="s">
        <v>12513</v>
      </c>
      <c r="D2955" s="511" t="s">
        <v>9840</v>
      </c>
    </row>
    <row r="2956" spans="1:4">
      <c r="A2956" s="289">
        <v>12727</v>
      </c>
      <c r="B2956" s="289" t="s">
        <v>17065</v>
      </c>
      <c r="C2956" s="289" t="s">
        <v>12513</v>
      </c>
      <c r="D2956" s="511" t="s">
        <v>17066</v>
      </c>
    </row>
    <row r="2957" spans="1:4">
      <c r="A2957" s="289">
        <v>12728</v>
      </c>
      <c r="B2957" s="289" t="s">
        <v>17067</v>
      </c>
      <c r="C2957" s="289" t="s">
        <v>12513</v>
      </c>
      <c r="D2957" s="511" t="s">
        <v>6133</v>
      </c>
    </row>
    <row r="2958" spans="1:4">
      <c r="A2958" s="289">
        <v>12729</v>
      </c>
      <c r="B2958" s="289" t="s">
        <v>17068</v>
      </c>
      <c r="C2958" s="289" t="s">
        <v>12513</v>
      </c>
      <c r="D2958" s="511" t="s">
        <v>17069</v>
      </c>
    </row>
    <row r="2959" spans="1:4">
      <c r="A2959" s="289">
        <v>12730</v>
      </c>
      <c r="B2959" s="289" t="s">
        <v>17070</v>
      </c>
      <c r="C2959" s="289" t="s">
        <v>12513</v>
      </c>
      <c r="D2959" s="511" t="s">
        <v>17071</v>
      </c>
    </row>
    <row r="2960" spans="1:4">
      <c r="A2960" s="289">
        <v>3840</v>
      </c>
      <c r="B2960" s="289" t="s">
        <v>17072</v>
      </c>
      <c r="C2960" s="289" t="s">
        <v>12513</v>
      </c>
      <c r="D2960" s="511" t="s">
        <v>17073</v>
      </c>
    </row>
    <row r="2961" spans="1:4">
      <c r="A2961" s="289">
        <v>3838</v>
      </c>
      <c r="B2961" s="289" t="s">
        <v>17074</v>
      </c>
      <c r="C2961" s="289" t="s">
        <v>12513</v>
      </c>
      <c r="D2961" s="511" t="s">
        <v>17075</v>
      </c>
    </row>
    <row r="2962" spans="1:4">
      <c r="A2962" s="289">
        <v>3844</v>
      </c>
      <c r="B2962" s="289" t="s">
        <v>17076</v>
      </c>
      <c r="C2962" s="289" t="s">
        <v>12513</v>
      </c>
      <c r="D2962" s="511" t="s">
        <v>17077</v>
      </c>
    </row>
    <row r="2963" spans="1:4">
      <c r="A2963" s="289">
        <v>3839</v>
      </c>
      <c r="B2963" s="289" t="s">
        <v>17078</v>
      </c>
      <c r="C2963" s="289" t="s">
        <v>12513</v>
      </c>
      <c r="D2963" s="511" t="s">
        <v>17079</v>
      </c>
    </row>
    <row r="2964" spans="1:4">
      <c r="A2964" s="289">
        <v>3843</v>
      </c>
      <c r="B2964" s="289" t="s">
        <v>17080</v>
      </c>
      <c r="C2964" s="289" t="s">
        <v>12513</v>
      </c>
      <c r="D2964" s="511" t="s">
        <v>17081</v>
      </c>
    </row>
    <row r="2965" spans="1:4">
      <c r="A2965" s="289">
        <v>3900</v>
      </c>
      <c r="B2965" s="289" t="s">
        <v>17082</v>
      </c>
      <c r="C2965" s="289" t="s">
        <v>12513</v>
      </c>
      <c r="D2965" s="511" t="s">
        <v>17083</v>
      </c>
    </row>
    <row r="2966" spans="1:4">
      <c r="A2966" s="289">
        <v>3846</v>
      </c>
      <c r="B2966" s="289" t="s">
        <v>17084</v>
      </c>
      <c r="C2966" s="289" t="s">
        <v>12513</v>
      </c>
      <c r="D2966" s="511" t="s">
        <v>14761</v>
      </c>
    </row>
    <row r="2967" spans="1:4">
      <c r="A2967" s="289">
        <v>3886</v>
      </c>
      <c r="B2967" s="289" t="s">
        <v>17085</v>
      </c>
      <c r="C2967" s="289" t="s">
        <v>12513</v>
      </c>
      <c r="D2967" s="511" t="s">
        <v>15091</v>
      </c>
    </row>
    <row r="2968" spans="1:4">
      <c r="A2968" s="289">
        <v>3854</v>
      </c>
      <c r="B2968" s="289" t="s">
        <v>17086</v>
      </c>
      <c r="C2968" s="289" t="s">
        <v>12513</v>
      </c>
      <c r="D2968" s="511" t="s">
        <v>5121</v>
      </c>
    </row>
    <row r="2969" spans="1:4">
      <c r="A2969" s="289">
        <v>3873</v>
      </c>
      <c r="B2969" s="289" t="s">
        <v>17087</v>
      </c>
      <c r="C2969" s="289" t="s">
        <v>12513</v>
      </c>
      <c r="D2969" s="511" t="s">
        <v>2441</v>
      </c>
    </row>
    <row r="2970" spans="1:4">
      <c r="A2970" s="289">
        <v>38021</v>
      </c>
      <c r="B2970" s="289" t="s">
        <v>17088</v>
      </c>
      <c r="C2970" s="289" t="s">
        <v>12513</v>
      </c>
      <c r="D2970" s="511" t="s">
        <v>968</v>
      </c>
    </row>
    <row r="2971" spans="1:4">
      <c r="A2971" s="289">
        <v>3847</v>
      </c>
      <c r="B2971" s="289" t="s">
        <v>17089</v>
      </c>
      <c r="C2971" s="289" t="s">
        <v>12513</v>
      </c>
      <c r="D2971" s="511" t="s">
        <v>12333</v>
      </c>
    </row>
    <row r="2972" spans="1:4">
      <c r="A2972" s="289">
        <v>38022</v>
      </c>
      <c r="B2972" s="289" t="s">
        <v>17090</v>
      </c>
      <c r="C2972" s="289" t="s">
        <v>12513</v>
      </c>
      <c r="D2972" s="511" t="s">
        <v>17091</v>
      </c>
    </row>
    <row r="2973" spans="1:4">
      <c r="A2973" s="289">
        <v>3833</v>
      </c>
      <c r="B2973" s="289" t="s">
        <v>17092</v>
      </c>
      <c r="C2973" s="289" t="s">
        <v>12513</v>
      </c>
      <c r="D2973" s="511" t="s">
        <v>17093</v>
      </c>
    </row>
    <row r="2974" spans="1:4">
      <c r="A2974" s="289">
        <v>3835</v>
      </c>
      <c r="B2974" s="289" t="s">
        <v>17094</v>
      </c>
      <c r="C2974" s="289" t="s">
        <v>12513</v>
      </c>
      <c r="D2974" s="511" t="s">
        <v>9637</v>
      </c>
    </row>
    <row r="2975" spans="1:4">
      <c r="A2975" s="289">
        <v>3836</v>
      </c>
      <c r="B2975" s="289" t="s">
        <v>17095</v>
      </c>
      <c r="C2975" s="289" t="s">
        <v>12513</v>
      </c>
      <c r="D2975" s="511" t="s">
        <v>17096</v>
      </c>
    </row>
    <row r="2976" spans="1:4">
      <c r="A2976" s="289">
        <v>3830</v>
      </c>
      <c r="B2976" s="289" t="s">
        <v>17097</v>
      </c>
      <c r="C2976" s="289" t="s">
        <v>12513</v>
      </c>
      <c r="D2976" s="511" t="s">
        <v>17098</v>
      </c>
    </row>
    <row r="2977" spans="1:4">
      <c r="A2977" s="289">
        <v>3831</v>
      </c>
      <c r="B2977" s="289" t="s">
        <v>17099</v>
      </c>
      <c r="C2977" s="289" t="s">
        <v>12513</v>
      </c>
      <c r="D2977" s="511" t="s">
        <v>17100</v>
      </c>
    </row>
    <row r="2978" spans="1:4">
      <c r="A2978" s="289">
        <v>3841</v>
      </c>
      <c r="B2978" s="289" t="s">
        <v>17101</v>
      </c>
      <c r="C2978" s="289" t="s">
        <v>12513</v>
      </c>
      <c r="D2978" s="511" t="s">
        <v>17102</v>
      </c>
    </row>
    <row r="2979" spans="1:4">
      <c r="A2979" s="289">
        <v>3842</v>
      </c>
      <c r="B2979" s="289" t="s">
        <v>17103</v>
      </c>
      <c r="C2979" s="289" t="s">
        <v>12513</v>
      </c>
      <c r="D2979" s="511" t="s">
        <v>17104</v>
      </c>
    </row>
    <row r="2980" spans="1:4">
      <c r="A2980" s="289">
        <v>37981</v>
      </c>
      <c r="B2980" s="289" t="s">
        <v>17105</v>
      </c>
      <c r="C2980" s="289" t="s">
        <v>12513</v>
      </c>
      <c r="D2980" s="511" t="s">
        <v>1915</v>
      </c>
    </row>
    <row r="2981" spans="1:4">
      <c r="A2981" s="289">
        <v>37982</v>
      </c>
      <c r="B2981" s="289" t="s">
        <v>17106</v>
      </c>
      <c r="C2981" s="289" t="s">
        <v>12513</v>
      </c>
      <c r="D2981" s="511" t="s">
        <v>7533</v>
      </c>
    </row>
    <row r="2982" spans="1:4">
      <c r="A2982" s="289">
        <v>37983</v>
      </c>
      <c r="B2982" s="289" t="s">
        <v>17107</v>
      </c>
      <c r="C2982" s="289" t="s">
        <v>12513</v>
      </c>
      <c r="D2982" s="511" t="s">
        <v>17108</v>
      </c>
    </row>
    <row r="2983" spans="1:4">
      <c r="A2983" s="289">
        <v>37984</v>
      </c>
      <c r="B2983" s="289" t="s">
        <v>17109</v>
      </c>
      <c r="C2983" s="289" t="s">
        <v>12513</v>
      </c>
      <c r="D2983" s="511" t="s">
        <v>13079</v>
      </c>
    </row>
    <row r="2984" spans="1:4">
      <c r="A2984" s="289">
        <v>37985</v>
      </c>
      <c r="B2984" s="289" t="s">
        <v>17110</v>
      </c>
      <c r="C2984" s="289" t="s">
        <v>12513</v>
      </c>
      <c r="D2984" s="511" t="s">
        <v>3339</v>
      </c>
    </row>
    <row r="2985" spans="1:4">
      <c r="A2985" s="289">
        <v>3826</v>
      </c>
      <c r="B2985" s="289" t="s">
        <v>17111</v>
      </c>
      <c r="C2985" s="289" t="s">
        <v>12513</v>
      </c>
      <c r="D2985" s="511" t="s">
        <v>17112</v>
      </c>
    </row>
    <row r="2986" spans="1:4">
      <c r="A2986" s="289">
        <v>3825</v>
      </c>
      <c r="B2986" s="289" t="s">
        <v>17113</v>
      </c>
      <c r="C2986" s="289" t="s">
        <v>12513</v>
      </c>
      <c r="D2986" s="511" t="s">
        <v>15192</v>
      </c>
    </row>
    <row r="2987" spans="1:4">
      <c r="A2987" s="289">
        <v>3827</v>
      </c>
      <c r="B2987" s="289" t="s">
        <v>17114</v>
      </c>
      <c r="C2987" s="289" t="s">
        <v>12513</v>
      </c>
      <c r="D2987" s="511" t="s">
        <v>17115</v>
      </c>
    </row>
    <row r="2988" spans="1:4">
      <c r="A2988" s="289">
        <v>20165</v>
      </c>
      <c r="B2988" s="289" t="s">
        <v>17116</v>
      </c>
      <c r="C2988" s="289" t="s">
        <v>12513</v>
      </c>
      <c r="D2988" s="511" t="s">
        <v>17117</v>
      </c>
    </row>
    <row r="2989" spans="1:4">
      <c r="A2989" s="289">
        <v>20166</v>
      </c>
      <c r="B2989" s="289" t="s">
        <v>17118</v>
      </c>
      <c r="C2989" s="289" t="s">
        <v>12513</v>
      </c>
      <c r="D2989" s="511" t="s">
        <v>17119</v>
      </c>
    </row>
    <row r="2990" spans="1:4">
      <c r="A2990" s="289">
        <v>20164</v>
      </c>
      <c r="B2990" s="289" t="s">
        <v>17120</v>
      </c>
      <c r="C2990" s="289" t="s">
        <v>12513</v>
      </c>
      <c r="D2990" s="511" t="s">
        <v>10915</v>
      </c>
    </row>
    <row r="2991" spans="1:4">
      <c r="A2991" s="289">
        <v>3893</v>
      </c>
      <c r="B2991" s="289" t="s">
        <v>17121</v>
      </c>
      <c r="C2991" s="289" t="s">
        <v>12513</v>
      </c>
      <c r="D2991" s="511" t="s">
        <v>5219</v>
      </c>
    </row>
    <row r="2992" spans="1:4">
      <c r="A2992" s="289">
        <v>3848</v>
      </c>
      <c r="B2992" s="289" t="s">
        <v>17122</v>
      </c>
      <c r="C2992" s="289" t="s">
        <v>12513</v>
      </c>
      <c r="D2992" s="511" t="s">
        <v>17123</v>
      </c>
    </row>
    <row r="2993" spans="1:4">
      <c r="A2993" s="289">
        <v>3895</v>
      </c>
      <c r="B2993" s="289" t="s">
        <v>17124</v>
      </c>
      <c r="C2993" s="289" t="s">
        <v>12513</v>
      </c>
      <c r="D2993" s="511" t="s">
        <v>5707</v>
      </c>
    </row>
    <row r="2994" spans="1:4">
      <c r="A2994" s="289">
        <v>12404</v>
      </c>
      <c r="B2994" s="289" t="s">
        <v>17125</v>
      </c>
      <c r="C2994" s="289" t="s">
        <v>12513</v>
      </c>
      <c r="D2994" s="511" t="s">
        <v>5081</v>
      </c>
    </row>
    <row r="2995" spans="1:4">
      <c r="A2995" s="289">
        <v>3939</v>
      </c>
      <c r="B2995" s="289" t="s">
        <v>17126</v>
      </c>
      <c r="C2995" s="289" t="s">
        <v>12513</v>
      </c>
      <c r="D2995" s="511" t="s">
        <v>17127</v>
      </c>
    </row>
    <row r="2996" spans="1:4">
      <c r="A2996" s="289">
        <v>3911</v>
      </c>
      <c r="B2996" s="289" t="s">
        <v>17128</v>
      </c>
      <c r="C2996" s="289" t="s">
        <v>12513</v>
      </c>
      <c r="D2996" s="511" t="s">
        <v>12800</v>
      </c>
    </row>
    <row r="2997" spans="1:4">
      <c r="A2997" s="289">
        <v>3908</v>
      </c>
      <c r="B2997" s="289" t="s">
        <v>17129</v>
      </c>
      <c r="C2997" s="289" t="s">
        <v>12513</v>
      </c>
      <c r="D2997" s="511" t="s">
        <v>2727</v>
      </c>
    </row>
    <row r="2998" spans="1:4">
      <c r="A2998" s="289">
        <v>3910</v>
      </c>
      <c r="B2998" s="289" t="s">
        <v>17130</v>
      </c>
      <c r="C2998" s="289" t="s">
        <v>12513</v>
      </c>
      <c r="D2998" s="511" t="s">
        <v>6661</v>
      </c>
    </row>
    <row r="2999" spans="1:4">
      <c r="A2999" s="289">
        <v>3913</v>
      </c>
      <c r="B2999" s="289" t="s">
        <v>17131</v>
      </c>
      <c r="C2999" s="289" t="s">
        <v>12513</v>
      </c>
      <c r="D2999" s="511" t="s">
        <v>17132</v>
      </c>
    </row>
    <row r="3000" spans="1:4">
      <c r="A3000" s="289">
        <v>3912</v>
      </c>
      <c r="B3000" s="289" t="s">
        <v>17133</v>
      </c>
      <c r="C3000" s="289" t="s">
        <v>12513</v>
      </c>
      <c r="D3000" s="511" t="s">
        <v>17134</v>
      </c>
    </row>
    <row r="3001" spans="1:4">
      <c r="A3001" s="289">
        <v>3909</v>
      </c>
      <c r="B3001" s="289" t="s">
        <v>17135</v>
      </c>
      <c r="C3001" s="289" t="s">
        <v>12513</v>
      </c>
      <c r="D3001" s="511" t="s">
        <v>6333</v>
      </c>
    </row>
    <row r="3002" spans="1:4">
      <c r="A3002" s="289">
        <v>3914</v>
      </c>
      <c r="B3002" s="289" t="s">
        <v>17136</v>
      </c>
      <c r="C3002" s="289" t="s">
        <v>12513</v>
      </c>
      <c r="D3002" s="511" t="s">
        <v>4904</v>
      </c>
    </row>
    <row r="3003" spans="1:4">
      <c r="A3003" s="289">
        <v>3915</v>
      </c>
      <c r="B3003" s="289" t="s">
        <v>17137</v>
      </c>
      <c r="C3003" s="289" t="s">
        <v>12513</v>
      </c>
      <c r="D3003" s="511" t="s">
        <v>17138</v>
      </c>
    </row>
    <row r="3004" spans="1:4">
      <c r="A3004" s="289">
        <v>3916</v>
      </c>
      <c r="B3004" s="289" t="s">
        <v>17139</v>
      </c>
      <c r="C3004" s="289" t="s">
        <v>12513</v>
      </c>
      <c r="D3004" s="511" t="s">
        <v>17140</v>
      </c>
    </row>
    <row r="3005" spans="1:4">
      <c r="A3005" s="289">
        <v>3917</v>
      </c>
      <c r="B3005" s="289" t="s">
        <v>17141</v>
      </c>
      <c r="C3005" s="289" t="s">
        <v>12513</v>
      </c>
      <c r="D3005" s="511" t="s">
        <v>17142</v>
      </c>
    </row>
    <row r="3006" spans="1:4">
      <c r="A3006" s="289">
        <v>1904</v>
      </c>
      <c r="B3006" s="289" t="s">
        <v>17143</v>
      </c>
      <c r="C3006" s="289" t="s">
        <v>12513</v>
      </c>
      <c r="D3006" s="511" t="s">
        <v>2755</v>
      </c>
    </row>
    <row r="3007" spans="1:4">
      <c r="A3007" s="289">
        <v>1899</v>
      </c>
      <c r="B3007" s="289" t="s">
        <v>17144</v>
      </c>
      <c r="C3007" s="289" t="s">
        <v>12513</v>
      </c>
      <c r="D3007" s="511" t="s">
        <v>1966</v>
      </c>
    </row>
    <row r="3008" spans="1:4">
      <c r="A3008" s="289">
        <v>1900</v>
      </c>
      <c r="B3008" s="289" t="s">
        <v>17145</v>
      </c>
      <c r="C3008" s="289" t="s">
        <v>12513</v>
      </c>
      <c r="D3008" s="511" t="s">
        <v>2947</v>
      </c>
    </row>
    <row r="3009" spans="1:4">
      <c r="A3009" s="289">
        <v>12407</v>
      </c>
      <c r="B3009" s="289" t="s">
        <v>17146</v>
      </c>
      <c r="C3009" s="289" t="s">
        <v>12513</v>
      </c>
      <c r="D3009" s="511" t="s">
        <v>17147</v>
      </c>
    </row>
    <row r="3010" spans="1:4">
      <c r="A3010" s="289">
        <v>12408</v>
      </c>
      <c r="B3010" s="289" t="s">
        <v>17148</v>
      </c>
      <c r="C3010" s="289" t="s">
        <v>12513</v>
      </c>
      <c r="D3010" s="511" t="s">
        <v>11589</v>
      </c>
    </row>
    <row r="3011" spans="1:4">
      <c r="A3011" s="289">
        <v>12409</v>
      </c>
      <c r="B3011" s="289" t="s">
        <v>17149</v>
      </c>
      <c r="C3011" s="289" t="s">
        <v>12513</v>
      </c>
      <c r="D3011" s="511" t="s">
        <v>11589</v>
      </c>
    </row>
    <row r="3012" spans="1:4">
      <c r="A3012" s="289">
        <v>12410</v>
      </c>
      <c r="B3012" s="289" t="s">
        <v>17150</v>
      </c>
      <c r="C3012" s="289" t="s">
        <v>12513</v>
      </c>
      <c r="D3012" s="511" t="s">
        <v>12811</v>
      </c>
    </row>
    <row r="3013" spans="1:4">
      <c r="A3013" s="289">
        <v>3936</v>
      </c>
      <c r="B3013" s="289" t="s">
        <v>17151</v>
      </c>
      <c r="C3013" s="289" t="s">
        <v>12513</v>
      </c>
      <c r="D3013" s="511" t="s">
        <v>8375</v>
      </c>
    </row>
    <row r="3014" spans="1:4">
      <c r="A3014" s="289">
        <v>3922</v>
      </c>
      <c r="B3014" s="289" t="s">
        <v>17152</v>
      </c>
      <c r="C3014" s="289" t="s">
        <v>12513</v>
      </c>
      <c r="D3014" s="511" t="s">
        <v>3067</v>
      </c>
    </row>
    <row r="3015" spans="1:4">
      <c r="A3015" s="289">
        <v>3924</v>
      </c>
      <c r="B3015" s="289" t="s">
        <v>17153</v>
      </c>
      <c r="C3015" s="289" t="s">
        <v>12513</v>
      </c>
      <c r="D3015" s="511" t="s">
        <v>8375</v>
      </c>
    </row>
    <row r="3016" spans="1:4">
      <c r="A3016" s="289">
        <v>3923</v>
      </c>
      <c r="B3016" s="289" t="s">
        <v>17154</v>
      </c>
      <c r="C3016" s="289" t="s">
        <v>12513</v>
      </c>
      <c r="D3016" s="511" t="s">
        <v>8375</v>
      </c>
    </row>
    <row r="3017" spans="1:4">
      <c r="A3017" s="289">
        <v>3937</v>
      </c>
      <c r="B3017" s="289" t="s">
        <v>17155</v>
      </c>
      <c r="C3017" s="289" t="s">
        <v>12513</v>
      </c>
      <c r="D3017" s="511" t="s">
        <v>13588</v>
      </c>
    </row>
    <row r="3018" spans="1:4">
      <c r="A3018" s="289">
        <v>3921</v>
      </c>
      <c r="B3018" s="289" t="s">
        <v>17156</v>
      </c>
      <c r="C3018" s="289" t="s">
        <v>12513</v>
      </c>
      <c r="D3018" s="511" t="s">
        <v>7692</v>
      </c>
    </row>
    <row r="3019" spans="1:4">
      <c r="A3019" s="289">
        <v>3920</v>
      </c>
      <c r="B3019" s="289" t="s">
        <v>17157</v>
      </c>
      <c r="C3019" s="289" t="s">
        <v>12513</v>
      </c>
      <c r="D3019" s="511" t="s">
        <v>13588</v>
      </c>
    </row>
    <row r="3020" spans="1:4">
      <c r="A3020" s="289">
        <v>3938</v>
      </c>
      <c r="B3020" s="289" t="s">
        <v>17158</v>
      </c>
      <c r="C3020" s="289" t="s">
        <v>12513</v>
      </c>
      <c r="D3020" s="511" t="s">
        <v>5206</v>
      </c>
    </row>
    <row r="3021" spans="1:4">
      <c r="A3021" s="289">
        <v>3919</v>
      </c>
      <c r="B3021" s="289" t="s">
        <v>17159</v>
      </c>
      <c r="C3021" s="289" t="s">
        <v>12513</v>
      </c>
      <c r="D3021" s="511" t="s">
        <v>14687</v>
      </c>
    </row>
    <row r="3022" spans="1:4">
      <c r="A3022" s="289">
        <v>3927</v>
      </c>
      <c r="B3022" s="289" t="s">
        <v>17160</v>
      </c>
      <c r="C3022" s="289" t="s">
        <v>12513</v>
      </c>
      <c r="D3022" s="511" t="s">
        <v>10807</v>
      </c>
    </row>
    <row r="3023" spans="1:4">
      <c r="A3023" s="289">
        <v>3928</v>
      </c>
      <c r="B3023" s="289" t="s">
        <v>17161</v>
      </c>
      <c r="C3023" s="289" t="s">
        <v>12513</v>
      </c>
      <c r="D3023" s="511" t="s">
        <v>10807</v>
      </c>
    </row>
    <row r="3024" spans="1:4">
      <c r="A3024" s="289">
        <v>3926</v>
      </c>
      <c r="B3024" s="289" t="s">
        <v>17162</v>
      </c>
      <c r="C3024" s="289" t="s">
        <v>12513</v>
      </c>
      <c r="D3024" s="511" t="s">
        <v>15361</v>
      </c>
    </row>
    <row r="3025" spans="1:4">
      <c r="A3025" s="289">
        <v>3935</v>
      </c>
      <c r="B3025" s="289" t="s">
        <v>17163</v>
      </c>
      <c r="C3025" s="289" t="s">
        <v>12513</v>
      </c>
      <c r="D3025" s="511" t="s">
        <v>15361</v>
      </c>
    </row>
    <row r="3026" spans="1:4">
      <c r="A3026" s="289">
        <v>3925</v>
      </c>
      <c r="B3026" s="289" t="s">
        <v>17164</v>
      </c>
      <c r="C3026" s="289" t="s">
        <v>12513</v>
      </c>
      <c r="D3026" s="511" t="s">
        <v>15361</v>
      </c>
    </row>
    <row r="3027" spans="1:4">
      <c r="A3027" s="289">
        <v>12406</v>
      </c>
      <c r="B3027" s="289" t="s">
        <v>17165</v>
      </c>
      <c r="C3027" s="289" t="s">
        <v>12513</v>
      </c>
      <c r="D3027" s="511" t="s">
        <v>2261</v>
      </c>
    </row>
    <row r="3028" spans="1:4">
      <c r="A3028" s="289">
        <v>3929</v>
      </c>
      <c r="B3028" s="289" t="s">
        <v>17166</v>
      </c>
      <c r="C3028" s="289" t="s">
        <v>12513</v>
      </c>
      <c r="D3028" s="511" t="s">
        <v>17167</v>
      </c>
    </row>
    <row r="3029" spans="1:4">
      <c r="A3029" s="289">
        <v>3931</v>
      </c>
      <c r="B3029" s="289" t="s">
        <v>17168</v>
      </c>
      <c r="C3029" s="289" t="s">
        <v>12513</v>
      </c>
      <c r="D3029" s="511" t="s">
        <v>17167</v>
      </c>
    </row>
    <row r="3030" spans="1:4">
      <c r="A3030" s="289">
        <v>3930</v>
      </c>
      <c r="B3030" s="289" t="s">
        <v>17169</v>
      </c>
      <c r="C3030" s="289" t="s">
        <v>12513</v>
      </c>
      <c r="D3030" s="511" t="s">
        <v>17167</v>
      </c>
    </row>
    <row r="3031" spans="1:4">
      <c r="A3031" s="289">
        <v>3932</v>
      </c>
      <c r="B3031" s="289" t="s">
        <v>17170</v>
      </c>
      <c r="C3031" s="289" t="s">
        <v>12513</v>
      </c>
      <c r="D3031" s="511" t="s">
        <v>17171</v>
      </c>
    </row>
    <row r="3032" spans="1:4">
      <c r="A3032" s="289">
        <v>3933</v>
      </c>
      <c r="B3032" s="289" t="s">
        <v>17172</v>
      </c>
      <c r="C3032" s="289" t="s">
        <v>12513</v>
      </c>
      <c r="D3032" s="511" t="s">
        <v>17171</v>
      </c>
    </row>
    <row r="3033" spans="1:4">
      <c r="A3033" s="289">
        <v>3934</v>
      </c>
      <c r="B3033" s="289" t="s">
        <v>17173</v>
      </c>
      <c r="C3033" s="289" t="s">
        <v>12513</v>
      </c>
      <c r="D3033" s="511" t="s">
        <v>17171</v>
      </c>
    </row>
    <row r="3034" spans="1:4">
      <c r="A3034" s="289">
        <v>40355</v>
      </c>
      <c r="B3034" s="289" t="s">
        <v>17174</v>
      </c>
      <c r="C3034" s="289" t="s">
        <v>12513</v>
      </c>
      <c r="D3034" s="511" t="s">
        <v>7171</v>
      </c>
    </row>
    <row r="3035" spans="1:4">
      <c r="A3035" s="289">
        <v>40364</v>
      </c>
      <c r="B3035" s="289" t="s">
        <v>17175</v>
      </c>
      <c r="C3035" s="289" t="s">
        <v>12513</v>
      </c>
      <c r="D3035" s="511" t="s">
        <v>17176</v>
      </c>
    </row>
    <row r="3036" spans="1:4">
      <c r="A3036" s="289">
        <v>40361</v>
      </c>
      <c r="B3036" s="289" t="s">
        <v>17177</v>
      </c>
      <c r="C3036" s="289" t="s">
        <v>12513</v>
      </c>
      <c r="D3036" s="511" t="s">
        <v>972</v>
      </c>
    </row>
    <row r="3037" spans="1:4">
      <c r="A3037" s="289">
        <v>40358</v>
      </c>
      <c r="B3037" s="289" t="s">
        <v>17178</v>
      </c>
      <c r="C3037" s="289" t="s">
        <v>12513</v>
      </c>
      <c r="D3037" s="511" t="s">
        <v>8372</v>
      </c>
    </row>
    <row r="3038" spans="1:4">
      <c r="A3038" s="289">
        <v>40370</v>
      </c>
      <c r="B3038" s="289" t="s">
        <v>17179</v>
      </c>
      <c r="C3038" s="289" t="s">
        <v>12513</v>
      </c>
      <c r="D3038" s="511" t="s">
        <v>17180</v>
      </c>
    </row>
    <row r="3039" spans="1:4">
      <c r="A3039" s="289">
        <v>40367</v>
      </c>
      <c r="B3039" s="289" t="s">
        <v>17181</v>
      </c>
      <c r="C3039" s="289" t="s">
        <v>12513</v>
      </c>
      <c r="D3039" s="511" t="s">
        <v>17182</v>
      </c>
    </row>
    <row r="3040" spans="1:4">
      <c r="A3040" s="289">
        <v>40373</v>
      </c>
      <c r="B3040" s="289" t="s">
        <v>17183</v>
      </c>
      <c r="C3040" s="289" t="s">
        <v>12513</v>
      </c>
      <c r="D3040" s="511" t="s">
        <v>16276</v>
      </c>
    </row>
    <row r="3041" spans="1:4">
      <c r="A3041" s="289">
        <v>38947</v>
      </c>
      <c r="B3041" s="289" t="s">
        <v>17184</v>
      </c>
      <c r="C3041" s="289" t="s">
        <v>12513</v>
      </c>
      <c r="D3041" s="511" t="s">
        <v>10929</v>
      </c>
    </row>
    <row r="3042" spans="1:4">
      <c r="A3042" s="289">
        <v>38948</v>
      </c>
      <c r="B3042" s="289" t="s">
        <v>17185</v>
      </c>
      <c r="C3042" s="289" t="s">
        <v>12513</v>
      </c>
      <c r="D3042" s="511" t="s">
        <v>7773</v>
      </c>
    </row>
    <row r="3043" spans="1:4">
      <c r="A3043" s="289">
        <v>38949</v>
      </c>
      <c r="B3043" s="289" t="s">
        <v>17186</v>
      </c>
      <c r="C3043" s="289" t="s">
        <v>12513</v>
      </c>
      <c r="D3043" s="511" t="s">
        <v>6979</v>
      </c>
    </row>
    <row r="3044" spans="1:4">
      <c r="A3044" s="289">
        <v>38951</v>
      </c>
      <c r="B3044" s="289" t="s">
        <v>17187</v>
      </c>
      <c r="C3044" s="289" t="s">
        <v>12513</v>
      </c>
      <c r="D3044" s="511" t="s">
        <v>12676</v>
      </c>
    </row>
    <row r="3045" spans="1:4">
      <c r="A3045" s="289">
        <v>39312</v>
      </c>
      <c r="B3045" s="289" t="s">
        <v>17188</v>
      </c>
      <c r="C3045" s="289" t="s">
        <v>12513</v>
      </c>
      <c r="D3045" s="511" t="s">
        <v>17189</v>
      </c>
    </row>
    <row r="3046" spans="1:4">
      <c r="A3046" s="289">
        <v>39313</v>
      </c>
      <c r="B3046" s="289" t="s">
        <v>17190</v>
      </c>
      <c r="C3046" s="289" t="s">
        <v>12513</v>
      </c>
      <c r="D3046" s="511" t="s">
        <v>8500</v>
      </c>
    </row>
    <row r="3047" spans="1:4">
      <c r="A3047" s="289">
        <v>38950</v>
      </c>
      <c r="B3047" s="289" t="s">
        <v>17191</v>
      </c>
      <c r="C3047" s="289" t="s">
        <v>12513</v>
      </c>
      <c r="D3047" s="511" t="s">
        <v>14498</v>
      </c>
    </row>
    <row r="3048" spans="1:4">
      <c r="A3048" s="289">
        <v>39314</v>
      </c>
      <c r="B3048" s="289" t="s">
        <v>17192</v>
      </c>
      <c r="C3048" s="289" t="s">
        <v>12513</v>
      </c>
      <c r="D3048" s="511" t="s">
        <v>17193</v>
      </c>
    </row>
    <row r="3049" spans="1:4">
      <c r="A3049" s="289">
        <v>3907</v>
      </c>
      <c r="B3049" s="289" t="s">
        <v>17194</v>
      </c>
      <c r="C3049" s="289" t="s">
        <v>12513</v>
      </c>
      <c r="D3049" s="511" t="s">
        <v>13515</v>
      </c>
    </row>
    <row r="3050" spans="1:4">
      <c r="A3050" s="289">
        <v>3889</v>
      </c>
      <c r="B3050" s="289" t="s">
        <v>17195</v>
      </c>
      <c r="C3050" s="289" t="s">
        <v>12513</v>
      </c>
      <c r="D3050" s="511" t="s">
        <v>2676</v>
      </c>
    </row>
    <row r="3051" spans="1:4">
      <c r="A3051" s="289">
        <v>3868</v>
      </c>
      <c r="B3051" s="289" t="s">
        <v>17196</v>
      </c>
      <c r="C3051" s="289" t="s">
        <v>12513</v>
      </c>
      <c r="D3051" s="511" t="s">
        <v>12467</v>
      </c>
    </row>
    <row r="3052" spans="1:4">
      <c r="A3052" s="289">
        <v>3869</v>
      </c>
      <c r="B3052" s="289" t="s">
        <v>17197</v>
      </c>
      <c r="C3052" s="289" t="s">
        <v>12513</v>
      </c>
      <c r="D3052" s="511" t="s">
        <v>2390</v>
      </c>
    </row>
    <row r="3053" spans="1:4">
      <c r="A3053" s="289">
        <v>3872</v>
      </c>
      <c r="B3053" s="289" t="s">
        <v>17198</v>
      </c>
      <c r="C3053" s="289" t="s">
        <v>12513</v>
      </c>
      <c r="D3053" s="511" t="s">
        <v>6653</v>
      </c>
    </row>
    <row r="3054" spans="1:4">
      <c r="A3054" s="289">
        <v>3850</v>
      </c>
      <c r="B3054" s="289" t="s">
        <v>17199</v>
      </c>
      <c r="C3054" s="289" t="s">
        <v>12513</v>
      </c>
      <c r="D3054" s="511" t="s">
        <v>17200</v>
      </c>
    </row>
    <row r="3055" spans="1:4">
      <c r="A3055" s="289">
        <v>38023</v>
      </c>
      <c r="B3055" s="289" t="s">
        <v>17201</v>
      </c>
      <c r="C3055" s="289" t="s">
        <v>12513</v>
      </c>
      <c r="D3055" s="511" t="s">
        <v>1950</v>
      </c>
    </row>
    <row r="3056" spans="1:4">
      <c r="A3056" s="289">
        <v>37986</v>
      </c>
      <c r="B3056" s="289" t="s">
        <v>17202</v>
      </c>
      <c r="C3056" s="289" t="s">
        <v>12513</v>
      </c>
      <c r="D3056" s="511" t="s">
        <v>17203</v>
      </c>
    </row>
    <row r="3057" spans="1:4">
      <c r="A3057" s="289">
        <v>37987</v>
      </c>
      <c r="B3057" s="289" t="s">
        <v>17204</v>
      </c>
      <c r="C3057" s="289" t="s">
        <v>12513</v>
      </c>
      <c r="D3057" s="511" t="s">
        <v>17205</v>
      </c>
    </row>
    <row r="3058" spans="1:4">
      <c r="A3058" s="289">
        <v>37988</v>
      </c>
      <c r="B3058" s="289" t="s">
        <v>17206</v>
      </c>
      <c r="C3058" s="289" t="s">
        <v>12513</v>
      </c>
      <c r="D3058" s="511" t="s">
        <v>17207</v>
      </c>
    </row>
    <row r="3059" spans="1:4">
      <c r="A3059" s="289">
        <v>21120</v>
      </c>
      <c r="B3059" s="289" t="s">
        <v>17208</v>
      </c>
      <c r="C3059" s="289" t="s">
        <v>12513</v>
      </c>
      <c r="D3059" s="511" t="s">
        <v>7329</v>
      </c>
    </row>
    <row r="3060" spans="1:4">
      <c r="A3060" s="289">
        <v>39318</v>
      </c>
      <c r="B3060" s="289" t="s">
        <v>17209</v>
      </c>
      <c r="C3060" s="289" t="s">
        <v>12513</v>
      </c>
      <c r="D3060" s="511" t="s">
        <v>5612</v>
      </c>
    </row>
    <row r="3061" spans="1:4">
      <c r="A3061" s="289">
        <v>20162</v>
      </c>
      <c r="B3061" s="289" t="s">
        <v>17210</v>
      </c>
      <c r="C3061" s="289" t="s">
        <v>12513</v>
      </c>
      <c r="D3061" s="511" t="s">
        <v>7448</v>
      </c>
    </row>
    <row r="3062" spans="1:4">
      <c r="A3062" s="289">
        <v>40366</v>
      </c>
      <c r="B3062" s="289" t="s">
        <v>17211</v>
      </c>
      <c r="C3062" s="289" t="s">
        <v>12513</v>
      </c>
      <c r="D3062" s="511" t="s">
        <v>9572</v>
      </c>
    </row>
    <row r="3063" spans="1:4">
      <c r="A3063" s="289">
        <v>40363</v>
      </c>
      <c r="B3063" s="289" t="s">
        <v>17212</v>
      </c>
      <c r="C3063" s="289" t="s">
        <v>12513</v>
      </c>
      <c r="D3063" s="511" t="s">
        <v>2467</v>
      </c>
    </row>
    <row r="3064" spans="1:4">
      <c r="A3064" s="289">
        <v>40354</v>
      </c>
      <c r="B3064" s="289" t="s">
        <v>17213</v>
      </c>
      <c r="C3064" s="289" t="s">
        <v>12513</v>
      </c>
      <c r="D3064" s="511" t="s">
        <v>12651</v>
      </c>
    </row>
    <row r="3065" spans="1:4">
      <c r="A3065" s="289">
        <v>40360</v>
      </c>
      <c r="B3065" s="289" t="s">
        <v>17214</v>
      </c>
      <c r="C3065" s="289" t="s">
        <v>12513</v>
      </c>
      <c r="D3065" s="511" t="s">
        <v>8581</v>
      </c>
    </row>
    <row r="3066" spans="1:4">
      <c r="A3066" s="289">
        <v>40372</v>
      </c>
      <c r="B3066" s="289" t="s">
        <v>17215</v>
      </c>
      <c r="C3066" s="289" t="s">
        <v>12513</v>
      </c>
      <c r="D3066" s="511" t="s">
        <v>17216</v>
      </c>
    </row>
    <row r="3067" spans="1:4">
      <c r="A3067" s="289">
        <v>40369</v>
      </c>
      <c r="B3067" s="289" t="s">
        <v>17217</v>
      </c>
      <c r="C3067" s="289" t="s">
        <v>12513</v>
      </c>
      <c r="D3067" s="511" t="s">
        <v>17218</v>
      </c>
    </row>
    <row r="3068" spans="1:4">
      <c r="A3068" s="289">
        <v>40357</v>
      </c>
      <c r="B3068" s="289" t="s">
        <v>17219</v>
      </c>
      <c r="C3068" s="289" t="s">
        <v>12513</v>
      </c>
      <c r="D3068" s="511" t="s">
        <v>8372</v>
      </c>
    </row>
    <row r="3069" spans="1:4">
      <c r="A3069" s="289">
        <v>40375</v>
      </c>
      <c r="B3069" s="289" t="s">
        <v>17220</v>
      </c>
      <c r="C3069" s="289" t="s">
        <v>12513</v>
      </c>
      <c r="D3069" s="511" t="s">
        <v>17221</v>
      </c>
    </row>
    <row r="3070" spans="1:4">
      <c r="A3070" s="289">
        <v>1893</v>
      </c>
      <c r="B3070" s="289" t="s">
        <v>17222</v>
      </c>
      <c r="C3070" s="289" t="s">
        <v>12513</v>
      </c>
      <c r="D3070" s="511" t="s">
        <v>2929</v>
      </c>
    </row>
    <row r="3071" spans="1:4">
      <c r="A3071" s="289">
        <v>1902</v>
      </c>
      <c r="B3071" s="289" t="s">
        <v>17223</v>
      </c>
      <c r="C3071" s="289" t="s">
        <v>12513</v>
      </c>
      <c r="D3071" s="511" t="s">
        <v>10469</v>
      </c>
    </row>
    <row r="3072" spans="1:4">
      <c r="A3072" s="289">
        <v>1901</v>
      </c>
      <c r="B3072" s="289" t="s">
        <v>17224</v>
      </c>
      <c r="C3072" s="289" t="s">
        <v>12513</v>
      </c>
      <c r="D3072" s="511" t="s">
        <v>2543</v>
      </c>
    </row>
    <row r="3073" spans="1:4">
      <c r="A3073" s="289">
        <v>1892</v>
      </c>
      <c r="B3073" s="289" t="s">
        <v>17225</v>
      </c>
      <c r="C3073" s="289" t="s">
        <v>12513</v>
      </c>
      <c r="D3073" s="511" t="s">
        <v>1991</v>
      </c>
    </row>
    <row r="3074" spans="1:4">
      <c r="A3074" s="289">
        <v>1907</v>
      </c>
      <c r="B3074" s="289" t="s">
        <v>17226</v>
      </c>
      <c r="C3074" s="289" t="s">
        <v>12513</v>
      </c>
      <c r="D3074" s="511" t="s">
        <v>531</v>
      </c>
    </row>
    <row r="3075" spans="1:4">
      <c r="A3075" s="289">
        <v>1894</v>
      </c>
      <c r="B3075" s="289" t="s">
        <v>17227</v>
      </c>
      <c r="C3075" s="289" t="s">
        <v>12513</v>
      </c>
      <c r="D3075" s="511" t="s">
        <v>9733</v>
      </c>
    </row>
    <row r="3076" spans="1:4">
      <c r="A3076" s="289">
        <v>1891</v>
      </c>
      <c r="B3076" s="289" t="s">
        <v>17228</v>
      </c>
      <c r="C3076" s="289" t="s">
        <v>12513</v>
      </c>
      <c r="D3076" s="511" t="s">
        <v>2065</v>
      </c>
    </row>
    <row r="3077" spans="1:4">
      <c r="A3077" s="289">
        <v>1896</v>
      </c>
      <c r="B3077" s="289" t="s">
        <v>17229</v>
      </c>
      <c r="C3077" s="289" t="s">
        <v>12513</v>
      </c>
      <c r="D3077" s="511" t="s">
        <v>14476</v>
      </c>
    </row>
    <row r="3078" spans="1:4">
      <c r="A3078" s="289">
        <v>1895</v>
      </c>
      <c r="B3078" s="289" t="s">
        <v>17230</v>
      </c>
      <c r="C3078" s="289" t="s">
        <v>12513</v>
      </c>
      <c r="D3078" s="511" t="s">
        <v>7617</v>
      </c>
    </row>
    <row r="3079" spans="1:4">
      <c r="A3079" s="289">
        <v>2641</v>
      </c>
      <c r="B3079" s="289" t="s">
        <v>17231</v>
      </c>
      <c r="C3079" s="289" t="s">
        <v>12513</v>
      </c>
      <c r="D3079" s="511" t="s">
        <v>17232</v>
      </c>
    </row>
    <row r="3080" spans="1:4">
      <c r="A3080" s="289">
        <v>2636</v>
      </c>
      <c r="B3080" s="289" t="s">
        <v>17233</v>
      </c>
      <c r="C3080" s="289" t="s">
        <v>12513</v>
      </c>
      <c r="D3080" s="511" t="s">
        <v>11870</v>
      </c>
    </row>
    <row r="3081" spans="1:4">
      <c r="A3081" s="289">
        <v>2637</v>
      </c>
      <c r="B3081" s="289" t="s">
        <v>17234</v>
      </c>
      <c r="C3081" s="289" t="s">
        <v>12513</v>
      </c>
      <c r="D3081" s="511" t="s">
        <v>11288</v>
      </c>
    </row>
    <row r="3082" spans="1:4">
      <c r="A3082" s="289">
        <v>2638</v>
      </c>
      <c r="B3082" s="289" t="s">
        <v>17235</v>
      </c>
      <c r="C3082" s="289" t="s">
        <v>12513</v>
      </c>
      <c r="D3082" s="511" t="s">
        <v>3125</v>
      </c>
    </row>
    <row r="3083" spans="1:4">
      <c r="A3083" s="289">
        <v>2639</v>
      </c>
      <c r="B3083" s="289" t="s">
        <v>17236</v>
      </c>
      <c r="C3083" s="289" t="s">
        <v>12513</v>
      </c>
      <c r="D3083" s="511" t="s">
        <v>2380</v>
      </c>
    </row>
    <row r="3084" spans="1:4">
      <c r="A3084" s="289">
        <v>2644</v>
      </c>
      <c r="B3084" s="289" t="s">
        <v>17237</v>
      </c>
      <c r="C3084" s="289" t="s">
        <v>12513</v>
      </c>
      <c r="D3084" s="511" t="s">
        <v>9450</v>
      </c>
    </row>
    <row r="3085" spans="1:4">
      <c r="A3085" s="289">
        <v>2643</v>
      </c>
      <c r="B3085" s="289" t="s">
        <v>17238</v>
      </c>
      <c r="C3085" s="289" t="s">
        <v>12513</v>
      </c>
      <c r="D3085" s="511" t="s">
        <v>2881</v>
      </c>
    </row>
    <row r="3086" spans="1:4">
      <c r="A3086" s="289">
        <v>2640</v>
      </c>
      <c r="B3086" s="289" t="s">
        <v>17239</v>
      </c>
      <c r="C3086" s="289" t="s">
        <v>12513</v>
      </c>
      <c r="D3086" s="511" t="s">
        <v>15701</v>
      </c>
    </row>
    <row r="3087" spans="1:4">
      <c r="A3087" s="289">
        <v>2642</v>
      </c>
      <c r="B3087" s="289" t="s">
        <v>17240</v>
      </c>
      <c r="C3087" s="289" t="s">
        <v>12513</v>
      </c>
      <c r="D3087" s="511" t="s">
        <v>9410</v>
      </c>
    </row>
    <row r="3088" spans="1:4">
      <c r="A3088" s="289">
        <v>38943</v>
      </c>
      <c r="B3088" s="289" t="s">
        <v>17241</v>
      </c>
      <c r="C3088" s="289" t="s">
        <v>12513</v>
      </c>
      <c r="D3088" s="511" t="s">
        <v>6333</v>
      </c>
    </row>
    <row r="3089" spans="1:4">
      <c r="A3089" s="289">
        <v>38944</v>
      </c>
      <c r="B3089" s="289" t="s">
        <v>17242</v>
      </c>
      <c r="C3089" s="289" t="s">
        <v>12513</v>
      </c>
      <c r="D3089" s="511" t="s">
        <v>5194</v>
      </c>
    </row>
    <row r="3090" spans="1:4">
      <c r="A3090" s="289">
        <v>38945</v>
      </c>
      <c r="B3090" s="289" t="s">
        <v>17243</v>
      </c>
      <c r="C3090" s="289" t="s">
        <v>12513</v>
      </c>
      <c r="D3090" s="511" t="s">
        <v>5217</v>
      </c>
    </row>
    <row r="3091" spans="1:4">
      <c r="A3091" s="289">
        <v>38946</v>
      </c>
      <c r="B3091" s="289" t="s">
        <v>17244</v>
      </c>
      <c r="C3091" s="289" t="s">
        <v>12513</v>
      </c>
      <c r="D3091" s="511" t="s">
        <v>8172</v>
      </c>
    </row>
    <row r="3092" spans="1:4">
      <c r="A3092" s="289">
        <v>39308</v>
      </c>
      <c r="B3092" s="289" t="s">
        <v>17245</v>
      </c>
      <c r="C3092" s="289" t="s">
        <v>12513</v>
      </c>
      <c r="D3092" s="511" t="s">
        <v>8490</v>
      </c>
    </row>
    <row r="3093" spans="1:4">
      <c r="A3093" s="289">
        <v>39309</v>
      </c>
      <c r="B3093" s="289" t="s">
        <v>17246</v>
      </c>
      <c r="C3093" s="289" t="s">
        <v>12513</v>
      </c>
      <c r="D3093" s="511" t="s">
        <v>2767</v>
      </c>
    </row>
    <row r="3094" spans="1:4">
      <c r="A3094" s="289">
        <v>39310</v>
      </c>
      <c r="B3094" s="289" t="s">
        <v>17247</v>
      </c>
      <c r="C3094" s="289" t="s">
        <v>12513</v>
      </c>
      <c r="D3094" s="511" t="s">
        <v>15845</v>
      </c>
    </row>
    <row r="3095" spans="1:4">
      <c r="A3095" s="289">
        <v>39311</v>
      </c>
      <c r="B3095" s="289" t="s">
        <v>17248</v>
      </c>
      <c r="C3095" s="289" t="s">
        <v>12513</v>
      </c>
      <c r="D3095" s="511" t="s">
        <v>17249</v>
      </c>
    </row>
    <row r="3096" spans="1:4">
      <c r="A3096" s="289">
        <v>39855</v>
      </c>
      <c r="B3096" s="289" t="s">
        <v>17250</v>
      </c>
      <c r="C3096" s="289" t="s">
        <v>12513</v>
      </c>
      <c r="D3096" s="511" t="s">
        <v>9841</v>
      </c>
    </row>
    <row r="3097" spans="1:4">
      <c r="A3097" s="289">
        <v>39856</v>
      </c>
      <c r="B3097" s="289" t="s">
        <v>17251</v>
      </c>
      <c r="C3097" s="289" t="s">
        <v>12513</v>
      </c>
      <c r="D3097" s="511" t="s">
        <v>15960</v>
      </c>
    </row>
    <row r="3098" spans="1:4">
      <c r="A3098" s="289">
        <v>39857</v>
      </c>
      <c r="B3098" s="289" t="s">
        <v>17252</v>
      </c>
      <c r="C3098" s="289" t="s">
        <v>12513</v>
      </c>
      <c r="D3098" s="511" t="s">
        <v>8355</v>
      </c>
    </row>
    <row r="3099" spans="1:4">
      <c r="A3099" s="289">
        <v>39858</v>
      </c>
      <c r="B3099" s="289" t="s">
        <v>17253</v>
      </c>
      <c r="C3099" s="289" t="s">
        <v>12513</v>
      </c>
      <c r="D3099" s="511" t="s">
        <v>16661</v>
      </c>
    </row>
    <row r="3100" spans="1:4">
      <c r="A3100" s="289">
        <v>39859</v>
      </c>
      <c r="B3100" s="289" t="s">
        <v>17254</v>
      </c>
      <c r="C3100" s="289" t="s">
        <v>12513</v>
      </c>
      <c r="D3100" s="511" t="s">
        <v>16676</v>
      </c>
    </row>
    <row r="3101" spans="1:4">
      <c r="A3101" s="289">
        <v>39860</v>
      </c>
      <c r="B3101" s="289" t="s">
        <v>17255</v>
      </c>
      <c r="C3101" s="289" t="s">
        <v>12513</v>
      </c>
      <c r="D3101" s="511" t="s">
        <v>1947</v>
      </c>
    </row>
    <row r="3102" spans="1:4">
      <c r="A3102" s="289">
        <v>39861</v>
      </c>
      <c r="B3102" s="289" t="s">
        <v>17256</v>
      </c>
      <c r="C3102" s="289" t="s">
        <v>12513</v>
      </c>
      <c r="D3102" s="511" t="s">
        <v>17069</v>
      </c>
    </row>
    <row r="3103" spans="1:4">
      <c r="A3103" s="289">
        <v>38447</v>
      </c>
      <c r="B3103" s="289" t="s">
        <v>17257</v>
      </c>
      <c r="C3103" s="289" t="s">
        <v>12513</v>
      </c>
      <c r="D3103" s="511" t="s">
        <v>17258</v>
      </c>
    </row>
    <row r="3104" spans="1:4">
      <c r="A3104" s="289">
        <v>36320</v>
      </c>
      <c r="B3104" s="289" t="s">
        <v>17259</v>
      </c>
      <c r="C3104" s="289" t="s">
        <v>12513</v>
      </c>
      <c r="D3104" s="511" t="s">
        <v>9865</v>
      </c>
    </row>
    <row r="3105" spans="1:4">
      <c r="A3105" s="289">
        <v>36324</v>
      </c>
      <c r="B3105" s="289" t="s">
        <v>17260</v>
      </c>
      <c r="C3105" s="289" t="s">
        <v>12513</v>
      </c>
      <c r="D3105" s="511" t="s">
        <v>15962</v>
      </c>
    </row>
    <row r="3106" spans="1:4">
      <c r="A3106" s="289">
        <v>38441</v>
      </c>
      <c r="B3106" s="289" t="s">
        <v>17261</v>
      </c>
      <c r="C3106" s="289" t="s">
        <v>12513</v>
      </c>
      <c r="D3106" s="511" t="s">
        <v>12926</v>
      </c>
    </row>
    <row r="3107" spans="1:4">
      <c r="A3107" s="289">
        <v>38442</v>
      </c>
      <c r="B3107" s="289" t="s">
        <v>17262</v>
      </c>
      <c r="C3107" s="289" t="s">
        <v>12513</v>
      </c>
      <c r="D3107" s="511" t="s">
        <v>2201</v>
      </c>
    </row>
    <row r="3108" spans="1:4">
      <c r="A3108" s="289">
        <v>38443</v>
      </c>
      <c r="B3108" s="289" t="s">
        <v>17263</v>
      </c>
      <c r="C3108" s="289" t="s">
        <v>12513</v>
      </c>
      <c r="D3108" s="511" t="s">
        <v>17264</v>
      </c>
    </row>
    <row r="3109" spans="1:4">
      <c r="A3109" s="289">
        <v>38444</v>
      </c>
      <c r="B3109" s="289" t="s">
        <v>17265</v>
      </c>
      <c r="C3109" s="289" t="s">
        <v>12513</v>
      </c>
      <c r="D3109" s="511" t="s">
        <v>7677</v>
      </c>
    </row>
    <row r="3110" spans="1:4">
      <c r="A3110" s="289">
        <v>38445</v>
      </c>
      <c r="B3110" s="289" t="s">
        <v>17266</v>
      </c>
      <c r="C3110" s="289" t="s">
        <v>12513</v>
      </c>
      <c r="D3110" s="511" t="s">
        <v>17267</v>
      </c>
    </row>
    <row r="3111" spans="1:4">
      <c r="A3111" s="289">
        <v>38446</v>
      </c>
      <c r="B3111" s="289" t="s">
        <v>17268</v>
      </c>
      <c r="C3111" s="289" t="s">
        <v>12513</v>
      </c>
      <c r="D3111" s="511" t="s">
        <v>17269</v>
      </c>
    </row>
    <row r="3112" spans="1:4">
      <c r="A3112" s="289">
        <v>3867</v>
      </c>
      <c r="B3112" s="289" t="s">
        <v>17270</v>
      </c>
      <c r="C3112" s="289" t="s">
        <v>12513</v>
      </c>
      <c r="D3112" s="511" t="s">
        <v>5847</v>
      </c>
    </row>
    <row r="3113" spans="1:4">
      <c r="A3113" s="289">
        <v>3861</v>
      </c>
      <c r="B3113" s="289" t="s">
        <v>17271</v>
      </c>
      <c r="C3113" s="289" t="s">
        <v>12513</v>
      </c>
      <c r="D3113" s="511" t="s">
        <v>2119</v>
      </c>
    </row>
    <row r="3114" spans="1:4">
      <c r="A3114" s="289">
        <v>3904</v>
      </c>
      <c r="B3114" s="289" t="s">
        <v>17272</v>
      </c>
      <c r="C3114" s="289" t="s">
        <v>12513</v>
      </c>
      <c r="D3114" s="511" t="s">
        <v>2986</v>
      </c>
    </row>
    <row r="3115" spans="1:4">
      <c r="A3115" s="289">
        <v>3903</v>
      </c>
      <c r="B3115" s="289" t="s">
        <v>17273</v>
      </c>
      <c r="C3115" s="289" t="s">
        <v>12513</v>
      </c>
      <c r="D3115" s="511" t="s">
        <v>1409</v>
      </c>
    </row>
    <row r="3116" spans="1:4">
      <c r="A3116" s="289">
        <v>3862</v>
      </c>
      <c r="B3116" s="289" t="s">
        <v>17274</v>
      </c>
      <c r="C3116" s="289" t="s">
        <v>12513</v>
      </c>
      <c r="D3116" s="511" t="s">
        <v>14163</v>
      </c>
    </row>
    <row r="3117" spans="1:4">
      <c r="A3117" s="289">
        <v>3863</v>
      </c>
      <c r="B3117" s="289" t="s">
        <v>17275</v>
      </c>
      <c r="C3117" s="289" t="s">
        <v>12513</v>
      </c>
      <c r="D3117" s="511" t="s">
        <v>2753</v>
      </c>
    </row>
    <row r="3118" spans="1:4">
      <c r="A3118" s="289">
        <v>3864</v>
      </c>
      <c r="B3118" s="289" t="s">
        <v>17276</v>
      </c>
      <c r="C3118" s="289" t="s">
        <v>12513</v>
      </c>
      <c r="D3118" s="511" t="s">
        <v>17277</v>
      </c>
    </row>
    <row r="3119" spans="1:4">
      <c r="A3119" s="289">
        <v>3865</v>
      </c>
      <c r="B3119" s="289" t="s">
        <v>17278</v>
      </c>
      <c r="C3119" s="289" t="s">
        <v>12513</v>
      </c>
      <c r="D3119" s="511" t="s">
        <v>17279</v>
      </c>
    </row>
    <row r="3120" spans="1:4">
      <c r="A3120" s="289">
        <v>3866</v>
      </c>
      <c r="B3120" s="289" t="s">
        <v>17280</v>
      </c>
      <c r="C3120" s="289" t="s">
        <v>12513</v>
      </c>
      <c r="D3120" s="511" t="s">
        <v>6433</v>
      </c>
    </row>
    <row r="3121" spans="1:4">
      <c r="A3121" s="289">
        <v>3902</v>
      </c>
      <c r="B3121" s="289" t="s">
        <v>17281</v>
      </c>
      <c r="C3121" s="289" t="s">
        <v>12513</v>
      </c>
      <c r="D3121" s="511" t="s">
        <v>4280</v>
      </c>
    </row>
    <row r="3122" spans="1:4">
      <c r="A3122" s="289">
        <v>3878</v>
      </c>
      <c r="B3122" s="289" t="s">
        <v>17282</v>
      </c>
      <c r="C3122" s="289" t="s">
        <v>12513</v>
      </c>
      <c r="D3122" s="511" t="s">
        <v>5186</v>
      </c>
    </row>
    <row r="3123" spans="1:4">
      <c r="A3123" s="289">
        <v>3877</v>
      </c>
      <c r="B3123" s="289" t="s">
        <v>17283</v>
      </c>
      <c r="C3123" s="289" t="s">
        <v>12513</v>
      </c>
      <c r="D3123" s="511" t="s">
        <v>5140</v>
      </c>
    </row>
    <row r="3124" spans="1:4">
      <c r="A3124" s="289">
        <v>3879</v>
      </c>
      <c r="B3124" s="289" t="s">
        <v>17284</v>
      </c>
      <c r="C3124" s="289" t="s">
        <v>12513</v>
      </c>
      <c r="D3124" s="511" t="s">
        <v>12271</v>
      </c>
    </row>
    <row r="3125" spans="1:4">
      <c r="A3125" s="289">
        <v>3880</v>
      </c>
      <c r="B3125" s="289" t="s">
        <v>17285</v>
      </c>
      <c r="C3125" s="289" t="s">
        <v>12513</v>
      </c>
      <c r="D3125" s="511" t="s">
        <v>17286</v>
      </c>
    </row>
    <row r="3126" spans="1:4">
      <c r="A3126" s="289">
        <v>12892</v>
      </c>
      <c r="B3126" s="289" t="s">
        <v>17287</v>
      </c>
      <c r="C3126" s="289" t="s">
        <v>13221</v>
      </c>
      <c r="D3126" s="511" t="s">
        <v>5445</v>
      </c>
    </row>
    <row r="3127" spans="1:4">
      <c r="A3127" s="289">
        <v>3883</v>
      </c>
      <c r="B3127" s="289" t="s">
        <v>17288</v>
      </c>
      <c r="C3127" s="289" t="s">
        <v>12513</v>
      </c>
      <c r="D3127" s="511" t="s">
        <v>2808</v>
      </c>
    </row>
    <row r="3128" spans="1:4">
      <c r="A3128" s="289">
        <v>3876</v>
      </c>
      <c r="B3128" s="289" t="s">
        <v>17289</v>
      </c>
      <c r="C3128" s="289" t="s">
        <v>12513</v>
      </c>
      <c r="D3128" s="511" t="s">
        <v>2355</v>
      </c>
    </row>
    <row r="3129" spans="1:4">
      <c r="A3129" s="289">
        <v>3884</v>
      </c>
      <c r="B3129" s="289" t="s">
        <v>17290</v>
      </c>
      <c r="C3129" s="289" t="s">
        <v>12513</v>
      </c>
      <c r="D3129" s="511" t="s">
        <v>12722</v>
      </c>
    </row>
    <row r="3130" spans="1:4">
      <c r="A3130" s="289">
        <v>3837</v>
      </c>
      <c r="B3130" s="289" t="s">
        <v>17291</v>
      </c>
      <c r="C3130" s="289" t="s">
        <v>12513</v>
      </c>
      <c r="D3130" s="511" t="s">
        <v>17292</v>
      </c>
    </row>
    <row r="3131" spans="1:4">
      <c r="A3131" s="289">
        <v>3845</v>
      </c>
      <c r="B3131" s="289" t="s">
        <v>17293</v>
      </c>
      <c r="C3131" s="289" t="s">
        <v>12513</v>
      </c>
      <c r="D3131" s="511" t="s">
        <v>5626</v>
      </c>
    </row>
    <row r="3132" spans="1:4">
      <c r="A3132" s="289">
        <v>11045</v>
      </c>
      <c r="B3132" s="289" t="s">
        <v>17294</v>
      </c>
      <c r="C3132" s="289" t="s">
        <v>12513</v>
      </c>
      <c r="D3132" s="511" t="s">
        <v>17295</v>
      </c>
    </row>
    <row r="3133" spans="1:4">
      <c r="A3133" s="289">
        <v>20170</v>
      </c>
      <c r="B3133" s="289" t="s">
        <v>17296</v>
      </c>
      <c r="C3133" s="289" t="s">
        <v>12513</v>
      </c>
      <c r="D3133" s="511" t="s">
        <v>17297</v>
      </c>
    </row>
    <row r="3134" spans="1:4">
      <c r="A3134" s="289">
        <v>20171</v>
      </c>
      <c r="B3134" s="289" t="s">
        <v>17298</v>
      </c>
      <c r="C3134" s="289" t="s">
        <v>12513</v>
      </c>
      <c r="D3134" s="511" t="s">
        <v>16903</v>
      </c>
    </row>
    <row r="3135" spans="1:4">
      <c r="A3135" s="289">
        <v>20167</v>
      </c>
      <c r="B3135" s="289" t="s">
        <v>17299</v>
      </c>
      <c r="C3135" s="289" t="s">
        <v>12513</v>
      </c>
      <c r="D3135" s="511" t="s">
        <v>2036</v>
      </c>
    </row>
    <row r="3136" spans="1:4">
      <c r="A3136" s="289">
        <v>20168</v>
      </c>
      <c r="B3136" s="289" t="s">
        <v>17300</v>
      </c>
      <c r="C3136" s="289" t="s">
        <v>12513</v>
      </c>
      <c r="D3136" s="511" t="s">
        <v>14354</v>
      </c>
    </row>
    <row r="3137" spans="1:4">
      <c r="A3137" s="289">
        <v>20169</v>
      </c>
      <c r="B3137" s="289" t="s">
        <v>17301</v>
      </c>
      <c r="C3137" s="289" t="s">
        <v>12513</v>
      </c>
      <c r="D3137" s="511" t="s">
        <v>17302</v>
      </c>
    </row>
    <row r="3138" spans="1:4">
      <c r="A3138" s="289">
        <v>3899</v>
      </c>
      <c r="B3138" s="289" t="s">
        <v>17303</v>
      </c>
      <c r="C3138" s="289" t="s">
        <v>12513</v>
      </c>
      <c r="D3138" s="511" t="s">
        <v>1168</v>
      </c>
    </row>
    <row r="3139" spans="1:4">
      <c r="A3139" s="289">
        <v>38676</v>
      </c>
      <c r="B3139" s="289" t="s">
        <v>17304</v>
      </c>
      <c r="C3139" s="289" t="s">
        <v>12513</v>
      </c>
      <c r="D3139" s="511" t="s">
        <v>7358</v>
      </c>
    </row>
    <row r="3140" spans="1:4">
      <c r="A3140" s="289">
        <v>3897</v>
      </c>
      <c r="B3140" s="289" t="s">
        <v>17305</v>
      </c>
      <c r="C3140" s="289" t="s">
        <v>12513</v>
      </c>
      <c r="D3140" s="511" t="s">
        <v>2319</v>
      </c>
    </row>
    <row r="3141" spans="1:4">
      <c r="A3141" s="289">
        <v>3875</v>
      </c>
      <c r="B3141" s="289" t="s">
        <v>17306</v>
      </c>
      <c r="C3141" s="289" t="s">
        <v>12513</v>
      </c>
      <c r="D3141" s="511" t="s">
        <v>12177</v>
      </c>
    </row>
    <row r="3142" spans="1:4">
      <c r="A3142" s="289">
        <v>3898</v>
      </c>
      <c r="B3142" s="289" t="s">
        <v>17307</v>
      </c>
      <c r="C3142" s="289" t="s">
        <v>12513</v>
      </c>
      <c r="D3142" s="511" t="s">
        <v>12813</v>
      </c>
    </row>
    <row r="3143" spans="1:4">
      <c r="A3143" s="289">
        <v>3855</v>
      </c>
      <c r="B3143" s="289" t="s">
        <v>17308</v>
      </c>
      <c r="C3143" s="289" t="s">
        <v>12513</v>
      </c>
      <c r="D3143" s="511" t="s">
        <v>5814</v>
      </c>
    </row>
    <row r="3144" spans="1:4">
      <c r="A3144" s="289">
        <v>3874</v>
      </c>
      <c r="B3144" s="289" t="s">
        <v>17309</v>
      </c>
      <c r="C3144" s="289" t="s">
        <v>12513</v>
      </c>
      <c r="D3144" s="511" t="s">
        <v>5709</v>
      </c>
    </row>
    <row r="3145" spans="1:4">
      <c r="A3145" s="289">
        <v>3870</v>
      </c>
      <c r="B3145" s="289" t="s">
        <v>17310</v>
      </c>
      <c r="C3145" s="289" t="s">
        <v>12513</v>
      </c>
      <c r="D3145" s="511" t="s">
        <v>2480</v>
      </c>
    </row>
    <row r="3146" spans="1:4">
      <c r="A3146" s="289">
        <v>38678</v>
      </c>
      <c r="B3146" s="289" t="s">
        <v>17311</v>
      </c>
      <c r="C3146" s="289" t="s">
        <v>12513</v>
      </c>
      <c r="D3146" s="511" t="s">
        <v>15420</v>
      </c>
    </row>
    <row r="3147" spans="1:4">
      <c r="A3147" s="289">
        <v>3859</v>
      </c>
      <c r="B3147" s="289" t="s">
        <v>17312</v>
      </c>
      <c r="C3147" s="289" t="s">
        <v>12513</v>
      </c>
      <c r="D3147" s="511" t="s">
        <v>12467</v>
      </c>
    </row>
    <row r="3148" spans="1:4">
      <c r="A3148" s="289">
        <v>3856</v>
      </c>
      <c r="B3148" s="289" t="s">
        <v>17313</v>
      </c>
      <c r="C3148" s="289" t="s">
        <v>12513</v>
      </c>
      <c r="D3148" s="511" t="s">
        <v>12722</v>
      </c>
    </row>
    <row r="3149" spans="1:4">
      <c r="A3149" s="289">
        <v>3906</v>
      </c>
      <c r="B3149" s="289" t="s">
        <v>17314</v>
      </c>
      <c r="C3149" s="289" t="s">
        <v>12513</v>
      </c>
      <c r="D3149" s="511" t="s">
        <v>11820</v>
      </c>
    </row>
    <row r="3150" spans="1:4">
      <c r="A3150" s="289">
        <v>3860</v>
      </c>
      <c r="B3150" s="289" t="s">
        <v>17315</v>
      </c>
      <c r="C3150" s="289" t="s">
        <v>12513</v>
      </c>
      <c r="D3150" s="511" t="s">
        <v>9463</v>
      </c>
    </row>
    <row r="3151" spans="1:4">
      <c r="A3151" s="289">
        <v>3905</v>
      </c>
      <c r="B3151" s="289" t="s">
        <v>17316</v>
      </c>
      <c r="C3151" s="289" t="s">
        <v>12513</v>
      </c>
      <c r="D3151" s="511" t="s">
        <v>7233</v>
      </c>
    </row>
    <row r="3152" spans="1:4">
      <c r="A3152" s="289">
        <v>3871</v>
      </c>
      <c r="B3152" s="289" t="s">
        <v>17317</v>
      </c>
      <c r="C3152" s="289" t="s">
        <v>12513</v>
      </c>
      <c r="D3152" s="511" t="s">
        <v>10598</v>
      </c>
    </row>
    <row r="3153" spans="1:4">
      <c r="A3153" s="289">
        <v>37429</v>
      </c>
      <c r="B3153" s="289" t="s">
        <v>17318</v>
      </c>
      <c r="C3153" s="289" t="s">
        <v>12513</v>
      </c>
      <c r="D3153" s="511" t="s">
        <v>17319</v>
      </c>
    </row>
    <row r="3154" spans="1:4">
      <c r="A3154" s="289">
        <v>37426</v>
      </c>
      <c r="B3154" s="289" t="s">
        <v>17320</v>
      </c>
      <c r="C3154" s="289" t="s">
        <v>12513</v>
      </c>
      <c r="D3154" s="511" t="s">
        <v>10625</v>
      </c>
    </row>
    <row r="3155" spans="1:4">
      <c r="A3155" s="289">
        <v>37427</v>
      </c>
      <c r="B3155" s="289" t="s">
        <v>17321</v>
      </c>
      <c r="C3155" s="289" t="s">
        <v>12513</v>
      </c>
      <c r="D3155" s="511" t="s">
        <v>11773</v>
      </c>
    </row>
    <row r="3156" spans="1:4">
      <c r="A3156" s="289">
        <v>37424</v>
      </c>
      <c r="B3156" s="289" t="s">
        <v>17322</v>
      </c>
      <c r="C3156" s="289" t="s">
        <v>12513</v>
      </c>
      <c r="D3156" s="511" t="s">
        <v>14761</v>
      </c>
    </row>
    <row r="3157" spans="1:4">
      <c r="A3157" s="289">
        <v>37428</v>
      </c>
      <c r="B3157" s="289" t="s">
        <v>17323</v>
      </c>
      <c r="C3157" s="289" t="s">
        <v>12513</v>
      </c>
      <c r="D3157" s="511" t="s">
        <v>17324</v>
      </c>
    </row>
    <row r="3158" spans="1:4">
      <c r="A3158" s="289">
        <v>37425</v>
      </c>
      <c r="B3158" s="289" t="s">
        <v>17325</v>
      </c>
      <c r="C3158" s="289" t="s">
        <v>12513</v>
      </c>
      <c r="D3158" s="511" t="s">
        <v>13780</v>
      </c>
    </row>
    <row r="3159" spans="1:4">
      <c r="A3159" s="289">
        <v>11519</v>
      </c>
      <c r="B3159" s="289" t="s">
        <v>17326</v>
      </c>
      <c r="C3159" s="289" t="s">
        <v>13221</v>
      </c>
      <c r="D3159" s="511" t="s">
        <v>1956</v>
      </c>
    </row>
    <row r="3160" spans="1:4">
      <c r="A3160" s="289">
        <v>11520</v>
      </c>
      <c r="B3160" s="289" t="s">
        <v>17327</v>
      </c>
      <c r="C3160" s="289" t="s">
        <v>13221</v>
      </c>
      <c r="D3160" s="511" t="s">
        <v>8285</v>
      </c>
    </row>
    <row r="3161" spans="1:4">
      <c r="A3161" s="289">
        <v>11518</v>
      </c>
      <c r="B3161" s="289" t="s">
        <v>17328</v>
      </c>
      <c r="C3161" s="289" t="s">
        <v>13221</v>
      </c>
      <c r="D3161" s="511" t="s">
        <v>17329</v>
      </c>
    </row>
    <row r="3162" spans="1:4">
      <c r="A3162" s="289">
        <v>38473</v>
      </c>
      <c r="B3162" s="289" t="s">
        <v>17330</v>
      </c>
      <c r="C3162" s="289" t="s">
        <v>12513</v>
      </c>
      <c r="D3162" s="511" t="s">
        <v>17331</v>
      </c>
    </row>
    <row r="3163" spans="1:4">
      <c r="A3163" s="289">
        <v>4244</v>
      </c>
      <c r="B3163" s="289" t="s">
        <v>17332</v>
      </c>
      <c r="C3163" s="289" t="s">
        <v>12521</v>
      </c>
      <c r="D3163" s="511" t="s">
        <v>12267</v>
      </c>
    </row>
    <row r="3164" spans="1:4">
      <c r="A3164" s="289">
        <v>40977</v>
      </c>
      <c r="B3164" s="289" t="s">
        <v>17333</v>
      </c>
      <c r="C3164" s="289" t="s">
        <v>12786</v>
      </c>
      <c r="D3164" s="511" t="s">
        <v>17334</v>
      </c>
    </row>
    <row r="3165" spans="1:4">
      <c r="A3165" s="289">
        <v>4006</v>
      </c>
      <c r="B3165" s="289" t="s">
        <v>17335</v>
      </c>
      <c r="C3165" s="289" t="s">
        <v>12533</v>
      </c>
      <c r="D3165" s="511" t="s">
        <v>17336</v>
      </c>
    </row>
    <row r="3166" spans="1:4">
      <c r="A3166" s="289">
        <v>2742</v>
      </c>
      <c r="B3166" s="289" t="s">
        <v>17337</v>
      </c>
      <c r="C3166" s="289" t="s">
        <v>12542</v>
      </c>
      <c r="D3166" s="511" t="s">
        <v>6699</v>
      </c>
    </row>
    <row r="3167" spans="1:4">
      <c r="A3167" s="289">
        <v>2748</v>
      </c>
      <c r="B3167" s="289" t="s">
        <v>17338</v>
      </c>
      <c r="C3167" s="289" t="s">
        <v>12542</v>
      </c>
      <c r="D3167" s="511" t="s">
        <v>2133</v>
      </c>
    </row>
    <row r="3168" spans="1:4">
      <c r="A3168" s="289">
        <v>2736</v>
      </c>
      <c r="B3168" s="289" t="s">
        <v>17339</v>
      </c>
      <c r="C3168" s="289" t="s">
        <v>12542</v>
      </c>
      <c r="D3168" s="511" t="s">
        <v>5239</v>
      </c>
    </row>
    <row r="3169" spans="1:4">
      <c r="A3169" s="289">
        <v>2745</v>
      </c>
      <c r="B3169" s="289" t="s">
        <v>17340</v>
      </c>
      <c r="C3169" s="289" t="s">
        <v>12542</v>
      </c>
      <c r="D3169" s="511" t="s">
        <v>3128</v>
      </c>
    </row>
    <row r="3170" spans="1:4">
      <c r="A3170" s="289">
        <v>2751</v>
      </c>
      <c r="B3170" s="289" t="s">
        <v>17341</v>
      </c>
      <c r="C3170" s="289" t="s">
        <v>12542</v>
      </c>
      <c r="D3170" s="511" t="s">
        <v>1905</v>
      </c>
    </row>
    <row r="3171" spans="1:4">
      <c r="A3171" s="289">
        <v>14439</v>
      </c>
      <c r="B3171" s="289" t="s">
        <v>17342</v>
      </c>
      <c r="C3171" s="289" t="s">
        <v>12542</v>
      </c>
      <c r="D3171" s="511" t="s">
        <v>15330</v>
      </c>
    </row>
    <row r="3172" spans="1:4">
      <c r="A3172" s="289">
        <v>2731</v>
      </c>
      <c r="B3172" s="289" t="s">
        <v>17343</v>
      </c>
      <c r="C3172" s="289" t="s">
        <v>12542</v>
      </c>
      <c r="D3172" s="511" t="s">
        <v>10537</v>
      </c>
    </row>
    <row r="3173" spans="1:4">
      <c r="A3173" s="289">
        <v>21138</v>
      </c>
      <c r="B3173" s="289" t="s">
        <v>17344</v>
      </c>
      <c r="C3173" s="289" t="s">
        <v>12542</v>
      </c>
      <c r="D3173" s="511" t="s">
        <v>9811</v>
      </c>
    </row>
    <row r="3174" spans="1:4">
      <c r="A3174" s="289">
        <v>2747</v>
      </c>
      <c r="B3174" s="289" t="s">
        <v>17345</v>
      </c>
      <c r="C3174" s="289" t="s">
        <v>12542</v>
      </c>
      <c r="D3174" s="511" t="s">
        <v>2416</v>
      </c>
    </row>
    <row r="3175" spans="1:4">
      <c r="A3175" s="289">
        <v>4115</v>
      </c>
      <c r="B3175" s="289" t="s">
        <v>17346</v>
      </c>
      <c r="C3175" s="289" t="s">
        <v>12542</v>
      </c>
      <c r="D3175" s="511" t="s">
        <v>5114</v>
      </c>
    </row>
    <row r="3176" spans="1:4">
      <c r="A3176" s="289">
        <v>2729</v>
      </c>
      <c r="B3176" s="289" t="s">
        <v>17347</v>
      </c>
      <c r="C3176" s="289" t="s">
        <v>12513</v>
      </c>
      <c r="D3176" s="511" t="s">
        <v>7151</v>
      </c>
    </row>
    <row r="3177" spans="1:4">
      <c r="A3177" s="289">
        <v>4119</v>
      </c>
      <c r="B3177" s="289" t="s">
        <v>17348</v>
      </c>
      <c r="C3177" s="289" t="s">
        <v>12542</v>
      </c>
      <c r="D3177" s="511" t="s">
        <v>4900</v>
      </c>
    </row>
    <row r="3178" spans="1:4">
      <c r="A3178" s="289">
        <v>2794</v>
      </c>
      <c r="B3178" s="289" t="s">
        <v>17349</v>
      </c>
      <c r="C3178" s="289" t="s">
        <v>12542</v>
      </c>
      <c r="D3178" s="511" t="s">
        <v>4523</v>
      </c>
    </row>
    <row r="3179" spans="1:4">
      <c r="A3179" s="289">
        <v>2788</v>
      </c>
      <c r="B3179" s="289" t="s">
        <v>17350</v>
      </c>
      <c r="C3179" s="289" t="s">
        <v>12542</v>
      </c>
      <c r="D3179" s="511" t="s">
        <v>17351</v>
      </c>
    </row>
    <row r="3180" spans="1:4">
      <c r="A3180" s="289">
        <v>3989</v>
      </c>
      <c r="B3180" s="289" t="s">
        <v>17352</v>
      </c>
      <c r="C3180" s="289" t="s">
        <v>12533</v>
      </c>
      <c r="D3180" s="511" t="s">
        <v>17353</v>
      </c>
    </row>
    <row r="3181" spans="1:4">
      <c r="A3181" s="289">
        <v>3997</v>
      </c>
      <c r="B3181" s="289" t="s">
        <v>17354</v>
      </c>
      <c r="C3181" s="289" t="s">
        <v>12533</v>
      </c>
      <c r="D3181" s="511" t="s">
        <v>17355</v>
      </c>
    </row>
    <row r="3182" spans="1:4">
      <c r="A3182" s="289">
        <v>4004</v>
      </c>
      <c r="B3182" s="289" t="s">
        <v>17356</v>
      </c>
      <c r="C3182" s="289" t="s">
        <v>12533</v>
      </c>
      <c r="D3182" s="511" t="s">
        <v>17357</v>
      </c>
    </row>
    <row r="3183" spans="1:4">
      <c r="A3183" s="289">
        <v>11836</v>
      </c>
      <c r="B3183" s="289" t="s">
        <v>17358</v>
      </c>
      <c r="C3183" s="289" t="s">
        <v>12533</v>
      </c>
      <c r="D3183" s="511" t="s">
        <v>17359</v>
      </c>
    </row>
    <row r="3184" spans="1:4">
      <c r="A3184" s="289">
        <v>36151</v>
      </c>
      <c r="B3184" s="289" t="s">
        <v>17360</v>
      </c>
      <c r="C3184" s="289" t="s">
        <v>12513</v>
      </c>
      <c r="D3184" s="511" t="s">
        <v>9380</v>
      </c>
    </row>
    <row r="3185" spans="1:4">
      <c r="A3185" s="289">
        <v>37457</v>
      </c>
      <c r="B3185" s="289" t="s">
        <v>17361</v>
      </c>
      <c r="C3185" s="289" t="s">
        <v>12542</v>
      </c>
      <c r="D3185" s="511" t="s">
        <v>2473</v>
      </c>
    </row>
    <row r="3186" spans="1:4">
      <c r="A3186" s="289">
        <v>37456</v>
      </c>
      <c r="B3186" s="289" t="s">
        <v>17362</v>
      </c>
      <c r="C3186" s="289" t="s">
        <v>12542</v>
      </c>
      <c r="D3186" s="511" t="s">
        <v>9865</v>
      </c>
    </row>
    <row r="3187" spans="1:4">
      <c r="A3187" s="289">
        <v>37461</v>
      </c>
      <c r="B3187" s="289" t="s">
        <v>17363</v>
      </c>
      <c r="C3187" s="289" t="s">
        <v>12542</v>
      </c>
      <c r="D3187" s="511" t="s">
        <v>9722</v>
      </c>
    </row>
    <row r="3188" spans="1:4">
      <c r="A3188" s="289">
        <v>37460</v>
      </c>
      <c r="B3188" s="289" t="s">
        <v>17364</v>
      </c>
      <c r="C3188" s="289" t="s">
        <v>12542</v>
      </c>
      <c r="D3188" s="511" t="s">
        <v>5221</v>
      </c>
    </row>
    <row r="3189" spans="1:4">
      <c r="A3189" s="289">
        <v>37458</v>
      </c>
      <c r="B3189" s="289" t="s">
        <v>17365</v>
      </c>
      <c r="C3189" s="289" t="s">
        <v>12542</v>
      </c>
      <c r="D3189" s="511" t="s">
        <v>6653</v>
      </c>
    </row>
    <row r="3190" spans="1:4">
      <c r="A3190" s="289">
        <v>37454</v>
      </c>
      <c r="B3190" s="289" t="s">
        <v>17366</v>
      </c>
      <c r="C3190" s="289" t="s">
        <v>12542</v>
      </c>
      <c r="D3190" s="511" t="s">
        <v>2365</v>
      </c>
    </row>
    <row r="3191" spans="1:4">
      <c r="A3191" s="289">
        <v>37455</v>
      </c>
      <c r="B3191" s="289" t="s">
        <v>17367</v>
      </c>
      <c r="C3191" s="289" t="s">
        <v>12542</v>
      </c>
      <c r="D3191" s="511" t="s">
        <v>14231</v>
      </c>
    </row>
    <row r="3192" spans="1:4">
      <c r="A3192" s="289">
        <v>37459</v>
      </c>
      <c r="B3192" s="289" t="s">
        <v>17368</v>
      </c>
      <c r="C3192" s="289" t="s">
        <v>12542</v>
      </c>
      <c r="D3192" s="511" t="s">
        <v>2707</v>
      </c>
    </row>
    <row r="3193" spans="1:4">
      <c r="A3193" s="289">
        <v>21029</v>
      </c>
      <c r="B3193" s="289" t="s">
        <v>17369</v>
      </c>
      <c r="C3193" s="289" t="s">
        <v>12513</v>
      </c>
      <c r="D3193" s="511" t="s">
        <v>17370</v>
      </c>
    </row>
    <row r="3194" spans="1:4">
      <c r="A3194" s="289">
        <v>21030</v>
      </c>
      <c r="B3194" s="289" t="s">
        <v>17371</v>
      </c>
      <c r="C3194" s="289" t="s">
        <v>12513</v>
      </c>
      <c r="D3194" s="511" t="s">
        <v>17372</v>
      </c>
    </row>
    <row r="3195" spans="1:4">
      <c r="A3195" s="289">
        <v>21031</v>
      </c>
      <c r="B3195" s="289" t="s">
        <v>17373</v>
      </c>
      <c r="C3195" s="289" t="s">
        <v>12513</v>
      </c>
      <c r="D3195" s="511" t="s">
        <v>17374</v>
      </c>
    </row>
    <row r="3196" spans="1:4">
      <c r="A3196" s="289">
        <v>21032</v>
      </c>
      <c r="B3196" s="289" t="s">
        <v>17375</v>
      </c>
      <c r="C3196" s="289" t="s">
        <v>12513</v>
      </c>
      <c r="D3196" s="511" t="s">
        <v>17376</v>
      </c>
    </row>
    <row r="3197" spans="1:4">
      <c r="A3197" s="289">
        <v>37527</v>
      </c>
      <c r="B3197" s="289" t="s">
        <v>17377</v>
      </c>
      <c r="C3197" s="289" t="s">
        <v>12513</v>
      </c>
      <c r="D3197" s="511" t="s">
        <v>17378</v>
      </c>
    </row>
    <row r="3198" spans="1:4">
      <c r="A3198" s="289">
        <v>37528</v>
      </c>
      <c r="B3198" s="289" t="s">
        <v>17379</v>
      </c>
      <c r="C3198" s="289" t="s">
        <v>12513</v>
      </c>
      <c r="D3198" s="511" t="s">
        <v>17380</v>
      </c>
    </row>
    <row r="3199" spans="1:4">
      <c r="A3199" s="289">
        <v>37529</v>
      </c>
      <c r="B3199" s="289" t="s">
        <v>17381</v>
      </c>
      <c r="C3199" s="289" t="s">
        <v>12513</v>
      </c>
      <c r="D3199" s="511" t="s">
        <v>17382</v>
      </c>
    </row>
    <row r="3200" spans="1:4">
      <c r="A3200" s="289">
        <v>37530</v>
      </c>
      <c r="B3200" s="289" t="s">
        <v>17383</v>
      </c>
      <c r="C3200" s="289" t="s">
        <v>12513</v>
      </c>
      <c r="D3200" s="511" t="s">
        <v>17384</v>
      </c>
    </row>
    <row r="3201" spans="1:4">
      <c r="A3201" s="289">
        <v>21034</v>
      </c>
      <c r="B3201" s="289" t="s">
        <v>17385</v>
      </c>
      <c r="C3201" s="289" t="s">
        <v>12513</v>
      </c>
      <c r="D3201" s="511" t="s">
        <v>17386</v>
      </c>
    </row>
    <row r="3202" spans="1:4">
      <c r="A3202" s="289">
        <v>37531</v>
      </c>
      <c r="B3202" s="289" t="s">
        <v>17387</v>
      </c>
      <c r="C3202" s="289" t="s">
        <v>12513</v>
      </c>
      <c r="D3202" s="511" t="s">
        <v>17388</v>
      </c>
    </row>
    <row r="3203" spans="1:4">
      <c r="A3203" s="289">
        <v>21036</v>
      </c>
      <c r="B3203" s="289" t="s">
        <v>17389</v>
      </c>
      <c r="C3203" s="289" t="s">
        <v>12513</v>
      </c>
      <c r="D3203" s="511" t="s">
        <v>17390</v>
      </c>
    </row>
    <row r="3204" spans="1:4">
      <c r="A3204" s="289">
        <v>21037</v>
      </c>
      <c r="B3204" s="289" t="s">
        <v>17391</v>
      </c>
      <c r="C3204" s="289" t="s">
        <v>12513</v>
      </c>
      <c r="D3204" s="511" t="s">
        <v>17392</v>
      </c>
    </row>
    <row r="3205" spans="1:4">
      <c r="A3205" s="289">
        <v>20185</v>
      </c>
      <c r="B3205" s="289" t="s">
        <v>17393</v>
      </c>
      <c r="C3205" s="289" t="s">
        <v>12542</v>
      </c>
      <c r="D3205" s="511" t="s">
        <v>12502</v>
      </c>
    </row>
    <row r="3206" spans="1:4">
      <c r="A3206" s="289">
        <v>20260</v>
      </c>
      <c r="B3206" s="289" t="s">
        <v>17394</v>
      </c>
      <c r="C3206" s="289" t="s">
        <v>12513</v>
      </c>
      <c r="D3206" s="511" t="s">
        <v>5109</v>
      </c>
    </row>
    <row r="3207" spans="1:4">
      <c r="A3207" s="289">
        <v>37523</v>
      </c>
      <c r="B3207" s="289" t="s">
        <v>17395</v>
      </c>
      <c r="C3207" s="289" t="s">
        <v>12513</v>
      </c>
      <c r="D3207" s="511" t="s">
        <v>17396</v>
      </c>
    </row>
    <row r="3208" spans="1:4">
      <c r="A3208" s="289">
        <v>37515</v>
      </c>
      <c r="B3208" s="289" t="s">
        <v>17397</v>
      </c>
      <c r="C3208" s="289" t="s">
        <v>12513</v>
      </c>
      <c r="D3208" s="511" t="s">
        <v>17398</v>
      </c>
    </row>
    <row r="3209" spans="1:4">
      <c r="A3209" s="289">
        <v>12899</v>
      </c>
      <c r="B3209" s="289" t="s">
        <v>17399</v>
      </c>
      <c r="C3209" s="289" t="s">
        <v>12513</v>
      </c>
      <c r="D3209" s="511" t="s">
        <v>17400</v>
      </c>
    </row>
    <row r="3210" spans="1:4">
      <c r="A3210" s="289">
        <v>12898</v>
      </c>
      <c r="B3210" s="289" t="s">
        <v>17401</v>
      </c>
      <c r="C3210" s="289" t="s">
        <v>12513</v>
      </c>
      <c r="D3210" s="511" t="s">
        <v>13800</v>
      </c>
    </row>
    <row r="3211" spans="1:4">
      <c r="A3211" s="289">
        <v>42528</v>
      </c>
      <c r="B3211" s="289" t="s">
        <v>17402</v>
      </c>
      <c r="C3211" s="289" t="s">
        <v>12518</v>
      </c>
      <c r="D3211" s="511" t="s">
        <v>5047</v>
      </c>
    </row>
    <row r="3212" spans="1:4">
      <c r="A3212" s="289">
        <v>39696</v>
      </c>
      <c r="B3212" s="289" t="s">
        <v>17403</v>
      </c>
      <c r="C3212" s="289" t="s">
        <v>12518</v>
      </c>
      <c r="D3212" s="511" t="s">
        <v>17404</v>
      </c>
    </row>
    <row r="3213" spans="1:4">
      <c r="A3213" s="289">
        <v>39700</v>
      </c>
      <c r="B3213" s="289" t="s">
        <v>17405</v>
      </c>
      <c r="C3213" s="289" t="s">
        <v>12518</v>
      </c>
      <c r="D3213" s="511" t="s">
        <v>9637</v>
      </c>
    </row>
    <row r="3214" spans="1:4">
      <c r="A3214" s="289">
        <v>11621</v>
      </c>
      <c r="B3214" s="289" t="s">
        <v>17406</v>
      </c>
      <c r="C3214" s="289" t="s">
        <v>12518</v>
      </c>
      <c r="D3214" s="511" t="s">
        <v>10821</v>
      </c>
    </row>
    <row r="3215" spans="1:4">
      <c r="A3215" s="289">
        <v>4014</v>
      </c>
      <c r="B3215" s="289" t="s">
        <v>17407</v>
      </c>
      <c r="C3215" s="289" t="s">
        <v>12518</v>
      </c>
      <c r="D3215" s="511" t="s">
        <v>4521</v>
      </c>
    </row>
    <row r="3216" spans="1:4">
      <c r="A3216" s="289">
        <v>4015</v>
      </c>
      <c r="B3216" s="289" t="s">
        <v>17408</v>
      </c>
      <c r="C3216" s="289" t="s">
        <v>12518</v>
      </c>
      <c r="D3216" s="511" t="s">
        <v>17409</v>
      </c>
    </row>
    <row r="3217" spans="1:4">
      <c r="A3217" s="289">
        <v>4017</v>
      </c>
      <c r="B3217" s="289" t="s">
        <v>17410</v>
      </c>
      <c r="C3217" s="289" t="s">
        <v>12518</v>
      </c>
      <c r="D3217" s="511" t="s">
        <v>17411</v>
      </c>
    </row>
    <row r="3218" spans="1:4">
      <c r="A3218" s="289">
        <v>4016</v>
      </c>
      <c r="B3218" s="289" t="s">
        <v>17412</v>
      </c>
      <c r="C3218" s="289" t="s">
        <v>12518</v>
      </c>
      <c r="D3218" s="511" t="s">
        <v>17413</v>
      </c>
    </row>
    <row r="3219" spans="1:4">
      <c r="A3219" s="289">
        <v>39699</v>
      </c>
      <c r="B3219" s="289" t="s">
        <v>17414</v>
      </c>
      <c r="C3219" s="289" t="s">
        <v>12518</v>
      </c>
      <c r="D3219" s="511" t="s">
        <v>8581</v>
      </c>
    </row>
    <row r="3220" spans="1:4">
      <c r="A3220" s="289">
        <v>38544</v>
      </c>
      <c r="B3220" s="289" t="s">
        <v>17415</v>
      </c>
      <c r="C3220" s="289" t="s">
        <v>12518</v>
      </c>
      <c r="D3220" s="511" t="s">
        <v>17416</v>
      </c>
    </row>
    <row r="3221" spans="1:4">
      <c r="A3221" s="289">
        <v>38545</v>
      </c>
      <c r="B3221" s="289" t="s">
        <v>17417</v>
      </c>
      <c r="C3221" s="289" t="s">
        <v>12518</v>
      </c>
      <c r="D3221" s="511" t="s">
        <v>5158</v>
      </c>
    </row>
    <row r="3222" spans="1:4">
      <c r="A3222" s="289">
        <v>42527</v>
      </c>
      <c r="B3222" s="289" t="s">
        <v>17418</v>
      </c>
      <c r="C3222" s="289" t="s">
        <v>12518</v>
      </c>
      <c r="D3222" s="511" t="s">
        <v>17419</v>
      </c>
    </row>
    <row r="3223" spans="1:4">
      <c r="A3223" s="289">
        <v>39323</v>
      </c>
      <c r="B3223" s="289" t="s">
        <v>17420</v>
      </c>
      <c r="C3223" s="289" t="s">
        <v>12518</v>
      </c>
      <c r="D3223" s="511" t="s">
        <v>7411</v>
      </c>
    </row>
    <row r="3224" spans="1:4">
      <c r="A3224" s="289">
        <v>626</v>
      </c>
      <c r="B3224" s="289" t="s">
        <v>17421</v>
      </c>
      <c r="C3224" s="289" t="s">
        <v>12606</v>
      </c>
      <c r="D3224" s="511" t="s">
        <v>2335</v>
      </c>
    </row>
    <row r="3225" spans="1:4">
      <c r="A3225" s="289">
        <v>25860</v>
      </c>
      <c r="B3225" s="289" t="s">
        <v>17422</v>
      </c>
      <c r="C3225" s="289" t="s">
        <v>12518</v>
      </c>
      <c r="D3225" s="511" t="s">
        <v>17093</v>
      </c>
    </row>
    <row r="3226" spans="1:4">
      <c r="A3226" s="289">
        <v>25861</v>
      </c>
      <c r="B3226" s="289" t="s">
        <v>17423</v>
      </c>
      <c r="C3226" s="289" t="s">
        <v>12518</v>
      </c>
      <c r="D3226" s="511" t="s">
        <v>17424</v>
      </c>
    </row>
    <row r="3227" spans="1:4">
      <c r="A3227" s="289">
        <v>25862</v>
      </c>
      <c r="B3227" s="289" t="s">
        <v>17425</v>
      </c>
      <c r="C3227" s="289" t="s">
        <v>12518</v>
      </c>
      <c r="D3227" s="511" t="s">
        <v>17426</v>
      </c>
    </row>
    <row r="3228" spans="1:4">
      <c r="A3228" s="289">
        <v>25863</v>
      </c>
      <c r="B3228" s="289" t="s">
        <v>17427</v>
      </c>
      <c r="C3228" s="289" t="s">
        <v>12518</v>
      </c>
      <c r="D3228" s="511" t="s">
        <v>2409</v>
      </c>
    </row>
    <row r="3229" spans="1:4">
      <c r="A3229" s="289">
        <v>25864</v>
      </c>
      <c r="B3229" s="289" t="s">
        <v>17428</v>
      </c>
      <c r="C3229" s="289" t="s">
        <v>12518</v>
      </c>
      <c r="D3229" s="511" t="s">
        <v>6950</v>
      </c>
    </row>
    <row r="3230" spans="1:4">
      <c r="A3230" s="289">
        <v>25865</v>
      </c>
      <c r="B3230" s="289" t="s">
        <v>17429</v>
      </c>
      <c r="C3230" s="289" t="s">
        <v>12518</v>
      </c>
      <c r="D3230" s="511" t="s">
        <v>6774</v>
      </c>
    </row>
    <row r="3231" spans="1:4">
      <c r="A3231" s="289">
        <v>25866</v>
      </c>
      <c r="B3231" s="289" t="s">
        <v>17430</v>
      </c>
      <c r="C3231" s="289" t="s">
        <v>12518</v>
      </c>
      <c r="D3231" s="511" t="s">
        <v>17431</v>
      </c>
    </row>
    <row r="3232" spans="1:4">
      <c r="A3232" s="289">
        <v>25868</v>
      </c>
      <c r="B3232" s="289" t="s">
        <v>17432</v>
      </c>
      <c r="C3232" s="289" t="s">
        <v>12518</v>
      </c>
      <c r="D3232" s="511" t="s">
        <v>1000</v>
      </c>
    </row>
    <row r="3233" spans="1:4">
      <c r="A3233" s="289">
        <v>25869</v>
      </c>
      <c r="B3233" s="289" t="s">
        <v>17433</v>
      </c>
      <c r="C3233" s="289" t="s">
        <v>12518</v>
      </c>
      <c r="D3233" s="511" t="s">
        <v>3215</v>
      </c>
    </row>
    <row r="3234" spans="1:4">
      <c r="A3234" s="289">
        <v>25870</v>
      </c>
      <c r="B3234" s="289" t="s">
        <v>17434</v>
      </c>
      <c r="C3234" s="289" t="s">
        <v>12518</v>
      </c>
      <c r="D3234" s="511" t="s">
        <v>7353</v>
      </c>
    </row>
    <row r="3235" spans="1:4">
      <c r="A3235" s="289">
        <v>25871</v>
      </c>
      <c r="B3235" s="289" t="s">
        <v>17435</v>
      </c>
      <c r="C3235" s="289" t="s">
        <v>12518</v>
      </c>
      <c r="D3235" s="511" t="s">
        <v>8647</v>
      </c>
    </row>
    <row r="3236" spans="1:4">
      <c r="A3236" s="289">
        <v>25867</v>
      </c>
      <c r="B3236" s="289" t="s">
        <v>17436</v>
      </c>
      <c r="C3236" s="289" t="s">
        <v>12518</v>
      </c>
      <c r="D3236" s="511" t="s">
        <v>5586</v>
      </c>
    </row>
    <row r="3237" spans="1:4">
      <c r="A3237" s="289">
        <v>25872</v>
      </c>
      <c r="B3237" s="289" t="s">
        <v>17437</v>
      </c>
      <c r="C3237" s="289" t="s">
        <v>12518</v>
      </c>
      <c r="D3237" s="511" t="s">
        <v>17438</v>
      </c>
    </row>
    <row r="3238" spans="1:4">
      <c r="A3238" s="289">
        <v>25873</v>
      </c>
      <c r="B3238" s="289" t="s">
        <v>17439</v>
      </c>
      <c r="C3238" s="289" t="s">
        <v>12518</v>
      </c>
      <c r="D3238" s="511" t="s">
        <v>17440</v>
      </c>
    </row>
    <row r="3239" spans="1:4">
      <c r="A3239" s="289">
        <v>40637</v>
      </c>
      <c r="B3239" s="289" t="s">
        <v>17441</v>
      </c>
      <c r="C3239" s="289" t="s">
        <v>12513</v>
      </c>
      <c r="D3239" s="511" t="s">
        <v>17442</v>
      </c>
    </row>
    <row r="3240" spans="1:4">
      <c r="A3240" s="289">
        <v>13836</v>
      </c>
      <c r="B3240" s="289" t="s">
        <v>17443</v>
      </c>
      <c r="C3240" s="289" t="s">
        <v>12513</v>
      </c>
      <c r="D3240" s="511" t="s">
        <v>17444</v>
      </c>
    </row>
    <row r="3241" spans="1:4">
      <c r="A3241" s="289">
        <v>14534</v>
      </c>
      <c r="B3241" s="289" t="s">
        <v>17445</v>
      </c>
      <c r="C3241" s="289" t="s">
        <v>12513</v>
      </c>
      <c r="D3241" s="511" t="s">
        <v>17446</v>
      </c>
    </row>
    <row r="3242" spans="1:4">
      <c r="A3242" s="289">
        <v>14619</v>
      </c>
      <c r="B3242" s="289" t="s">
        <v>17447</v>
      </c>
      <c r="C3242" s="289" t="s">
        <v>12513</v>
      </c>
      <c r="D3242" s="511" t="s">
        <v>17448</v>
      </c>
    </row>
    <row r="3243" spans="1:4">
      <c r="A3243" s="289">
        <v>14535</v>
      </c>
      <c r="B3243" s="289" t="s">
        <v>17449</v>
      </c>
      <c r="C3243" s="289" t="s">
        <v>12513</v>
      </c>
      <c r="D3243" s="511" t="s">
        <v>17450</v>
      </c>
    </row>
    <row r="3244" spans="1:4">
      <c r="A3244" s="289">
        <v>39813</v>
      </c>
      <c r="B3244" s="289" t="s">
        <v>17451</v>
      </c>
      <c r="C3244" s="289" t="s">
        <v>12513</v>
      </c>
      <c r="D3244" s="511" t="s">
        <v>17452</v>
      </c>
    </row>
    <row r="3245" spans="1:4">
      <c r="A3245" s="289">
        <v>12868</v>
      </c>
      <c r="B3245" s="289" t="s">
        <v>17453</v>
      </c>
      <c r="C3245" s="289" t="s">
        <v>12521</v>
      </c>
      <c r="D3245" s="511" t="s">
        <v>12834</v>
      </c>
    </row>
    <row r="3246" spans="1:4">
      <c r="A3246" s="289">
        <v>40916</v>
      </c>
      <c r="B3246" s="289" t="s">
        <v>17454</v>
      </c>
      <c r="C3246" s="289" t="s">
        <v>12786</v>
      </c>
      <c r="D3246" s="511" t="s">
        <v>12836</v>
      </c>
    </row>
    <row r="3247" spans="1:4">
      <c r="A3247" s="289">
        <v>4755</v>
      </c>
      <c r="B3247" s="289" t="s">
        <v>17455</v>
      </c>
      <c r="C3247" s="289" t="s">
        <v>12521</v>
      </c>
      <c r="D3247" s="511" t="s">
        <v>17456</v>
      </c>
    </row>
    <row r="3248" spans="1:4">
      <c r="A3248" s="289">
        <v>41067</v>
      </c>
      <c r="B3248" s="289" t="s">
        <v>17457</v>
      </c>
      <c r="C3248" s="289" t="s">
        <v>12786</v>
      </c>
      <c r="D3248" s="511" t="s">
        <v>17458</v>
      </c>
    </row>
    <row r="3249" spans="1:4">
      <c r="A3249" s="289">
        <v>38463</v>
      </c>
      <c r="B3249" s="289" t="s">
        <v>17459</v>
      </c>
      <c r="C3249" s="289" t="s">
        <v>12513</v>
      </c>
      <c r="D3249" s="511" t="s">
        <v>10851</v>
      </c>
    </row>
    <row r="3250" spans="1:4">
      <c r="A3250" s="289">
        <v>40703</v>
      </c>
      <c r="B3250" s="289" t="s">
        <v>17460</v>
      </c>
      <c r="C3250" s="289" t="s">
        <v>12513</v>
      </c>
      <c r="D3250" s="511" t="s">
        <v>17461</v>
      </c>
    </row>
    <row r="3251" spans="1:4">
      <c r="A3251" s="289">
        <v>14531</v>
      </c>
      <c r="B3251" s="289" t="s">
        <v>17462</v>
      </c>
      <c r="C3251" s="289" t="s">
        <v>12513</v>
      </c>
      <c r="D3251" s="511" t="s">
        <v>17463</v>
      </c>
    </row>
    <row r="3252" spans="1:4">
      <c r="A3252" s="289">
        <v>36533</v>
      </c>
      <c r="B3252" s="289" t="s">
        <v>17464</v>
      </c>
      <c r="C3252" s="289" t="s">
        <v>12513</v>
      </c>
      <c r="D3252" s="511" t="s">
        <v>17465</v>
      </c>
    </row>
    <row r="3253" spans="1:4">
      <c r="A3253" s="289">
        <v>11616</v>
      </c>
      <c r="B3253" s="289" t="s">
        <v>17466</v>
      </c>
      <c r="C3253" s="289" t="s">
        <v>12513</v>
      </c>
      <c r="D3253" s="511" t="s">
        <v>17467</v>
      </c>
    </row>
    <row r="3254" spans="1:4">
      <c r="A3254" s="289">
        <v>41898</v>
      </c>
      <c r="B3254" s="289" t="s">
        <v>17468</v>
      </c>
      <c r="C3254" s="289" t="s">
        <v>12513</v>
      </c>
      <c r="D3254" s="511" t="s">
        <v>17469</v>
      </c>
    </row>
    <row r="3255" spans="1:4">
      <c r="A3255" s="289">
        <v>13447</v>
      </c>
      <c r="B3255" s="289" t="s">
        <v>17470</v>
      </c>
      <c r="C3255" s="289" t="s">
        <v>12513</v>
      </c>
      <c r="D3255" s="511" t="s">
        <v>17471</v>
      </c>
    </row>
    <row r="3256" spans="1:4">
      <c r="A3256" s="289">
        <v>14529</v>
      </c>
      <c r="B3256" s="289" t="s">
        <v>17472</v>
      </c>
      <c r="C3256" s="289" t="s">
        <v>12513</v>
      </c>
      <c r="D3256" s="511" t="s">
        <v>17473</v>
      </c>
    </row>
    <row r="3257" spans="1:4">
      <c r="A3257" s="289">
        <v>10747</v>
      </c>
      <c r="B3257" s="289" t="s">
        <v>17474</v>
      </c>
      <c r="C3257" s="289" t="s">
        <v>12513</v>
      </c>
      <c r="D3257" s="511" t="s">
        <v>17475</v>
      </c>
    </row>
    <row r="3258" spans="1:4">
      <c r="A3258" s="289">
        <v>36141</v>
      </c>
      <c r="B3258" s="289" t="s">
        <v>17476</v>
      </c>
      <c r="C3258" s="289" t="s">
        <v>12513</v>
      </c>
      <c r="D3258" s="511" t="s">
        <v>17132</v>
      </c>
    </row>
    <row r="3259" spans="1:4">
      <c r="A3259" s="289">
        <v>4053</v>
      </c>
      <c r="B3259" s="289" t="s">
        <v>17477</v>
      </c>
      <c r="C3259" s="289" t="s">
        <v>16101</v>
      </c>
      <c r="D3259" s="511" t="s">
        <v>17478</v>
      </c>
    </row>
    <row r="3260" spans="1:4">
      <c r="A3260" s="289">
        <v>4052</v>
      </c>
      <c r="B3260" s="289" t="s">
        <v>17479</v>
      </c>
      <c r="C3260" s="289" t="s">
        <v>12766</v>
      </c>
      <c r="D3260" s="511" t="s">
        <v>17480</v>
      </c>
    </row>
    <row r="3261" spans="1:4">
      <c r="A3261" s="289">
        <v>4056</v>
      </c>
      <c r="B3261" s="289" t="s">
        <v>17481</v>
      </c>
      <c r="C3261" s="289" t="s">
        <v>16101</v>
      </c>
      <c r="D3261" s="511" t="s">
        <v>9380</v>
      </c>
    </row>
    <row r="3262" spans="1:4">
      <c r="A3262" s="289">
        <v>4051</v>
      </c>
      <c r="B3262" s="289" t="s">
        <v>17482</v>
      </c>
      <c r="C3262" s="289" t="s">
        <v>12766</v>
      </c>
      <c r="D3262" s="511" t="s">
        <v>9547</v>
      </c>
    </row>
    <row r="3263" spans="1:4">
      <c r="A3263" s="289">
        <v>4048</v>
      </c>
      <c r="B3263" s="289" t="s">
        <v>17482</v>
      </c>
      <c r="C3263" s="289" t="s">
        <v>12609</v>
      </c>
      <c r="D3263" s="511" t="s">
        <v>1719</v>
      </c>
    </row>
    <row r="3264" spans="1:4">
      <c r="A3264" s="289">
        <v>4047</v>
      </c>
      <c r="B3264" s="289" t="s">
        <v>17482</v>
      </c>
      <c r="C3264" s="289" t="s">
        <v>16101</v>
      </c>
      <c r="D3264" s="511" t="s">
        <v>17483</v>
      </c>
    </row>
    <row r="3265" spans="1:4">
      <c r="A3265" s="289">
        <v>39434</v>
      </c>
      <c r="B3265" s="289" t="s">
        <v>17484</v>
      </c>
      <c r="C3265" s="289" t="s">
        <v>12606</v>
      </c>
      <c r="D3265" s="511" t="s">
        <v>12670</v>
      </c>
    </row>
    <row r="3266" spans="1:4">
      <c r="A3266" s="289">
        <v>39433</v>
      </c>
      <c r="B3266" s="289" t="s">
        <v>17485</v>
      </c>
      <c r="C3266" s="289" t="s">
        <v>12606</v>
      </c>
      <c r="D3266" s="511" t="s">
        <v>7183</v>
      </c>
    </row>
    <row r="3267" spans="1:4">
      <c r="A3267" s="289">
        <v>4049</v>
      </c>
      <c r="B3267" s="289" t="s">
        <v>17486</v>
      </c>
      <c r="C3267" s="289" t="s">
        <v>12609</v>
      </c>
      <c r="D3267" s="511" t="s">
        <v>2295</v>
      </c>
    </row>
    <row r="3268" spans="1:4">
      <c r="A3268" s="289">
        <v>38120</v>
      </c>
      <c r="B3268" s="289" t="s">
        <v>17487</v>
      </c>
      <c r="C3268" s="289" t="s">
        <v>12606</v>
      </c>
      <c r="D3268" s="511" t="s">
        <v>17488</v>
      </c>
    </row>
    <row r="3269" spans="1:4">
      <c r="A3269" s="289">
        <v>38877</v>
      </c>
      <c r="B3269" s="289" t="s">
        <v>17489</v>
      </c>
      <c r="C3269" s="289" t="s">
        <v>12606</v>
      </c>
      <c r="D3269" s="511" t="s">
        <v>17490</v>
      </c>
    </row>
    <row r="3270" spans="1:4">
      <c r="A3270" s="289">
        <v>34546</v>
      </c>
      <c r="B3270" s="289" t="s">
        <v>17491</v>
      </c>
      <c r="C3270" s="289" t="s">
        <v>12606</v>
      </c>
      <c r="D3270" s="511" t="s">
        <v>5777</v>
      </c>
    </row>
    <row r="3271" spans="1:4">
      <c r="A3271" s="289">
        <v>10498</v>
      </c>
      <c r="B3271" s="289" t="s">
        <v>17492</v>
      </c>
      <c r="C3271" s="289" t="s">
        <v>12606</v>
      </c>
      <c r="D3271" s="511" t="s">
        <v>5005</v>
      </c>
    </row>
    <row r="3272" spans="1:4">
      <c r="A3272" s="289">
        <v>4823</v>
      </c>
      <c r="B3272" s="289" t="s">
        <v>17493</v>
      </c>
      <c r="C3272" s="289" t="s">
        <v>12606</v>
      </c>
      <c r="D3272" s="511" t="s">
        <v>3888</v>
      </c>
    </row>
    <row r="3273" spans="1:4">
      <c r="A3273" s="289">
        <v>12357</v>
      </c>
      <c r="B3273" s="289" t="s">
        <v>17494</v>
      </c>
      <c r="C3273" s="289" t="s">
        <v>12513</v>
      </c>
      <c r="D3273" s="511" t="s">
        <v>17495</v>
      </c>
    </row>
    <row r="3274" spans="1:4">
      <c r="A3274" s="289">
        <v>12358</v>
      </c>
      <c r="B3274" s="289" t="s">
        <v>17496</v>
      </c>
      <c r="C3274" s="289" t="s">
        <v>12513</v>
      </c>
      <c r="D3274" s="511" t="s">
        <v>17497</v>
      </c>
    </row>
    <row r="3275" spans="1:4">
      <c r="A3275" s="289">
        <v>11079</v>
      </c>
      <c r="B3275" s="289" t="s">
        <v>17498</v>
      </c>
      <c r="C3275" s="289" t="s">
        <v>12533</v>
      </c>
      <c r="D3275" s="511" t="s">
        <v>17499</v>
      </c>
    </row>
    <row r="3276" spans="1:4">
      <c r="A3276" s="289">
        <v>11082</v>
      </c>
      <c r="B3276" s="289" t="s">
        <v>17500</v>
      </c>
      <c r="C3276" s="289" t="s">
        <v>12533</v>
      </c>
      <c r="D3276" s="511" t="s">
        <v>17501</v>
      </c>
    </row>
    <row r="3277" spans="1:4">
      <c r="A3277" s="289">
        <v>4058</v>
      </c>
      <c r="B3277" s="289" t="s">
        <v>17502</v>
      </c>
      <c r="C3277" s="289" t="s">
        <v>12521</v>
      </c>
      <c r="D3277" s="511" t="s">
        <v>12311</v>
      </c>
    </row>
    <row r="3278" spans="1:4">
      <c r="A3278" s="289">
        <v>40974</v>
      </c>
      <c r="B3278" s="289" t="s">
        <v>17503</v>
      </c>
      <c r="C3278" s="289" t="s">
        <v>12786</v>
      </c>
      <c r="D3278" s="511" t="s">
        <v>17504</v>
      </c>
    </row>
    <row r="3279" spans="1:4">
      <c r="A3279" s="289">
        <v>34794</v>
      </c>
      <c r="B3279" s="289" t="s">
        <v>17505</v>
      </c>
      <c r="C3279" s="289" t="s">
        <v>12521</v>
      </c>
      <c r="D3279" s="511" t="s">
        <v>1845</v>
      </c>
    </row>
    <row r="3280" spans="1:4">
      <c r="A3280" s="289">
        <v>40925</v>
      </c>
      <c r="B3280" s="289" t="s">
        <v>17506</v>
      </c>
      <c r="C3280" s="289" t="s">
        <v>12786</v>
      </c>
      <c r="D3280" s="511" t="s">
        <v>17507</v>
      </c>
    </row>
    <row r="3281" spans="1:4">
      <c r="A3281" s="289">
        <v>13741</v>
      </c>
      <c r="B3281" s="289" t="s">
        <v>17508</v>
      </c>
      <c r="C3281" s="289" t="s">
        <v>12513</v>
      </c>
      <c r="D3281" s="511" t="s">
        <v>17509</v>
      </c>
    </row>
    <row r="3282" spans="1:4">
      <c r="A3282" s="289">
        <v>3288</v>
      </c>
      <c r="B3282" s="289" t="s">
        <v>17510</v>
      </c>
      <c r="C3282" s="289" t="s">
        <v>12542</v>
      </c>
      <c r="D3282" s="511" t="s">
        <v>2610</v>
      </c>
    </row>
    <row r="3283" spans="1:4">
      <c r="A3283" s="289">
        <v>13587</v>
      </c>
      <c r="B3283" s="289" t="s">
        <v>17511</v>
      </c>
      <c r="C3283" s="289" t="s">
        <v>12542</v>
      </c>
      <c r="D3283" s="511" t="s">
        <v>17512</v>
      </c>
    </row>
    <row r="3284" spans="1:4">
      <c r="A3284" s="289">
        <v>38598</v>
      </c>
      <c r="B3284" s="289" t="s">
        <v>17513</v>
      </c>
      <c r="C3284" s="289" t="s">
        <v>12513</v>
      </c>
      <c r="D3284" s="511" t="s">
        <v>12177</v>
      </c>
    </row>
    <row r="3285" spans="1:4">
      <c r="A3285" s="289">
        <v>38595</v>
      </c>
      <c r="B3285" s="289" t="s">
        <v>17514</v>
      </c>
      <c r="C3285" s="289" t="s">
        <v>12513</v>
      </c>
      <c r="D3285" s="511" t="s">
        <v>2315</v>
      </c>
    </row>
    <row r="3286" spans="1:4">
      <c r="A3286" s="289">
        <v>38592</v>
      </c>
      <c r="B3286" s="289" t="s">
        <v>17515</v>
      </c>
      <c r="C3286" s="289" t="s">
        <v>12513</v>
      </c>
      <c r="D3286" s="511" t="s">
        <v>87</v>
      </c>
    </row>
    <row r="3287" spans="1:4">
      <c r="A3287" s="289">
        <v>38588</v>
      </c>
      <c r="B3287" s="289" t="s">
        <v>17516</v>
      </c>
      <c r="C3287" s="289" t="s">
        <v>12513</v>
      </c>
      <c r="D3287" s="511" t="s">
        <v>12816</v>
      </c>
    </row>
    <row r="3288" spans="1:4">
      <c r="A3288" s="289">
        <v>38593</v>
      </c>
      <c r="B3288" s="289" t="s">
        <v>17517</v>
      </c>
      <c r="C3288" s="289" t="s">
        <v>12513</v>
      </c>
      <c r="D3288" s="511" t="s">
        <v>2291</v>
      </c>
    </row>
    <row r="3289" spans="1:4">
      <c r="A3289" s="289">
        <v>38589</v>
      </c>
      <c r="B3289" s="289" t="s">
        <v>17518</v>
      </c>
      <c r="C3289" s="289" t="s">
        <v>12513</v>
      </c>
      <c r="D3289" s="511" t="s">
        <v>15587</v>
      </c>
    </row>
    <row r="3290" spans="1:4">
      <c r="A3290" s="289">
        <v>38594</v>
      </c>
      <c r="B3290" s="289" t="s">
        <v>17519</v>
      </c>
      <c r="C3290" s="289" t="s">
        <v>12513</v>
      </c>
      <c r="D3290" s="511" t="s">
        <v>2803</v>
      </c>
    </row>
    <row r="3291" spans="1:4">
      <c r="A3291" s="289">
        <v>34787</v>
      </c>
      <c r="B3291" s="289" t="s">
        <v>17520</v>
      </c>
      <c r="C3291" s="289" t="s">
        <v>12513</v>
      </c>
      <c r="D3291" s="511" t="s">
        <v>3016</v>
      </c>
    </row>
    <row r="3292" spans="1:4">
      <c r="A3292" s="289">
        <v>34788</v>
      </c>
      <c r="B3292" s="289" t="s">
        <v>17521</v>
      </c>
      <c r="C3292" s="289" t="s">
        <v>12513</v>
      </c>
      <c r="D3292" s="511" t="s">
        <v>1968</v>
      </c>
    </row>
    <row r="3293" spans="1:4">
      <c r="A3293" s="289">
        <v>34784</v>
      </c>
      <c r="B3293" s="289" t="s">
        <v>17522</v>
      </c>
      <c r="C3293" s="289" t="s">
        <v>12513</v>
      </c>
      <c r="D3293" s="511" t="s">
        <v>2614</v>
      </c>
    </row>
    <row r="3294" spans="1:4">
      <c r="A3294" s="289">
        <v>34781</v>
      </c>
      <c r="B3294" s="289" t="s">
        <v>17523</v>
      </c>
      <c r="C3294" s="289" t="s">
        <v>12513</v>
      </c>
      <c r="D3294" s="511" t="s">
        <v>12573</v>
      </c>
    </row>
    <row r="3295" spans="1:4">
      <c r="A3295" s="289">
        <v>34773</v>
      </c>
      <c r="B3295" s="289" t="s">
        <v>17524</v>
      </c>
      <c r="C3295" s="289" t="s">
        <v>12513</v>
      </c>
      <c r="D3295" s="511" t="s">
        <v>2363</v>
      </c>
    </row>
    <row r="3296" spans="1:4">
      <c r="A3296" s="289">
        <v>34769</v>
      </c>
      <c r="B3296" s="289" t="s">
        <v>17525</v>
      </c>
      <c r="C3296" s="289" t="s">
        <v>12513</v>
      </c>
      <c r="D3296" s="511" t="s">
        <v>16312</v>
      </c>
    </row>
    <row r="3297" spans="1:4">
      <c r="A3297" s="289">
        <v>34763</v>
      </c>
      <c r="B3297" s="289" t="s">
        <v>17526</v>
      </c>
      <c r="C3297" s="289" t="s">
        <v>12513</v>
      </c>
      <c r="D3297" s="511" t="s">
        <v>1248</v>
      </c>
    </row>
    <row r="3298" spans="1:4">
      <c r="A3298" s="289">
        <v>34774</v>
      </c>
      <c r="B3298" s="289" t="s">
        <v>17527</v>
      </c>
      <c r="C3298" s="289" t="s">
        <v>12513</v>
      </c>
      <c r="D3298" s="511" t="s">
        <v>11933</v>
      </c>
    </row>
    <row r="3299" spans="1:4">
      <c r="A3299" s="289">
        <v>34771</v>
      </c>
      <c r="B3299" s="289" t="s">
        <v>17528</v>
      </c>
      <c r="C3299" s="289" t="s">
        <v>12513</v>
      </c>
      <c r="D3299" s="511" t="s">
        <v>11685</v>
      </c>
    </row>
    <row r="3300" spans="1:4">
      <c r="A3300" s="289">
        <v>34764</v>
      </c>
      <c r="B3300" s="289" t="s">
        <v>17529</v>
      </c>
      <c r="C3300" s="289" t="s">
        <v>12513</v>
      </c>
      <c r="D3300" s="511" t="s">
        <v>42</v>
      </c>
    </row>
    <row r="3301" spans="1:4">
      <c r="A3301" s="289">
        <v>4062</v>
      </c>
      <c r="B3301" s="289" t="s">
        <v>17530</v>
      </c>
      <c r="C3301" s="289" t="s">
        <v>12513</v>
      </c>
      <c r="D3301" s="511" t="s">
        <v>7475</v>
      </c>
    </row>
    <row r="3302" spans="1:4">
      <c r="A3302" s="289">
        <v>4059</v>
      </c>
      <c r="B3302" s="289" t="s">
        <v>17531</v>
      </c>
      <c r="C3302" s="289" t="s">
        <v>12542</v>
      </c>
      <c r="D3302" s="511" t="s">
        <v>600</v>
      </c>
    </row>
    <row r="3303" spans="1:4">
      <c r="A3303" s="289">
        <v>4061</v>
      </c>
      <c r="B3303" s="289" t="s">
        <v>17532</v>
      </c>
      <c r="C3303" s="289" t="s">
        <v>12513</v>
      </c>
      <c r="D3303" s="511" t="s">
        <v>15356</v>
      </c>
    </row>
    <row r="3304" spans="1:4">
      <c r="A3304" s="289">
        <v>10608</v>
      </c>
      <c r="B3304" s="289" t="s">
        <v>17533</v>
      </c>
      <c r="C3304" s="289" t="s">
        <v>12513</v>
      </c>
      <c r="D3304" s="511" t="s">
        <v>17534</v>
      </c>
    </row>
    <row r="3305" spans="1:4">
      <c r="A3305" s="289">
        <v>4069</v>
      </c>
      <c r="B3305" s="289" t="s">
        <v>17535</v>
      </c>
      <c r="C3305" s="289" t="s">
        <v>12521</v>
      </c>
      <c r="D3305" s="511" t="s">
        <v>15924</v>
      </c>
    </row>
    <row r="3306" spans="1:4">
      <c r="A3306" s="289">
        <v>40819</v>
      </c>
      <c r="B3306" s="289" t="s">
        <v>17536</v>
      </c>
      <c r="C3306" s="289" t="s">
        <v>12786</v>
      </c>
      <c r="D3306" s="511" t="s">
        <v>17537</v>
      </c>
    </row>
    <row r="3307" spans="1:4">
      <c r="A3307" s="289">
        <v>34361</v>
      </c>
      <c r="B3307" s="289" t="s">
        <v>17538</v>
      </c>
      <c r="C3307" s="289" t="s">
        <v>12606</v>
      </c>
      <c r="D3307" s="511" t="s">
        <v>11685</v>
      </c>
    </row>
    <row r="3308" spans="1:4">
      <c r="A3308" s="289">
        <v>36512</v>
      </c>
      <c r="B3308" s="289" t="s">
        <v>17539</v>
      </c>
      <c r="C3308" s="289" t="s">
        <v>12513</v>
      </c>
      <c r="D3308" s="511" t="s">
        <v>17540</v>
      </c>
    </row>
    <row r="3309" spans="1:4">
      <c r="A3309" s="289">
        <v>25972</v>
      </c>
      <c r="B3309" s="289" t="s">
        <v>17541</v>
      </c>
      <c r="C3309" s="289" t="s">
        <v>12606</v>
      </c>
      <c r="D3309" s="511" t="s">
        <v>7062</v>
      </c>
    </row>
    <row r="3310" spans="1:4">
      <c r="A3310" s="289">
        <v>25973</v>
      </c>
      <c r="B3310" s="289" t="s">
        <v>17542</v>
      </c>
      <c r="C3310" s="289" t="s">
        <v>12606</v>
      </c>
      <c r="D3310" s="511" t="s">
        <v>7062</v>
      </c>
    </row>
    <row r="3311" spans="1:4">
      <c r="A3311" s="289">
        <v>11697</v>
      </c>
      <c r="B3311" s="289" t="s">
        <v>17543</v>
      </c>
      <c r="C3311" s="289" t="s">
        <v>12513</v>
      </c>
      <c r="D3311" s="511" t="s">
        <v>17544</v>
      </c>
    </row>
    <row r="3312" spans="1:4">
      <c r="A3312" s="289">
        <v>11698</v>
      </c>
      <c r="B3312" s="289" t="s">
        <v>17545</v>
      </c>
      <c r="C3312" s="289" t="s">
        <v>12513</v>
      </c>
      <c r="D3312" s="511" t="s">
        <v>17546</v>
      </c>
    </row>
    <row r="3313" spans="1:4">
      <c r="A3313" s="289">
        <v>11699</v>
      </c>
      <c r="B3313" s="289" t="s">
        <v>17547</v>
      </c>
      <c r="C3313" s="289" t="s">
        <v>12513</v>
      </c>
      <c r="D3313" s="511" t="s">
        <v>17548</v>
      </c>
    </row>
    <row r="3314" spans="1:4">
      <c r="A3314" s="289">
        <v>10432</v>
      </c>
      <c r="B3314" s="289" t="s">
        <v>17549</v>
      </c>
      <c r="C3314" s="289" t="s">
        <v>12513</v>
      </c>
      <c r="D3314" s="511" t="s">
        <v>17550</v>
      </c>
    </row>
    <row r="3315" spans="1:4">
      <c r="A3315" s="289">
        <v>10430</v>
      </c>
      <c r="B3315" s="289" t="s">
        <v>17551</v>
      </c>
      <c r="C3315" s="289" t="s">
        <v>12513</v>
      </c>
      <c r="D3315" s="511" t="s">
        <v>17552</v>
      </c>
    </row>
    <row r="3316" spans="1:4">
      <c r="A3316" s="289">
        <v>37514</v>
      </c>
      <c r="B3316" s="289" t="s">
        <v>17553</v>
      </c>
      <c r="C3316" s="289" t="s">
        <v>12513</v>
      </c>
      <c r="D3316" s="511" t="s">
        <v>17554</v>
      </c>
    </row>
    <row r="3317" spans="1:4">
      <c r="A3317" s="289">
        <v>37519</v>
      </c>
      <c r="B3317" s="289" t="s">
        <v>17555</v>
      </c>
      <c r="C3317" s="289" t="s">
        <v>12513</v>
      </c>
      <c r="D3317" s="511" t="s">
        <v>17556</v>
      </c>
    </row>
    <row r="3318" spans="1:4">
      <c r="A3318" s="289">
        <v>37520</v>
      </c>
      <c r="B3318" s="289" t="s">
        <v>17557</v>
      </c>
      <c r="C3318" s="289" t="s">
        <v>12513</v>
      </c>
      <c r="D3318" s="511" t="s">
        <v>17558</v>
      </c>
    </row>
    <row r="3319" spans="1:4">
      <c r="A3319" s="289">
        <v>37521</v>
      </c>
      <c r="B3319" s="289" t="s">
        <v>17559</v>
      </c>
      <c r="C3319" s="289" t="s">
        <v>12513</v>
      </c>
      <c r="D3319" s="511" t="s">
        <v>17560</v>
      </c>
    </row>
    <row r="3320" spans="1:4">
      <c r="A3320" s="289">
        <v>37522</v>
      </c>
      <c r="B3320" s="289" t="s">
        <v>17561</v>
      </c>
      <c r="C3320" s="289" t="s">
        <v>12513</v>
      </c>
      <c r="D3320" s="511" t="s">
        <v>17562</v>
      </c>
    </row>
    <row r="3321" spans="1:4">
      <c r="A3321" s="289">
        <v>21109</v>
      </c>
      <c r="B3321" s="289" t="s">
        <v>17563</v>
      </c>
      <c r="C3321" s="289" t="s">
        <v>12513</v>
      </c>
      <c r="D3321" s="511" t="s">
        <v>17564</v>
      </c>
    </row>
    <row r="3322" spans="1:4">
      <c r="A3322" s="289">
        <v>36800</v>
      </c>
      <c r="B3322" s="289" t="s">
        <v>17565</v>
      </c>
      <c r="C3322" s="289" t="s">
        <v>12513</v>
      </c>
      <c r="D3322" s="511" t="s">
        <v>17566</v>
      </c>
    </row>
    <row r="3323" spans="1:4">
      <c r="A3323" s="289">
        <v>11769</v>
      </c>
      <c r="B3323" s="289" t="s">
        <v>17567</v>
      </c>
      <c r="C3323" s="289" t="s">
        <v>12513</v>
      </c>
      <c r="D3323" s="511" t="s">
        <v>17568</v>
      </c>
    </row>
    <row r="3324" spans="1:4">
      <c r="A3324" s="289">
        <v>36793</v>
      </c>
      <c r="B3324" s="289" t="s">
        <v>17569</v>
      </c>
      <c r="C3324" s="289" t="s">
        <v>12513</v>
      </c>
      <c r="D3324" s="511" t="s">
        <v>17570</v>
      </c>
    </row>
    <row r="3325" spans="1:4">
      <c r="A3325" s="289">
        <v>37546</v>
      </c>
      <c r="B3325" s="289" t="s">
        <v>17571</v>
      </c>
      <c r="C3325" s="289" t="s">
        <v>12513</v>
      </c>
      <c r="D3325" s="511" t="s">
        <v>17572</v>
      </c>
    </row>
    <row r="3326" spans="1:4">
      <c r="A3326" s="289">
        <v>37544</v>
      </c>
      <c r="B3326" s="289" t="s">
        <v>17573</v>
      </c>
      <c r="C3326" s="289" t="s">
        <v>12513</v>
      </c>
      <c r="D3326" s="511" t="s">
        <v>17574</v>
      </c>
    </row>
    <row r="3327" spans="1:4">
      <c r="A3327" s="289">
        <v>37545</v>
      </c>
      <c r="B3327" s="289" t="s">
        <v>17575</v>
      </c>
      <c r="C3327" s="289" t="s">
        <v>12513</v>
      </c>
      <c r="D3327" s="511" t="s">
        <v>17576</v>
      </c>
    </row>
    <row r="3328" spans="1:4">
      <c r="A3328" s="289">
        <v>11771</v>
      </c>
      <c r="B3328" s="289" t="s">
        <v>17577</v>
      </c>
      <c r="C3328" s="289" t="s">
        <v>12513</v>
      </c>
      <c r="D3328" s="511" t="s">
        <v>17578</v>
      </c>
    </row>
    <row r="3329" spans="1:4">
      <c r="A3329" s="289">
        <v>39919</v>
      </c>
      <c r="B3329" s="289" t="s">
        <v>17579</v>
      </c>
      <c r="C3329" s="289" t="s">
        <v>12513</v>
      </c>
      <c r="D3329" s="511" t="s">
        <v>17580</v>
      </c>
    </row>
    <row r="3330" spans="1:4">
      <c r="A3330" s="289">
        <v>38385</v>
      </c>
      <c r="B3330" s="289" t="s">
        <v>17581</v>
      </c>
      <c r="C3330" s="289" t="s">
        <v>12513</v>
      </c>
      <c r="D3330" s="511" t="s">
        <v>6215</v>
      </c>
    </row>
    <row r="3331" spans="1:4">
      <c r="A3331" s="289">
        <v>37587</v>
      </c>
      <c r="B3331" s="289" t="s">
        <v>17582</v>
      </c>
      <c r="C3331" s="289" t="s">
        <v>12513</v>
      </c>
      <c r="D3331" s="511" t="s">
        <v>17583</v>
      </c>
    </row>
    <row r="3332" spans="1:4">
      <c r="A3332" s="289">
        <v>11571</v>
      </c>
      <c r="B3332" s="289" t="s">
        <v>17584</v>
      </c>
      <c r="C3332" s="289" t="s">
        <v>12513</v>
      </c>
      <c r="D3332" s="511" t="s">
        <v>4301</v>
      </c>
    </row>
    <row r="3333" spans="1:4">
      <c r="A3333" s="289">
        <v>11561</v>
      </c>
      <c r="B3333" s="289" t="s">
        <v>17585</v>
      </c>
      <c r="C3333" s="289" t="s">
        <v>12513</v>
      </c>
      <c r="D3333" s="511" t="s">
        <v>17586</v>
      </c>
    </row>
    <row r="3334" spans="1:4">
      <c r="A3334" s="289">
        <v>11560</v>
      </c>
      <c r="B3334" s="289" t="s">
        <v>17587</v>
      </c>
      <c r="C3334" s="289" t="s">
        <v>12513</v>
      </c>
      <c r="D3334" s="511" t="s">
        <v>17588</v>
      </c>
    </row>
    <row r="3335" spans="1:4">
      <c r="A3335" s="289">
        <v>11499</v>
      </c>
      <c r="B3335" s="289" t="s">
        <v>17589</v>
      </c>
      <c r="C3335" s="289" t="s">
        <v>12513</v>
      </c>
      <c r="D3335" s="511" t="s">
        <v>17590</v>
      </c>
    </row>
    <row r="3336" spans="1:4">
      <c r="A3336" s="289">
        <v>34761</v>
      </c>
      <c r="B3336" s="289" t="s">
        <v>17591</v>
      </c>
      <c r="C3336" s="289" t="s">
        <v>12521</v>
      </c>
      <c r="D3336" s="511" t="s">
        <v>4545</v>
      </c>
    </row>
    <row r="3337" spans="1:4">
      <c r="A3337" s="289">
        <v>40924</v>
      </c>
      <c r="B3337" s="289" t="s">
        <v>17592</v>
      </c>
      <c r="C3337" s="289" t="s">
        <v>12786</v>
      </c>
      <c r="D3337" s="511" t="s">
        <v>17593</v>
      </c>
    </row>
    <row r="3338" spans="1:4">
      <c r="A3338" s="289">
        <v>25957</v>
      </c>
      <c r="B3338" s="289" t="s">
        <v>17594</v>
      </c>
      <c r="C3338" s="289" t="s">
        <v>12521</v>
      </c>
      <c r="D3338" s="511" t="s">
        <v>8428</v>
      </c>
    </row>
    <row r="3339" spans="1:4">
      <c r="A3339" s="289">
        <v>40983</v>
      </c>
      <c r="B3339" s="289" t="s">
        <v>17595</v>
      </c>
      <c r="C3339" s="289" t="s">
        <v>12786</v>
      </c>
      <c r="D3339" s="511" t="s">
        <v>17596</v>
      </c>
    </row>
    <row r="3340" spans="1:4">
      <c r="A3340" s="289">
        <v>2437</v>
      </c>
      <c r="B3340" s="289" t="s">
        <v>17597</v>
      </c>
      <c r="C3340" s="289" t="s">
        <v>12521</v>
      </c>
      <c r="D3340" s="511" t="s">
        <v>6696</v>
      </c>
    </row>
    <row r="3341" spans="1:4">
      <c r="A3341" s="289">
        <v>40921</v>
      </c>
      <c r="B3341" s="289" t="s">
        <v>17598</v>
      </c>
      <c r="C3341" s="289" t="s">
        <v>12786</v>
      </c>
      <c r="D3341" s="511" t="s">
        <v>17599</v>
      </c>
    </row>
    <row r="3342" spans="1:4">
      <c r="A3342" s="289">
        <v>40534</v>
      </c>
      <c r="B3342" s="289" t="s">
        <v>17600</v>
      </c>
      <c r="C3342" s="289" t="s">
        <v>12513</v>
      </c>
      <c r="D3342" s="511" t="s">
        <v>1621</v>
      </c>
    </row>
    <row r="3343" spans="1:4">
      <c r="A3343" s="289">
        <v>14252</v>
      </c>
      <c r="B3343" s="289" t="s">
        <v>17601</v>
      </c>
      <c r="C3343" s="289" t="s">
        <v>12513</v>
      </c>
      <c r="D3343" s="511" t="s">
        <v>17602</v>
      </c>
    </row>
    <row r="3344" spans="1:4">
      <c r="A3344" s="289">
        <v>730</v>
      </c>
      <c r="B3344" s="289" t="s">
        <v>17603</v>
      </c>
      <c r="C3344" s="289" t="s">
        <v>12513</v>
      </c>
      <c r="D3344" s="511" t="s">
        <v>17604</v>
      </c>
    </row>
    <row r="3345" spans="1:4">
      <c r="A3345" s="289">
        <v>723</v>
      </c>
      <c r="B3345" s="289" t="s">
        <v>17605</v>
      </c>
      <c r="C3345" s="289" t="s">
        <v>12513</v>
      </c>
      <c r="D3345" s="511" t="s">
        <v>17606</v>
      </c>
    </row>
    <row r="3346" spans="1:4">
      <c r="A3346" s="289">
        <v>36502</v>
      </c>
      <c r="B3346" s="289" t="s">
        <v>17607</v>
      </c>
      <c r="C3346" s="289" t="s">
        <v>12513</v>
      </c>
      <c r="D3346" s="511" t="s">
        <v>17608</v>
      </c>
    </row>
    <row r="3347" spans="1:4">
      <c r="A3347" s="289">
        <v>36503</v>
      </c>
      <c r="B3347" s="289" t="s">
        <v>17609</v>
      </c>
      <c r="C3347" s="289" t="s">
        <v>12513</v>
      </c>
      <c r="D3347" s="511" t="s">
        <v>17610</v>
      </c>
    </row>
    <row r="3348" spans="1:4">
      <c r="A3348" s="289">
        <v>4090</v>
      </c>
      <c r="B3348" s="289" t="s">
        <v>17611</v>
      </c>
      <c r="C3348" s="289" t="s">
        <v>12513</v>
      </c>
      <c r="D3348" s="511" t="s">
        <v>17612</v>
      </c>
    </row>
    <row r="3349" spans="1:4">
      <c r="A3349" s="289">
        <v>13227</v>
      </c>
      <c r="B3349" s="289" t="s">
        <v>17613</v>
      </c>
      <c r="C3349" s="289" t="s">
        <v>12513</v>
      </c>
      <c r="D3349" s="511" t="s">
        <v>17614</v>
      </c>
    </row>
    <row r="3350" spans="1:4">
      <c r="A3350" s="289">
        <v>10597</v>
      </c>
      <c r="B3350" s="289" t="s">
        <v>17615</v>
      </c>
      <c r="C3350" s="289" t="s">
        <v>12513</v>
      </c>
      <c r="D3350" s="511" t="s">
        <v>17616</v>
      </c>
    </row>
    <row r="3351" spans="1:4">
      <c r="A3351" s="289">
        <v>39628</v>
      </c>
      <c r="B3351" s="289" t="s">
        <v>17617</v>
      </c>
      <c r="C3351" s="289" t="s">
        <v>12513</v>
      </c>
      <c r="D3351" s="511" t="s">
        <v>17618</v>
      </c>
    </row>
    <row r="3352" spans="1:4">
      <c r="A3352" s="289">
        <v>39404</v>
      </c>
      <c r="B3352" s="289" t="s">
        <v>17619</v>
      </c>
      <c r="C3352" s="289" t="s">
        <v>12513</v>
      </c>
      <c r="D3352" s="511" t="s">
        <v>17620</v>
      </c>
    </row>
    <row r="3353" spans="1:4">
      <c r="A3353" s="289">
        <v>39402</v>
      </c>
      <c r="B3353" s="289" t="s">
        <v>17621</v>
      </c>
      <c r="C3353" s="289" t="s">
        <v>12513</v>
      </c>
      <c r="D3353" s="511" t="s">
        <v>17622</v>
      </c>
    </row>
    <row r="3354" spans="1:4">
      <c r="A3354" s="289">
        <v>39403</v>
      </c>
      <c r="B3354" s="289" t="s">
        <v>17623</v>
      </c>
      <c r="C3354" s="289" t="s">
        <v>12513</v>
      </c>
      <c r="D3354" s="511" t="s">
        <v>17624</v>
      </c>
    </row>
    <row r="3355" spans="1:4">
      <c r="A3355" s="289">
        <v>4093</v>
      </c>
      <c r="B3355" s="289" t="s">
        <v>17625</v>
      </c>
      <c r="C3355" s="289" t="s">
        <v>12521</v>
      </c>
      <c r="D3355" s="511" t="s">
        <v>15091</v>
      </c>
    </row>
    <row r="3356" spans="1:4">
      <c r="A3356" s="289">
        <v>10512</v>
      </c>
      <c r="B3356" s="289" t="s">
        <v>17626</v>
      </c>
      <c r="C3356" s="289" t="s">
        <v>12786</v>
      </c>
      <c r="D3356" s="511" t="s">
        <v>17627</v>
      </c>
    </row>
    <row r="3357" spans="1:4">
      <c r="A3357" s="289">
        <v>20020</v>
      </c>
      <c r="B3357" s="289" t="s">
        <v>17628</v>
      </c>
      <c r="C3357" s="289" t="s">
        <v>12521</v>
      </c>
      <c r="D3357" s="511" t="s">
        <v>12758</v>
      </c>
    </row>
    <row r="3358" spans="1:4">
      <c r="A3358" s="289">
        <v>41038</v>
      </c>
      <c r="B3358" s="289" t="s">
        <v>17629</v>
      </c>
      <c r="C3358" s="289" t="s">
        <v>12786</v>
      </c>
      <c r="D3358" s="511" t="s">
        <v>17630</v>
      </c>
    </row>
    <row r="3359" spans="1:4">
      <c r="A3359" s="289">
        <v>4094</v>
      </c>
      <c r="B3359" s="289" t="s">
        <v>17631</v>
      </c>
      <c r="C3359" s="289" t="s">
        <v>12521</v>
      </c>
      <c r="D3359" s="511" t="s">
        <v>17066</v>
      </c>
    </row>
    <row r="3360" spans="1:4">
      <c r="A3360" s="289">
        <v>40988</v>
      </c>
      <c r="B3360" s="289" t="s">
        <v>17632</v>
      </c>
      <c r="C3360" s="289" t="s">
        <v>12786</v>
      </c>
      <c r="D3360" s="511" t="s">
        <v>17633</v>
      </c>
    </row>
    <row r="3361" spans="1:4">
      <c r="A3361" s="289">
        <v>4095</v>
      </c>
      <c r="B3361" s="289" t="s">
        <v>17634</v>
      </c>
      <c r="C3361" s="289" t="s">
        <v>12521</v>
      </c>
      <c r="D3361" s="511" t="s">
        <v>9468</v>
      </c>
    </row>
    <row r="3362" spans="1:4">
      <c r="A3362" s="289">
        <v>40990</v>
      </c>
      <c r="B3362" s="289" t="s">
        <v>17635</v>
      </c>
      <c r="C3362" s="289" t="s">
        <v>12786</v>
      </c>
      <c r="D3362" s="511" t="s">
        <v>17636</v>
      </c>
    </row>
    <row r="3363" spans="1:4">
      <c r="A3363" s="289">
        <v>4097</v>
      </c>
      <c r="B3363" s="289" t="s">
        <v>17637</v>
      </c>
      <c r="C3363" s="289" t="s">
        <v>12521</v>
      </c>
      <c r="D3363" s="511" t="s">
        <v>17638</v>
      </c>
    </row>
    <row r="3364" spans="1:4">
      <c r="A3364" s="289">
        <v>40994</v>
      </c>
      <c r="B3364" s="289" t="s">
        <v>17639</v>
      </c>
      <c r="C3364" s="289" t="s">
        <v>12786</v>
      </c>
      <c r="D3364" s="511" t="s">
        <v>17640</v>
      </c>
    </row>
    <row r="3365" spans="1:4">
      <c r="A3365" s="289">
        <v>4096</v>
      </c>
      <c r="B3365" s="289" t="s">
        <v>17641</v>
      </c>
      <c r="C3365" s="289" t="s">
        <v>12521</v>
      </c>
      <c r="D3365" s="511" t="s">
        <v>17642</v>
      </c>
    </row>
    <row r="3366" spans="1:4">
      <c r="A3366" s="289">
        <v>40992</v>
      </c>
      <c r="B3366" s="289" t="s">
        <v>17643</v>
      </c>
      <c r="C3366" s="289" t="s">
        <v>12786</v>
      </c>
      <c r="D3366" s="511" t="s">
        <v>17644</v>
      </c>
    </row>
    <row r="3367" spans="1:4">
      <c r="A3367" s="289">
        <v>13955</v>
      </c>
      <c r="B3367" s="289" t="s">
        <v>17645</v>
      </c>
      <c r="C3367" s="289" t="s">
        <v>12513</v>
      </c>
      <c r="D3367" s="511" t="s">
        <v>17646</v>
      </c>
    </row>
    <row r="3368" spans="1:4">
      <c r="A3368" s="289">
        <v>4114</v>
      </c>
      <c r="B3368" s="289" t="s">
        <v>17647</v>
      </c>
      <c r="C3368" s="289" t="s">
        <v>12513</v>
      </c>
      <c r="D3368" s="511" t="s">
        <v>17648</v>
      </c>
    </row>
    <row r="3369" spans="1:4">
      <c r="A3369" s="289">
        <v>36797</v>
      </c>
      <c r="B3369" s="289" t="s">
        <v>17649</v>
      </c>
      <c r="C3369" s="289" t="s">
        <v>12513</v>
      </c>
      <c r="D3369" s="511" t="s">
        <v>16305</v>
      </c>
    </row>
    <row r="3370" spans="1:4">
      <c r="A3370" s="289">
        <v>4107</v>
      </c>
      <c r="B3370" s="289" t="s">
        <v>17650</v>
      </c>
      <c r="C3370" s="289" t="s">
        <v>12513</v>
      </c>
      <c r="D3370" s="511" t="s">
        <v>8357</v>
      </c>
    </row>
    <row r="3371" spans="1:4">
      <c r="A3371" s="289">
        <v>36799</v>
      </c>
      <c r="B3371" s="289" t="s">
        <v>17651</v>
      </c>
      <c r="C3371" s="289" t="s">
        <v>12513</v>
      </c>
      <c r="D3371" s="511" t="s">
        <v>5769</v>
      </c>
    </row>
    <row r="3372" spans="1:4">
      <c r="A3372" s="289">
        <v>4108</v>
      </c>
      <c r="B3372" s="289" t="s">
        <v>17652</v>
      </c>
      <c r="C3372" s="289" t="s">
        <v>12513</v>
      </c>
      <c r="D3372" s="511" t="s">
        <v>7927</v>
      </c>
    </row>
    <row r="3373" spans="1:4">
      <c r="A3373" s="289">
        <v>4102</v>
      </c>
      <c r="B3373" s="289" t="s">
        <v>17653</v>
      </c>
      <c r="C3373" s="289" t="s">
        <v>12513</v>
      </c>
      <c r="D3373" s="511" t="s">
        <v>3278</v>
      </c>
    </row>
    <row r="3374" spans="1:4">
      <c r="A3374" s="289">
        <v>10826</v>
      </c>
      <c r="B3374" s="289" t="s">
        <v>17654</v>
      </c>
      <c r="C3374" s="289" t="s">
        <v>12513</v>
      </c>
      <c r="D3374" s="511" t="s">
        <v>17655</v>
      </c>
    </row>
    <row r="3375" spans="1:4">
      <c r="A3375" s="289">
        <v>365</v>
      </c>
      <c r="B3375" s="289" t="s">
        <v>17656</v>
      </c>
      <c r="C3375" s="289" t="s">
        <v>12513</v>
      </c>
      <c r="D3375" s="511" t="s">
        <v>17657</v>
      </c>
    </row>
    <row r="3376" spans="1:4">
      <c r="A3376" s="289">
        <v>38639</v>
      </c>
      <c r="B3376" s="289" t="s">
        <v>17658</v>
      </c>
      <c r="C3376" s="289" t="s">
        <v>12513</v>
      </c>
      <c r="D3376" s="511" t="s">
        <v>17659</v>
      </c>
    </row>
    <row r="3377" spans="1:4">
      <c r="A3377" s="289">
        <v>38640</v>
      </c>
      <c r="B3377" s="289" t="s">
        <v>17660</v>
      </c>
      <c r="C3377" s="289" t="s">
        <v>12513</v>
      </c>
      <c r="D3377" s="511" t="s">
        <v>2739</v>
      </c>
    </row>
    <row r="3378" spans="1:4">
      <c r="A3378" s="289">
        <v>358</v>
      </c>
      <c r="B3378" s="289" t="s">
        <v>17661</v>
      </c>
      <c r="C3378" s="289" t="s">
        <v>12513</v>
      </c>
      <c r="D3378" s="511" t="s">
        <v>17662</v>
      </c>
    </row>
    <row r="3379" spans="1:4">
      <c r="A3379" s="289">
        <v>359</v>
      </c>
      <c r="B3379" s="289" t="s">
        <v>17663</v>
      </c>
      <c r="C3379" s="289" t="s">
        <v>12513</v>
      </c>
      <c r="D3379" s="511" t="s">
        <v>17664</v>
      </c>
    </row>
    <row r="3380" spans="1:4">
      <c r="A3380" s="289">
        <v>38641</v>
      </c>
      <c r="B3380" s="289" t="s">
        <v>17665</v>
      </c>
      <c r="C3380" s="289" t="s">
        <v>12513</v>
      </c>
      <c r="D3380" s="511" t="s">
        <v>17666</v>
      </c>
    </row>
    <row r="3381" spans="1:4">
      <c r="A3381" s="289">
        <v>360</v>
      </c>
      <c r="B3381" s="289" t="s">
        <v>17667</v>
      </c>
      <c r="C3381" s="289" t="s">
        <v>12513</v>
      </c>
      <c r="D3381" s="511" t="s">
        <v>13382</v>
      </c>
    </row>
    <row r="3382" spans="1:4">
      <c r="A3382" s="289">
        <v>4127</v>
      </c>
      <c r="B3382" s="289" t="s">
        <v>17668</v>
      </c>
      <c r="C3382" s="289" t="s">
        <v>12513</v>
      </c>
      <c r="D3382" s="511" t="s">
        <v>17669</v>
      </c>
    </row>
    <row r="3383" spans="1:4">
      <c r="A3383" s="289">
        <v>4154</v>
      </c>
      <c r="B3383" s="289" t="s">
        <v>17670</v>
      </c>
      <c r="C3383" s="289" t="s">
        <v>12513</v>
      </c>
      <c r="D3383" s="511" t="s">
        <v>17671</v>
      </c>
    </row>
    <row r="3384" spans="1:4">
      <c r="A3384" s="289">
        <v>4168</v>
      </c>
      <c r="B3384" s="289" t="s">
        <v>17672</v>
      </c>
      <c r="C3384" s="289" t="s">
        <v>12513</v>
      </c>
      <c r="D3384" s="511" t="s">
        <v>17673</v>
      </c>
    </row>
    <row r="3385" spans="1:4">
      <c r="A3385" s="289">
        <v>4161</v>
      </c>
      <c r="B3385" s="289" t="s">
        <v>17674</v>
      </c>
      <c r="C3385" s="289" t="s">
        <v>12513</v>
      </c>
      <c r="D3385" s="511" t="s">
        <v>17675</v>
      </c>
    </row>
    <row r="3386" spans="1:4">
      <c r="A3386" s="289">
        <v>42459</v>
      </c>
      <c r="B3386" s="289" t="s">
        <v>17676</v>
      </c>
      <c r="C3386" s="289" t="s">
        <v>12513</v>
      </c>
      <c r="D3386" s="511" t="s">
        <v>17677</v>
      </c>
    </row>
    <row r="3387" spans="1:4">
      <c r="A3387" s="289">
        <v>4214</v>
      </c>
      <c r="B3387" s="289" t="s">
        <v>17678</v>
      </c>
      <c r="C3387" s="289" t="s">
        <v>12513</v>
      </c>
      <c r="D3387" s="511" t="s">
        <v>5156</v>
      </c>
    </row>
    <row r="3388" spans="1:4">
      <c r="A3388" s="289">
        <v>4215</v>
      </c>
      <c r="B3388" s="289" t="s">
        <v>17679</v>
      </c>
      <c r="C3388" s="289" t="s">
        <v>12513</v>
      </c>
      <c r="D3388" s="511" t="s">
        <v>12670</v>
      </c>
    </row>
    <row r="3389" spans="1:4">
      <c r="A3389" s="289">
        <v>4210</v>
      </c>
      <c r="B3389" s="289" t="s">
        <v>17680</v>
      </c>
      <c r="C3389" s="289" t="s">
        <v>12513</v>
      </c>
      <c r="D3389" s="511" t="s">
        <v>1192</v>
      </c>
    </row>
    <row r="3390" spans="1:4">
      <c r="A3390" s="289">
        <v>4212</v>
      </c>
      <c r="B3390" s="289" t="s">
        <v>17681</v>
      </c>
      <c r="C3390" s="289" t="s">
        <v>12513</v>
      </c>
      <c r="D3390" s="511" t="s">
        <v>9926</v>
      </c>
    </row>
    <row r="3391" spans="1:4">
      <c r="A3391" s="289">
        <v>4213</v>
      </c>
      <c r="B3391" s="289" t="s">
        <v>17682</v>
      </c>
      <c r="C3391" s="289" t="s">
        <v>12513</v>
      </c>
      <c r="D3391" s="511" t="s">
        <v>16385</v>
      </c>
    </row>
    <row r="3392" spans="1:4">
      <c r="A3392" s="289">
        <v>4211</v>
      </c>
      <c r="B3392" s="289" t="s">
        <v>17683</v>
      </c>
      <c r="C3392" s="289" t="s">
        <v>12513</v>
      </c>
      <c r="D3392" s="511" t="s">
        <v>2761</v>
      </c>
    </row>
    <row r="3393" spans="1:4">
      <c r="A3393" s="289">
        <v>4209</v>
      </c>
      <c r="B3393" s="289" t="s">
        <v>17684</v>
      </c>
      <c r="C3393" s="289" t="s">
        <v>12513</v>
      </c>
      <c r="D3393" s="511" t="s">
        <v>14708</v>
      </c>
    </row>
    <row r="3394" spans="1:4">
      <c r="A3394" s="289">
        <v>4180</v>
      </c>
      <c r="B3394" s="289" t="s">
        <v>17685</v>
      </c>
      <c r="C3394" s="289" t="s">
        <v>12513</v>
      </c>
      <c r="D3394" s="511" t="s">
        <v>13822</v>
      </c>
    </row>
    <row r="3395" spans="1:4">
      <c r="A3395" s="289">
        <v>4177</v>
      </c>
      <c r="B3395" s="289" t="s">
        <v>17686</v>
      </c>
      <c r="C3395" s="289" t="s">
        <v>12513</v>
      </c>
      <c r="D3395" s="511" t="s">
        <v>2626</v>
      </c>
    </row>
    <row r="3396" spans="1:4">
      <c r="A3396" s="289">
        <v>4179</v>
      </c>
      <c r="B3396" s="289" t="s">
        <v>17687</v>
      </c>
      <c r="C3396" s="289" t="s">
        <v>12513</v>
      </c>
      <c r="D3396" s="511" t="s">
        <v>17688</v>
      </c>
    </row>
    <row r="3397" spans="1:4">
      <c r="A3397" s="289">
        <v>4208</v>
      </c>
      <c r="B3397" s="289" t="s">
        <v>17689</v>
      </c>
      <c r="C3397" s="289" t="s">
        <v>12513</v>
      </c>
      <c r="D3397" s="511" t="s">
        <v>6750</v>
      </c>
    </row>
    <row r="3398" spans="1:4">
      <c r="A3398" s="289">
        <v>4181</v>
      </c>
      <c r="B3398" s="289" t="s">
        <v>17690</v>
      </c>
      <c r="C3398" s="289" t="s">
        <v>12513</v>
      </c>
      <c r="D3398" s="511" t="s">
        <v>17691</v>
      </c>
    </row>
    <row r="3399" spans="1:4">
      <c r="A3399" s="289">
        <v>4178</v>
      </c>
      <c r="B3399" s="289" t="s">
        <v>17692</v>
      </c>
      <c r="C3399" s="289" t="s">
        <v>12513</v>
      </c>
      <c r="D3399" s="511" t="s">
        <v>3055</v>
      </c>
    </row>
    <row r="3400" spans="1:4">
      <c r="A3400" s="289">
        <v>4182</v>
      </c>
      <c r="B3400" s="289" t="s">
        <v>17693</v>
      </c>
      <c r="C3400" s="289" t="s">
        <v>12513</v>
      </c>
      <c r="D3400" s="511" t="s">
        <v>4609</v>
      </c>
    </row>
    <row r="3401" spans="1:4">
      <c r="A3401" s="289">
        <v>4183</v>
      </c>
      <c r="B3401" s="289" t="s">
        <v>17694</v>
      </c>
      <c r="C3401" s="289" t="s">
        <v>12513</v>
      </c>
      <c r="D3401" s="511" t="s">
        <v>10113</v>
      </c>
    </row>
    <row r="3402" spans="1:4">
      <c r="A3402" s="289">
        <v>4184</v>
      </c>
      <c r="B3402" s="289" t="s">
        <v>17695</v>
      </c>
      <c r="C3402" s="289" t="s">
        <v>12513</v>
      </c>
      <c r="D3402" s="511" t="s">
        <v>17696</v>
      </c>
    </row>
    <row r="3403" spans="1:4">
      <c r="A3403" s="289">
        <v>4185</v>
      </c>
      <c r="B3403" s="289" t="s">
        <v>17697</v>
      </c>
      <c r="C3403" s="289" t="s">
        <v>12513</v>
      </c>
      <c r="D3403" s="511" t="s">
        <v>17698</v>
      </c>
    </row>
    <row r="3404" spans="1:4">
      <c r="A3404" s="289">
        <v>4205</v>
      </c>
      <c r="B3404" s="289" t="s">
        <v>17699</v>
      </c>
      <c r="C3404" s="289" t="s">
        <v>12513</v>
      </c>
      <c r="D3404" s="511" t="s">
        <v>7353</v>
      </c>
    </row>
    <row r="3405" spans="1:4">
      <c r="A3405" s="289">
        <v>4192</v>
      </c>
      <c r="B3405" s="289" t="s">
        <v>17700</v>
      </c>
      <c r="C3405" s="289" t="s">
        <v>12513</v>
      </c>
      <c r="D3405" s="511" t="s">
        <v>7353</v>
      </c>
    </row>
    <row r="3406" spans="1:4">
      <c r="A3406" s="289">
        <v>4191</v>
      </c>
      <c r="B3406" s="289" t="s">
        <v>17701</v>
      </c>
      <c r="C3406" s="289" t="s">
        <v>12513</v>
      </c>
      <c r="D3406" s="511" t="s">
        <v>7353</v>
      </c>
    </row>
    <row r="3407" spans="1:4">
      <c r="A3407" s="289">
        <v>4207</v>
      </c>
      <c r="B3407" s="289" t="s">
        <v>17702</v>
      </c>
      <c r="C3407" s="289" t="s">
        <v>12513</v>
      </c>
      <c r="D3407" s="511" t="s">
        <v>12179</v>
      </c>
    </row>
    <row r="3408" spans="1:4">
      <c r="A3408" s="289">
        <v>4206</v>
      </c>
      <c r="B3408" s="289" t="s">
        <v>17703</v>
      </c>
      <c r="C3408" s="289" t="s">
        <v>12513</v>
      </c>
      <c r="D3408" s="511" t="s">
        <v>17704</v>
      </c>
    </row>
    <row r="3409" spans="1:4">
      <c r="A3409" s="289">
        <v>4190</v>
      </c>
      <c r="B3409" s="289" t="s">
        <v>17705</v>
      </c>
      <c r="C3409" s="289" t="s">
        <v>12513</v>
      </c>
      <c r="D3409" s="511" t="s">
        <v>17704</v>
      </c>
    </row>
    <row r="3410" spans="1:4">
      <c r="A3410" s="289">
        <v>4186</v>
      </c>
      <c r="B3410" s="289" t="s">
        <v>17706</v>
      </c>
      <c r="C3410" s="289" t="s">
        <v>12513</v>
      </c>
      <c r="D3410" s="511" t="s">
        <v>2536</v>
      </c>
    </row>
    <row r="3411" spans="1:4">
      <c r="A3411" s="289">
        <v>4188</v>
      </c>
      <c r="B3411" s="289" t="s">
        <v>17707</v>
      </c>
      <c r="C3411" s="289" t="s">
        <v>12513</v>
      </c>
      <c r="D3411" s="511" t="s">
        <v>7220</v>
      </c>
    </row>
    <row r="3412" spans="1:4">
      <c r="A3412" s="289">
        <v>4189</v>
      </c>
      <c r="B3412" s="289" t="s">
        <v>17708</v>
      </c>
      <c r="C3412" s="289" t="s">
        <v>12513</v>
      </c>
      <c r="D3412" s="511" t="s">
        <v>7220</v>
      </c>
    </row>
    <row r="3413" spans="1:4">
      <c r="A3413" s="289">
        <v>4197</v>
      </c>
      <c r="B3413" s="289" t="s">
        <v>17709</v>
      </c>
      <c r="C3413" s="289" t="s">
        <v>12513</v>
      </c>
      <c r="D3413" s="511" t="s">
        <v>11745</v>
      </c>
    </row>
    <row r="3414" spans="1:4">
      <c r="A3414" s="289">
        <v>4194</v>
      </c>
      <c r="B3414" s="289" t="s">
        <v>17710</v>
      </c>
      <c r="C3414" s="289" t="s">
        <v>12513</v>
      </c>
      <c r="D3414" s="511" t="s">
        <v>8818</v>
      </c>
    </row>
    <row r="3415" spans="1:4">
      <c r="A3415" s="289">
        <v>4193</v>
      </c>
      <c r="B3415" s="289" t="s">
        <v>17711</v>
      </c>
      <c r="C3415" s="289" t="s">
        <v>12513</v>
      </c>
      <c r="D3415" s="511" t="s">
        <v>8818</v>
      </c>
    </row>
    <row r="3416" spans="1:4">
      <c r="A3416" s="289">
        <v>4204</v>
      </c>
      <c r="B3416" s="289" t="s">
        <v>17712</v>
      </c>
      <c r="C3416" s="289" t="s">
        <v>12513</v>
      </c>
      <c r="D3416" s="511" t="s">
        <v>8818</v>
      </c>
    </row>
    <row r="3417" spans="1:4">
      <c r="A3417" s="289">
        <v>4187</v>
      </c>
      <c r="B3417" s="289" t="s">
        <v>17713</v>
      </c>
      <c r="C3417" s="289" t="s">
        <v>12513</v>
      </c>
      <c r="D3417" s="511" t="s">
        <v>5150</v>
      </c>
    </row>
    <row r="3418" spans="1:4">
      <c r="A3418" s="289">
        <v>4202</v>
      </c>
      <c r="B3418" s="289" t="s">
        <v>17714</v>
      </c>
      <c r="C3418" s="289" t="s">
        <v>12513</v>
      </c>
      <c r="D3418" s="511" t="s">
        <v>17715</v>
      </c>
    </row>
    <row r="3419" spans="1:4">
      <c r="A3419" s="289">
        <v>4203</v>
      </c>
      <c r="B3419" s="289" t="s">
        <v>17716</v>
      </c>
      <c r="C3419" s="289" t="s">
        <v>12513</v>
      </c>
      <c r="D3419" s="511" t="s">
        <v>17717</v>
      </c>
    </row>
    <row r="3420" spans="1:4">
      <c r="A3420" s="289">
        <v>40368</v>
      </c>
      <c r="B3420" s="289" t="s">
        <v>17718</v>
      </c>
      <c r="C3420" s="289" t="s">
        <v>12513</v>
      </c>
      <c r="D3420" s="511" t="s">
        <v>2139</v>
      </c>
    </row>
    <row r="3421" spans="1:4">
      <c r="A3421" s="289">
        <v>40365</v>
      </c>
      <c r="B3421" s="289" t="s">
        <v>17719</v>
      </c>
      <c r="C3421" s="289" t="s">
        <v>12513</v>
      </c>
      <c r="D3421" s="511" t="s">
        <v>17720</v>
      </c>
    </row>
    <row r="3422" spans="1:4">
      <c r="A3422" s="289">
        <v>40356</v>
      </c>
      <c r="B3422" s="289" t="s">
        <v>17721</v>
      </c>
      <c r="C3422" s="289" t="s">
        <v>12513</v>
      </c>
      <c r="D3422" s="511" t="s">
        <v>17688</v>
      </c>
    </row>
    <row r="3423" spans="1:4">
      <c r="A3423" s="289">
        <v>40362</v>
      </c>
      <c r="B3423" s="289" t="s">
        <v>17722</v>
      </c>
      <c r="C3423" s="289" t="s">
        <v>12513</v>
      </c>
      <c r="D3423" s="511" t="s">
        <v>3067</v>
      </c>
    </row>
    <row r="3424" spans="1:4">
      <c r="A3424" s="289">
        <v>40374</v>
      </c>
      <c r="B3424" s="289" t="s">
        <v>17723</v>
      </c>
      <c r="C3424" s="289" t="s">
        <v>12513</v>
      </c>
      <c r="D3424" s="511" t="s">
        <v>17724</v>
      </c>
    </row>
    <row r="3425" spans="1:4">
      <c r="A3425" s="289">
        <v>40371</v>
      </c>
      <c r="B3425" s="289" t="s">
        <v>17725</v>
      </c>
      <c r="C3425" s="289" t="s">
        <v>12513</v>
      </c>
      <c r="D3425" s="511" t="s">
        <v>17726</v>
      </c>
    </row>
    <row r="3426" spans="1:4">
      <c r="A3426" s="289">
        <v>40359</v>
      </c>
      <c r="B3426" s="289" t="s">
        <v>17727</v>
      </c>
      <c r="C3426" s="289" t="s">
        <v>12513</v>
      </c>
      <c r="D3426" s="511" t="s">
        <v>17728</v>
      </c>
    </row>
    <row r="3427" spans="1:4">
      <c r="A3427" s="289">
        <v>7595</v>
      </c>
      <c r="B3427" s="289" t="s">
        <v>17729</v>
      </c>
      <c r="C3427" s="289" t="s">
        <v>12521</v>
      </c>
      <c r="D3427" s="511" t="s">
        <v>17730</v>
      </c>
    </row>
    <row r="3428" spans="1:4">
      <c r="A3428" s="289">
        <v>41094</v>
      </c>
      <c r="B3428" s="289" t="s">
        <v>17731</v>
      </c>
      <c r="C3428" s="289" t="s">
        <v>12786</v>
      </c>
      <c r="D3428" s="511" t="s">
        <v>17732</v>
      </c>
    </row>
    <row r="3429" spans="1:4">
      <c r="A3429" s="289">
        <v>38175</v>
      </c>
      <c r="B3429" s="289" t="s">
        <v>17733</v>
      </c>
      <c r="C3429" s="289" t="s">
        <v>12513</v>
      </c>
      <c r="D3429" s="511" t="s">
        <v>12858</v>
      </c>
    </row>
    <row r="3430" spans="1:4">
      <c r="A3430" s="289">
        <v>38176</v>
      </c>
      <c r="B3430" s="289" t="s">
        <v>17734</v>
      </c>
      <c r="C3430" s="289" t="s">
        <v>12513</v>
      </c>
      <c r="D3430" s="511" t="s">
        <v>994</v>
      </c>
    </row>
    <row r="3431" spans="1:4">
      <c r="A3431" s="289">
        <v>36152</v>
      </c>
      <c r="B3431" s="289" t="s">
        <v>17735</v>
      </c>
      <c r="C3431" s="289" t="s">
        <v>12513</v>
      </c>
      <c r="D3431" s="511" t="s">
        <v>9878</v>
      </c>
    </row>
    <row r="3432" spans="1:4">
      <c r="A3432" s="289">
        <v>11138</v>
      </c>
      <c r="B3432" s="289" t="s">
        <v>17736</v>
      </c>
      <c r="C3432" s="289" t="s">
        <v>12609</v>
      </c>
      <c r="D3432" s="511" t="s">
        <v>2234</v>
      </c>
    </row>
    <row r="3433" spans="1:4">
      <c r="A3433" s="289">
        <v>5333</v>
      </c>
      <c r="B3433" s="289" t="s">
        <v>17737</v>
      </c>
      <c r="C3433" s="289" t="s">
        <v>12609</v>
      </c>
      <c r="D3433" s="511" t="s">
        <v>17738</v>
      </c>
    </row>
    <row r="3434" spans="1:4">
      <c r="A3434" s="289">
        <v>4221</v>
      </c>
      <c r="B3434" s="289" t="s">
        <v>17739</v>
      </c>
      <c r="C3434" s="289" t="s">
        <v>12609</v>
      </c>
      <c r="D3434" s="511" t="s">
        <v>2022</v>
      </c>
    </row>
    <row r="3435" spans="1:4">
      <c r="A3435" s="289">
        <v>4227</v>
      </c>
      <c r="B3435" s="289" t="s">
        <v>17740</v>
      </c>
      <c r="C3435" s="289" t="s">
        <v>12609</v>
      </c>
      <c r="D3435" s="511" t="s">
        <v>2669</v>
      </c>
    </row>
    <row r="3436" spans="1:4">
      <c r="A3436" s="289">
        <v>38170</v>
      </c>
      <c r="B3436" s="289" t="s">
        <v>17741</v>
      </c>
      <c r="C3436" s="289" t="s">
        <v>12513</v>
      </c>
      <c r="D3436" s="511" t="s">
        <v>7431</v>
      </c>
    </row>
    <row r="3437" spans="1:4">
      <c r="A3437" s="289">
        <v>4252</v>
      </c>
      <c r="B3437" s="289" t="s">
        <v>17742</v>
      </c>
      <c r="C3437" s="289" t="s">
        <v>12521</v>
      </c>
      <c r="D3437" s="511" t="s">
        <v>7009</v>
      </c>
    </row>
    <row r="3438" spans="1:4">
      <c r="A3438" s="289">
        <v>40980</v>
      </c>
      <c r="B3438" s="289" t="s">
        <v>17743</v>
      </c>
      <c r="C3438" s="289" t="s">
        <v>12786</v>
      </c>
      <c r="D3438" s="511" t="s">
        <v>17744</v>
      </c>
    </row>
    <row r="3439" spans="1:4">
      <c r="A3439" s="289">
        <v>4243</v>
      </c>
      <c r="B3439" s="289" t="s">
        <v>17745</v>
      </c>
      <c r="C3439" s="289" t="s">
        <v>12521</v>
      </c>
      <c r="D3439" s="511" t="s">
        <v>3313</v>
      </c>
    </row>
    <row r="3440" spans="1:4">
      <c r="A3440" s="289">
        <v>41031</v>
      </c>
      <c r="B3440" s="289" t="s">
        <v>17746</v>
      </c>
      <c r="C3440" s="289" t="s">
        <v>12786</v>
      </c>
      <c r="D3440" s="511" t="s">
        <v>17747</v>
      </c>
    </row>
    <row r="3441" spans="1:4">
      <c r="A3441" s="289">
        <v>40986</v>
      </c>
      <c r="B3441" s="289" t="s">
        <v>17748</v>
      </c>
      <c r="C3441" s="289" t="s">
        <v>12786</v>
      </c>
      <c r="D3441" s="511" t="s">
        <v>17749</v>
      </c>
    </row>
    <row r="3442" spans="1:4">
      <c r="A3442" s="289">
        <v>37666</v>
      </c>
      <c r="B3442" s="289" t="s">
        <v>17750</v>
      </c>
      <c r="C3442" s="289" t="s">
        <v>12521</v>
      </c>
      <c r="D3442" s="511" t="s">
        <v>17751</v>
      </c>
    </row>
    <row r="3443" spans="1:4">
      <c r="A3443" s="289">
        <v>4250</v>
      </c>
      <c r="B3443" s="289" t="s">
        <v>17752</v>
      </c>
      <c r="C3443" s="289" t="s">
        <v>12521</v>
      </c>
      <c r="D3443" s="511" t="s">
        <v>11589</v>
      </c>
    </row>
    <row r="3444" spans="1:4">
      <c r="A3444" s="289">
        <v>40978</v>
      </c>
      <c r="B3444" s="289" t="s">
        <v>17753</v>
      </c>
      <c r="C3444" s="289" t="s">
        <v>12786</v>
      </c>
      <c r="D3444" s="511" t="s">
        <v>17754</v>
      </c>
    </row>
    <row r="3445" spans="1:4">
      <c r="A3445" s="289">
        <v>25960</v>
      </c>
      <c r="B3445" s="289" t="s">
        <v>17755</v>
      </c>
      <c r="C3445" s="289" t="s">
        <v>12521</v>
      </c>
      <c r="D3445" s="511" t="s">
        <v>17756</v>
      </c>
    </row>
    <row r="3446" spans="1:4">
      <c r="A3446" s="289">
        <v>41043</v>
      </c>
      <c r="B3446" s="289" t="s">
        <v>17757</v>
      </c>
      <c r="C3446" s="289" t="s">
        <v>12786</v>
      </c>
      <c r="D3446" s="511" t="s">
        <v>17758</v>
      </c>
    </row>
    <row r="3447" spans="1:4">
      <c r="A3447" s="289">
        <v>4234</v>
      </c>
      <c r="B3447" s="289" t="s">
        <v>17759</v>
      </c>
      <c r="C3447" s="289" t="s">
        <v>12521</v>
      </c>
      <c r="D3447" s="511" t="s">
        <v>12834</v>
      </c>
    </row>
    <row r="3448" spans="1:4">
      <c r="A3448" s="289">
        <v>40987</v>
      </c>
      <c r="B3448" s="289" t="s">
        <v>17760</v>
      </c>
      <c r="C3448" s="289" t="s">
        <v>12786</v>
      </c>
      <c r="D3448" s="511" t="s">
        <v>12836</v>
      </c>
    </row>
    <row r="3449" spans="1:4">
      <c r="A3449" s="289">
        <v>4253</v>
      </c>
      <c r="B3449" s="289" t="s">
        <v>17761</v>
      </c>
      <c r="C3449" s="289" t="s">
        <v>12521</v>
      </c>
      <c r="D3449" s="511" t="s">
        <v>5116</v>
      </c>
    </row>
    <row r="3450" spans="1:4">
      <c r="A3450" s="289">
        <v>40981</v>
      </c>
      <c r="B3450" s="289" t="s">
        <v>17762</v>
      </c>
      <c r="C3450" s="289" t="s">
        <v>12786</v>
      </c>
      <c r="D3450" s="511" t="s">
        <v>17763</v>
      </c>
    </row>
    <row r="3451" spans="1:4">
      <c r="A3451" s="289">
        <v>4254</v>
      </c>
      <c r="B3451" s="289" t="s">
        <v>17764</v>
      </c>
      <c r="C3451" s="289" t="s">
        <v>12521</v>
      </c>
      <c r="D3451" s="511" t="s">
        <v>5175</v>
      </c>
    </row>
    <row r="3452" spans="1:4">
      <c r="A3452" s="289">
        <v>41036</v>
      </c>
      <c r="B3452" s="289" t="s">
        <v>17765</v>
      </c>
      <c r="C3452" s="289" t="s">
        <v>12786</v>
      </c>
      <c r="D3452" s="511" t="s">
        <v>16359</v>
      </c>
    </row>
    <row r="3453" spans="1:4">
      <c r="A3453" s="289">
        <v>4251</v>
      </c>
      <c r="B3453" s="289" t="s">
        <v>17766</v>
      </c>
      <c r="C3453" s="289" t="s">
        <v>12521</v>
      </c>
      <c r="D3453" s="511" t="s">
        <v>12088</v>
      </c>
    </row>
    <row r="3454" spans="1:4">
      <c r="A3454" s="289">
        <v>40979</v>
      </c>
      <c r="B3454" s="289" t="s">
        <v>17767</v>
      </c>
      <c r="C3454" s="289" t="s">
        <v>12786</v>
      </c>
      <c r="D3454" s="511" t="s">
        <v>17768</v>
      </c>
    </row>
    <row r="3455" spans="1:4">
      <c r="A3455" s="289">
        <v>4230</v>
      </c>
      <c r="B3455" s="289" t="s">
        <v>17769</v>
      </c>
      <c r="C3455" s="289" t="s">
        <v>12521</v>
      </c>
      <c r="D3455" s="511" t="s">
        <v>9468</v>
      </c>
    </row>
    <row r="3456" spans="1:4">
      <c r="A3456" s="289">
        <v>40998</v>
      </c>
      <c r="B3456" s="289" t="s">
        <v>17770</v>
      </c>
      <c r="C3456" s="289" t="s">
        <v>12786</v>
      </c>
      <c r="D3456" s="511" t="s">
        <v>17636</v>
      </c>
    </row>
    <row r="3457" spans="1:4">
      <c r="A3457" s="289">
        <v>4257</v>
      </c>
      <c r="B3457" s="289" t="s">
        <v>17771</v>
      </c>
      <c r="C3457" s="289" t="s">
        <v>12521</v>
      </c>
      <c r="D3457" s="511" t="s">
        <v>9625</v>
      </c>
    </row>
    <row r="3458" spans="1:4">
      <c r="A3458" s="289">
        <v>40982</v>
      </c>
      <c r="B3458" s="289" t="s">
        <v>17772</v>
      </c>
      <c r="C3458" s="289" t="s">
        <v>12786</v>
      </c>
      <c r="D3458" s="511" t="s">
        <v>17773</v>
      </c>
    </row>
    <row r="3459" spans="1:4">
      <c r="A3459" s="289">
        <v>41029</v>
      </c>
      <c r="B3459" s="289" t="s">
        <v>17774</v>
      </c>
      <c r="C3459" s="289" t="s">
        <v>12786</v>
      </c>
      <c r="D3459" s="511" t="s">
        <v>17775</v>
      </c>
    </row>
    <row r="3460" spans="1:4">
      <c r="A3460" s="289">
        <v>4240</v>
      </c>
      <c r="B3460" s="289" t="s">
        <v>17776</v>
      </c>
      <c r="C3460" s="289" t="s">
        <v>12521</v>
      </c>
      <c r="D3460" s="511" t="s">
        <v>14180</v>
      </c>
    </row>
    <row r="3461" spans="1:4">
      <c r="A3461" s="289">
        <v>41026</v>
      </c>
      <c r="B3461" s="289" t="s">
        <v>17777</v>
      </c>
      <c r="C3461" s="289" t="s">
        <v>12786</v>
      </c>
      <c r="D3461" s="511" t="s">
        <v>17778</v>
      </c>
    </row>
    <row r="3462" spans="1:4">
      <c r="A3462" s="289">
        <v>4239</v>
      </c>
      <c r="B3462" s="289" t="s">
        <v>17779</v>
      </c>
      <c r="C3462" s="289" t="s">
        <v>12521</v>
      </c>
      <c r="D3462" s="511" t="s">
        <v>1845</v>
      </c>
    </row>
    <row r="3463" spans="1:4">
      <c r="A3463" s="289">
        <v>41024</v>
      </c>
      <c r="B3463" s="289" t="s">
        <v>17780</v>
      </c>
      <c r="C3463" s="289" t="s">
        <v>12786</v>
      </c>
      <c r="D3463" s="511" t="s">
        <v>17781</v>
      </c>
    </row>
    <row r="3464" spans="1:4">
      <c r="A3464" s="289">
        <v>4248</v>
      </c>
      <c r="B3464" s="289" t="s">
        <v>17782</v>
      </c>
      <c r="C3464" s="289" t="s">
        <v>12521</v>
      </c>
      <c r="D3464" s="511" t="s">
        <v>7398</v>
      </c>
    </row>
    <row r="3465" spans="1:4">
      <c r="A3465" s="289">
        <v>41033</v>
      </c>
      <c r="B3465" s="289" t="s">
        <v>17783</v>
      </c>
      <c r="C3465" s="289" t="s">
        <v>12786</v>
      </c>
      <c r="D3465" s="511" t="s">
        <v>17784</v>
      </c>
    </row>
    <row r="3466" spans="1:4">
      <c r="A3466" s="289">
        <v>25959</v>
      </c>
      <c r="B3466" s="289" t="s">
        <v>17785</v>
      </c>
      <c r="C3466" s="289" t="s">
        <v>12521</v>
      </c>
      <c r="D3466" s="511" t="s">
        <v>8112</v>
      </c>
    </row>
    <row r="3467" spans="1:4">
      <c r="A3467" s="289">
        <v>41040</v>
      </c>
      <c r="B3467" s="289" t="s">
        <v>17786</v>
      </c>
      <c r="C3467" s="289" t="s">
        <v>12786</v>
      </c>
      <c r="D3467" s="511" t="s">
        <v>17787</v>
      </c>
    </row>
    <row r="3468" spans="1:4">
      <c r="A3468" s="289">
        <v>4238</v>
      </c>
      <c r="B3468" s="289" t="s">
        <v>17788</v>
      </c>
      <c r="C3468" s="289" t="s">
        <v>12521</v>
      </c>
      <c r="D3468" s="511" t="s">
        <v>9468</v>
      </c>
    </row>
    <row r="3469" spans="1:4">
      <c r="A3469" s="289">
        <v>41012</v>
      </c>
      <c r="B3469" s="289" t="s">
        <v>17789</v>
      </c>
      <c r="C3469" s="289" t="s">
        <v>12786</v>
      </c>
      <c r="D3469" s="511" t="s">
        <v>17636</v>
      </c>
    </row>
    <row r="3470" spans="1:4">
      <c r="A3470" s="289">
        <v>4237</v>
      </c>
      <c r="B3470" s="289" t="s">
        <v>17790</v>
      </c>
      <c r="C3470" s="289" t="s">
        <v>12521</v>
      </c>
      <c r="D3470" s="511" t="s">
        <v>5175</v>
      </c>
    </row>
    <row r="3471" spans="1:4">
      <c r="A3471" s="289">
        <v>41002</v>
      </c>
      <c r="B3471" s="289" t="s">
        <v>17791</v>
      </c>
      <c r="C3471" s="289" t="s">
        <v>12786</v>
      </c>
      <c r="D3471" s="511" t="s">
        <v>16359</v>
      </c>
    </row>
    <row r="3472" spans="1:4">
      <c r="A3472" s="289">
        <v>4233</v>
      </c>
      <c r="B3472" s="289" t="s">
        <v>17792</v>
      </c>
      <c r="C3472" s="289" t="s">
        <v>12521</v>
      </c>
      <c r="D3472" s="511" t="s">
        <v>3940</v>
      </c>
    </row>
    <row r="3473" spans="1:4">
      <c r="A3473" s="289">
        <v>41001</v>
      </c>
      <c r="B3473" s="289" t="s">
        <v>17793</v>
      </c>
      <c r="C3473" s="289" t="s">
        <v>12786</v>
      </c>
      <c r="D3473" s="511" t="s">
        <v>17794</v>
      </c>
    </row>
    <row r="3474" spans="1:4">
      <c r="A3474" s="289">
        <v>2</v>
      </c>
      <c r="B3474" s="289" t="s">
        <v>17795</v>
      </c>
      <c r="C3474" s="289" t="s">
        <v>12533</v>
      </c>
      <c r="D3474" s="511" t="s">
        <v>17796</v>
      </c>
    </row>
    <row r="3475" spans="1:4">
      <c r="A3475" s="289">
        <v>36517</v>
      </c>
      <c r="B3475" s="289" t="s">
        <v>17797</v>
      </c>
      <c r="C3475" s="289" t="s">
        <v>12513</v>
      </c>
      <c r="D3475" s="511" t="s">
        <v>17798</v>
      </c>
    </row>
    <row r="3476" spans="1:4">
      <c r="A3476" s="289">
        <v>4262</v>
      </c>
      <c r="B3476" s="289" t="s">
        <v>17799</v>
      </c>
      <c r="C3476" s="289" t="s">
        <v>12513</v>
      </c>
      <c r="D3476" s="511" t="s">
        <v>17800</v>
      </c>
    </row>
    <row r="3477" spans="1:4">
      <c r="A3477" s="289">
        <v>4263</v>
      </c>
      <c r="B3477" s="289" t="s">
        <v>17801</v>
      </c>
      <c r="C3477" s="289" t="s">
        <v>12513</v>
      </c>
      <c r="D3477" s="511" t="s">
        <v>17802</v>
      </c>
    </row>
    <row r="3478" spans="1:4">
      <c r="A3478" s="289">
        <v>36518</v>
      </c>
      <c r="B3478" s="289" t="s">
        <v>17803</v>
      </c>
      <c r="C3478" s="289" t="s">
        <v>12513</v>
      </c>
      <c r="D3478" s="511" t="s">
        <v>17804</v>
      </c>
    </row>
    <row r="3479" spans="1:4">
      <c r="A3479" s="289">
        <v>14221</v>
      </c>
      <c r="B3479" s="289" t="s">
        <v>17805</v>
      </c>
      <c r="C3479" s="289" t="s">
        <v>12513</v>
      </c>
      <c r="D3479" s="511" t="s">
        <v>17806</v>
      </c>
    </row>
    <row r="3480" spans="1:4">
      <c r="A3480" s="289">
        <v>38402</v>
      </c>
      <c r="B3480" s="289" t="s">
        <v>17807</v>
      </c>
      <c r="C3480" s="289" t="s">
        <v>12513</v>
      </c>
      <c r="D3480" s="511" t="s">
        <v>7146</v>
      </c>
    </row>
    <row r="3481" spans="1:4">
      <c r="A3481" s="289">
        <v>3412</v>
      </c>
      <c r="B3481" s="289" t="s">
        <v>17808</v>
      </c>
      <c r="C3481" s="289" t="s">
        <v>12518</v>
      </c>
      <c r="D3481" s="511" t="s">
        <v>8475</v>
      </c>
    </row>
    <row r="3482" spans="1:4">
      <c r="A3482" s="289">
        <v>3413</v>
      </c>
      <c r="B3482" s="289" t="s">
        <v>17809</v>
      </c>
      <c r="C3482" s="289" t="s">
        <v>12518</v>
      </c>
      <c r="D3482" s="511" t="s">
        <v>17810</v>
      </c>
    </row>
    <row r="3483" spans="1:4">
      <c r="A3483" s="289">
        <v>39744</v>
      </c>
      <c r="B3483" s="289" t="s">
        <v>17811</v>
      </c>
      <c r="C3483" s="289" t="s">
        <v>12518</v>
      </c>
      <c r="D3483" s="511" t="s">
        <v>6097</v>
      </c>
    </row>
    <row r="3484" spans="1:4">
      <c r="A3484" s="289">
        <v>39745</v>
      </c>
      <c r="B3484" s="289" t="s">
        <v>17812</v>
      </c>
      <c r="C3484" s="289" t="s">
        <v>12518</v>
      </c>
      <c r="D3484" s="511" t="s">
        <v>17813</v>
      </c>
    </row>
    <row r="3485" spans="1:4">
      <c r="A3485" s="289">
        <v>39637</v>
      </c>
      <c r="B3485" s="289" t="s">
        <v>17814</v>
      </c>
      <c r="C3485" s="289" t="s">
        <v>12518</v>
      </c>
      <c r="D3485" s="511" t="s">
        <v>17815</v>
      </c>
    </row>
    <row r="3486" spans="1:4">
      <c r="A3486" s="289">
        <v>39638</v>
      </c>
      <c r="B3486" s="289" t="s">
        <v>17816</v>
      </c>
      <c r="C3486" s="289" t="s">
        <v>12518</v>
      </c>
      <c r="D3486" s="511" t="s">
        <v>17817</v>
      </c>
    </row>
    <row r="3487" spans="1:4">
      <c r="A3487" s="289">
        <v>39639</v>
      </c>
      <c r="B3487" s="289" t="s">
        <v>17818</v>
      </c>
      <c r="C3487" s="289" t="s">
        <v>12518</v>
      </c>
      <c r="D3487" s="511" t="s">
        <v>17819</v>
      </c>
    </row>
    <row r="3488" spans="1:4">
      <c r="A3488" s="289">
        <v>39517</v>
      </c>
      <c r="B3488" s="289" t="s">
        <v>17820</v>
      </c>
      <c r="C3488" s="289" t="s">
        <v>12518</v>
      </c>
      <c r="D3488" s="511" t="s">
        <v>17821</v>
      </c>
    </row>
    <row r="3489" spans="1:4">
      <c r="A3489" s="289">
        <v>39518</v>
      </c>
      <c r="B3489" s="289" t="s">
        <v>17822</v>
      </c>
      <c r="C3489" s="289" t="s">
        <v>12518</v>
      </c>
      <c r="D3489" s="511" t="s">
        <v>17823</v>
      </c>
    </row>
    <row r="3490" spans="1:4">
      <c r="A3490" s="289">
        <v>38366</v>
      </c>
      <c r="B3490" s="289" t="s">
        <v>17824</v>
      </c>
      <c r="C3490" s="289" t="s">
        <v>12518</v>
      </c>
      <c r="D3490" s="511" t="s">
        <v>2301</v>
      </c>
    </row>
    <row r="3491" spans="1:4">
      <c r="A3491" s="289">
        <v>11703</v>
      </c>
      <c r="B3491" s="289" t="s">
        <v>17825</v>
      </c>
      <c r="C3491" s="289" t="s">
        <v>12513</v>
      </c>
      <c r="D3491" s="511" t="s">
        <v>7418</v>
      </c>
    </row>
    <row r="3492" spans="1:4">
      <c r="A3492" s="289">
        <v>37400</v>
      </c>
      <c r="B3492" s="289" t="s">
        <v>17826</v>
      </c>
      <c r="C3492" s="289" t="s">
        <v>12513</v>
      </c>
      <c r="D3492" s="511" t="s">
        <v>9999</v>
      </c>
    </row>
    <row r="3493" spans="1:4">
      <c r="A3493" s="289">
        <v>25400</v>
      </c>
      <c r="B3493" s="289" t="s">
        <v>17827</v>
      </c>
      <c r="C3493" s="289" t="s">
        <v>12513</v>
      </c>
      <c r="D3493" s="511" t="s">
        <v>17828</v>
      </c>
    </row>
    <row r="3494" spans="1:4">
      <c r="A3494" s="289">
        <v>4272</v>
      </c>
      <c r="B3494" s="289" t="s">
        <v>17829</v>
      </c>
      <c r="C3494" s="289" t="s">
        <v>12513</v>
      </c>
      <c r="D3494" s="511" t="s">
        <v>17830</v>
      </c>
    </row>
    <row r="3495" spans="1:4">
      <c r="A3495" s="289">
        <v>4276</v>
      </c>
      <c r="B3495" s="289" t="s">
        <v>17831</v>
      </c>
      <c r="C3495" s="289" t="s">
        <v>12513</v>
      </c>
      <c r="D3495" s="511" t="s">
        <v>17832</v>
      </c>
    </row>
    <row r="3496" spans="1:4">
      <c r="A3496" s="289">
        <v>4273</v>
      </c>
      <c r="B3496" s="289" t="s">
        <v>17833</v>
      </c>
      <c r="C3496" s="289" t="s">
        <v>12513</v>
      </c>
      <c r="D3496" s="511" t="s">
        <v>17834</v>
      </c>
    </row>
    <row r="3497" spans="1:4">
      <c r="A3497" s="289">
        <v>4274</v>
      </c>
      <c r="B3497" s="289" t="s">
        <v>17835</v>
      </c>
      <c r="C3497" s="289" t="s">
        <v>12513</v>
      </c>
      <c r="D3497" s="511" t="s">
        <v>17836</v>
      </c>
    </row>
    <row r="3498" spans="1:4">
      <c r="A3498" s="289">
        <v>39438</v>
      </c>
      <c r="B3498" s="289" t="s">
        <v>17837</v>
      </c>
      <c r="C3498" s="289" t="s">
        <v>12513</v>
      </c>
      <c r="D3498" s="511" t="s">
        <v>11553</v>
      </c>
    </row>
    <row r="3499" spans="1:4">
      <c r="A3499" s="289">
        <v>11963</v>
      </c>
      <c r="B3499" s="289" t="s">
        <v>17838</v>
      </c>
      <c r="C3499" s="289" t="s">
        <v>12513</v>
      </c>
      <c r="D3499" s="511" t="s">
        <v>12618</v>
      </c>
    </row>
    <row r="3500" spans="1:4">
      <c r="A3500" s="289">
        <v>11964</v>
      </c>
      <c r="B3500" s="289" t="s">
        <v>17839</v>
      </c>
      <c r="C3500" s="289" t="s">
        <v>12513</v>
      </c>
      <c r="D3500" s="511" t="s">
        <v>11820</v>
      </c>
    </row>
    <row r="3501" spans="1:4">
      <c r="A3501" s="289">
        <v>4379</v>
      </c>
      <c r="B3501" s="289" t="s">
        <v>17840</v>
      </c>
      <c r="C3501" s="289" t="s">
        <v>12513</v>
      </c>
      <c r="D3501" s="511" t="s">
        <v>2976</v>
      </c>
    </row>
    <row r="3502" spans="1:4">
      <c r="A3502" s="289">
        <v>4377</v>
      </c>
      <c r="B3502" s="289" t="s">
        <v>17841</v>
      </c>
      <c r="C3502" s="289" t="s">
        <v>12513</v>
      </c>
      <c r="D3502" s="511" t="s">
        <v>2067</v>
      </c>
    </row>
    <row r="3503" spans="1:4">
      <c r="A3503" s="289">
        <v>4356</v>
      </c>
      <c r="B3503" s="289" t="s">
        <v>17842</v>
      </c>
      <c r="C3503" s="289" t="s">
        <v>12513</v>
      </c>
      <c r="D3503" s="511" t="s">
        <v>11553</v>
      </c>
    </row>
    <row r="3504" spans="1:4">
      <c r="A3504" s="289">
        <v>13246</v>
      </c>
      <c r="B3504" s="289" t="s">
        <v>17843</v>
      </c>
      <c r="C3504" s="289" t="s">
        <v>12513</v>
      </c>
      <c r="D3504" s="511" t="s">
        <v>1952</v>
      </c>
    </row>
    <row r="3505" spans="1:4">
      <c r="A3505" s="289">
        <v>4346</v>
      </c>
      <c r="B3505" s="289" t="s">
        <v>17844</v>
      </c>
      <c r="C3505" s="289" t="s">
        <v>12513</v>
      </c>
      <c r="D3505" s="511" t="s">
        <v>5160</v>
      </c>
    </row>
    <row r="3506" spans="1:4">
      <c r="A3506" s="289">
        <v>11955</v>
      </c>
      <c r="B3506" s="289" t="s">
        <v>17845</v>
      </c>
      <c r="C3506" s="289" t="s">
        <v>12513</v>
      </c>
      <c r="D3506" s="511" t="s">
        <v>6699</v>
      </c>
    </row>
    <row r="3507" spans="1:4">
      <c r="A3507" s="289">
        <v>11960</v>
      </c>
      <c r="B3507" s="289" t="s">
        <v>17846</v>
      </c>
      <c r="C3507" s="289" t="s">
        <v>12513</v>
      </c>
      <c r="D3507" s="511" t="s">
        <v>1839</v>
      </c>
    </row>
    <row r="3508" spans="1:4">
      <c r="A3508" s="289">
        <v>4333</v>
      </c>
      <c r="B3508" s="289" t="s">
        <v>17847</v>
      </c>
      <c r="C3508" s="289" t="s">
        <v>12513</v>
      </c>
      <c r="D3508" s="511" t="s">
        <v>11553</v>
      </c>
    </row>
    <row r="3509" spans="1:4">
      <c r="A3509" s="289">
        <v>4358</v>
      </c>
      <c r="B3509" s="289" t="s">
        <v>17848</v>
      </c>
      <c r="C3509" s="289" t="s">
        <v>12513</v>
      </c>
      <c r="D3509" s="511" t="s">
        <v>2368</v>
      </c>
    </row>
    <row r="3510" spans="1:4">
      <c r="A3510" s="289">
        <v>39435</v>
      </c>
      <c r="B3510" s="289" t="s">
        <v>17849</v>
      </c>
      <c r="C3510" s="289" t="s">
        <v>12513</v>
      </c>
      <c r="D3510" s="511" t="s">
        <v>2107</v>
      </c>
    </row>
    <row r="3511" spans="1:4">
      <c r="A3511" s="289">
        <v>39436</v>
      </c>
      <c r="B3511" s="289" t="s">
        <v>17850</v>
      </c>
      <c r="C3511" s="289" t="s">
        <v>12513</v>
      </c>
      <c r="D3511" s="511" t="s">
        <v>2067</v>
      </c>
    </row>
    <row r="3512" spans="1:4">
      <c r="A3512" s="289">
        <v>39437</v>
      </c>
      <c r="B3512" s="289" t="s">
        <v>17851</v>
      </c>
      <c r="C3512" s="289" t="s">
        <v>12513</v>
      </c>
      <c r="D3512" s="511" t="s">
        <v>2621</v>
      </c>
    </row>
    <row r="3513" spans="1:4">
      <c r="A3513" s="289">
        <v>39439</v>
      </c>
      <c r="B3513" s="289" t="s">
        <v>17852</v>
      </c>
      <c r="C3513" s="289" t="s">
        <v>12513</v>
      </c>
      <c r="D3513" s="511" t="s">
        <v>2351</v>
      </c>
    </row>
    <row r="3514" spans="1:4">
      <c r="A3514" s="289">
        <v>39440</v>
      </c>
      <c r="B3514" s="289" t="s">
        <v>17853</v>
      </c>
      <c r="C3514" s="289" t="s">
        <v>12513</v>
      </c>
      <c r="D3514" s="511" t="s">
        <v>2819</v>
      </c>
    </row>
    <row r="3515" spans="1:4">
      <c r="A3515" s="289">
        <v>39441</v>
      </c>
      <c r="B3515" s="289" t="s">
        <v>17854</v>
      </c>
      <c r="C3515" s="289" t="s">
        <v>12513</v>
      </c>
      <c r="D3515" s="511" t="s">
        <v>2153</v>
      </c>
    </row>
    <row r="3516" spans="1:4">
      <c r="A3516" s="289">
        <v>39442</v>
      </c>
      <c r="B3516" s="289" t="s">
        <v>17855</v>
      </c>
      <c r="C3516" s="289" t="s">
        <v>12513</v>
      </c>
      <c r="D3516" s="511" t="s">
        <v>2067</v>
      </c>
    </row>
    <row r="3517" spans="1:4">
      <c r="A3517" s="289">
        <v>39443</v>
      </c>
      <c r="B3517" s="289" t="s">
        <v>17856</v>
      </c>
      <c r="C3517" s="289" t="s">
        <v>12513</v>
      </c>
      <c r="D3517" s="511" t="s">
        <v>2153</v>
      </c>
    </row>
    <row r="3518" spans="1:4">
      <c r="A3518" s="289">
        <v>4329</v>
      </c>
      <c r="B3518" s="289" t="s">
        <v>17857</v>
      </c>
      <c r="C3518" s="289" t="s">
        <v>12513</v>
      </c>
      <c r="D3518" s="511" t="s">
        <v>9865</v>
      </c>
    </row>
    <row r="3519" spans="1:4">
      <c r="A3519" s="289">
        <v>4383</v>
      </c>
      <c r="B3519" s="289" t="s">
        <v>17858</v>
      </c>
      <c r="C3519" s="289" t="s">
        <v>12513</v>
      </c>
      <c r="D3519" s="511" t="s">
        <v>13859</v>
      </c>
    </row>
    <row r="3520" spans="1:4">
      <c r="A3520" s="289">
        <v>4344</v>
      </c>
      <c r="B3520" s="289" t="s">
        <v>17859</v>
      </c>
      <c r="C3520" s="289" t="s">
        <v>12513</v>
      </c>
      <c r="D3520" s="511" t="s">
        <v>6038</v>
      </c>
    </row>
    <row r="3521" spans="1:4">
      <c r="A3521" s="289">
        <v>436</v>
      </c>
      <c r="B3521" s="289" t="s">
        <v>17860</v>
      </c>
      <c r="C3521" s="289" t="s">
        <v>12513</v>
      </c>
      <c r="D3521" s="511" t="s">
        <v>12571</v>
      </c>
    </row>
    <row r="3522" spans="1:4">
      <c r="A3522" s="289">
        <v>442</v>
      </c>
      <c r="B3522" s="289" t="s">
        <v>17861</v>
      </c>
      <c r="C3522" s="289" t="s">
        <v>12513</v>
      </c>
      <c r="D3522" s="511" t="s">
        <v>13657</v>
      </c>
    </row>
    <row r="3523" spans="1:4">
      <c r="A3523" s="289">
        <v>11953</v>
      </c>
      <c r="B3523" s="289" t="s">
        <v>17862</v>
      </c>
      <c r="C3523" s="289" t="s">
        <v>12513</v>
      </c>
      <c r="D3523" s="511" t="s">
        <v>1711</v>
      </c>
    </row>
    <row r="3524" spans="1:4">
      <c r="A3524" s="289">
        <v>4335</v>
      </c>
      <c r="B3524" s="289" t="s">
        <v>17863</v>
      </c>
      <c r="C3524" s="289" t="s">
        <v>12513</v>
      </c>
      <c r="D3524" s="511" t="s">
        <v>5054</v>
      </c>
    </row>
    <row r="3525" spans="1:4">
      <c r="A3525" s="289">
        <v>4334</v>
      </c>
      <c r="B3525" s="289" t="s">
        <v>17864</v>
      </c>
      <c r="C3525" s="289" t="s">
        <v>12513</v>
      </c>
      <c r="D3525" s="511" t="s">
        <v>5819</v>
      </c>
    </row>
    <row r="3526" spans="1:4">
      <c r="A3526" s="289">
        <v>4343</v>
      </c>
      <c r="B3526" s="289" t="s">
        <v>17865</v>
      </c>
      <c r="C3526" s="289" t="s">
        <v>12513</v>
      </c>
      <c r="D3526" s="511" t="s">
        <v>6632</v>
      </c>
    </row>
    <row r="3527" spans="1:4">
      <c r="A3527" s="289">
        <v>430</v>
      </c>
      <c r="B3527" s="289" t="s">
        <v>17866</v>
      </c>
      <c r="C3527" s="289" t="s">
        <v>12513</v>
      </c>
      <c r="D3527" s="511" t="s">
        <v>17867</v>
      </c>
    </row>
    <row r="3528" spans="1:4">
      <c r="A3528" s="289">
        <v>441</v>
      </c>
      <c r="B3528" s="289" t="s">
        <v>17868</v>
      </c>
      <c r="C3528" s="289" t="s">
        <v>12513</v>
      </c>
      <c r="D3528" s="511" t="s">
        <v>12629</v>
      </c>
    </row>
    <row r="3529" spans="1:4">
      <c r="A3529" s="289">
        <v>431</v>
      </c>
      <c r="B3529" s="289" t="s">
        <v>17869</v>
      </c>
      <c r="C3529" s="289" t="s">
        <v>12513</v>
      </c>
      <c r="D3529" s="511" t="s">
        <v>5083</v>
      </c>
    </row>
    <row r="3530" spans="1:4">
      <c r="A3530" s="289">
        <v>432</v>
      </c>
      <c r="B3530" s="289" t="s">
        <v>17870</v>
      </c>
      <c r="C3530" s="289" t="s">
        <v>12513</v>
      </c>
      <c r="D3530" s="511" t="s">
        <v>7216</v>
      </c>
    </row>
    <row r="3531" spans="1:4">
      <c r="A3531" s="289">
        <v>429</v>
      </c>
      <c r="B3531" s="289" t="s">
        <v>17871</v>
      </c>
      <c r="C3531" s="289" t="s">
        <v>12513</v>
      </c>
      <c r="D3531" s="511" t="s">
        <v>17872</v>
      </c>
    </row>
    <row r="3532" spans="1:4">
      <c r="A3532" s="289">
        <v>439</v>
      </c>
      <c r="B3532" s="289" t="s">
        <v>17873</v>
      </c>
      <c r="C3532" s="289" t="s">
        <v>12513</v>
      </c>
      <c r="D3532" s="511" t="s">
        <v>17874</v>
      </c>
    </row>
    <row r="3533" spans="1:4">
      <c r="A3533" s="289">
        <v>433</v>
      </c>
      <c r="B3533" s="289" t="s">
        <v>17875</v>
      </c>
      <c r="C3533" s="289" t="s">
        <v>12513</v>
      </c>
      <c r="D3533" s="511" t="s">
        <v>2190</v>
      </c>
    </row>
    <row r="3534" spans="1:4">
      <c r="A3534" s="289">
        <v>437</v>
      </c>
      <c r="B3534" s="289" t="s">
        <v>17876</v>
      </c>
      <c r="C3534" s="289" t="s">
        <v>12513</v>
      </c>
      <c r="D3534" s="511" t="s">
        <v>17877</v>
      </c>
    </row>
    <row r="3535" spans="1:4">
      <c r="A3535" s="289">
        <v>11790</v>
      </c>
      <c r="B3535" s="289" t="s">
        <v>17878</v>
      </c>
      <c r="C3535" s="289" t="s">
        <v>12513</v>
      </c>
      <c r="D3535" s="511" t="s">
        <v>15941</v>
      </c>
    </row>
    <row r="3536" spans="1:4">
      <c r="A3536" s="289">
        <v>428</v>
      </c>
      <c r="B3536" s="289" t="s">
        <v>17879</v>
      </c>
      <c r="C3536" s="289" t="s">
        <v>12513</v>
      </c>
      <c r="D3536" s="511" t="s">
        <v>1004</v>
      </c>
    </row>
    <row r="3537" spans="1:4">
      <c r="A3537" s="289">
        <v>4384</v>
      </c>
      <c r="B3537" s="289" t="s">
        <v>17880</v>
      </c>
      <c r="C3537" s="289" t="s">
        <v>12513</v>
      </c>
      <c r="D3537" s="511" t="s">
        <v>5937</v>
      </c>
    </row>
    <row r="3538" spans="1:4">
      <c r="A3538" s="289">
        <v>4351</v>
      </c>
      <c r="B3538" s="289" t="s">
        <v>17881</v>
      </c>
      <c r="C3538" s="289" t="s">
        <v>12513</v>
      </c>
      <c r="D3538" s="511" t="s">
        <v>10493</v>
      </c>
    </row>
    <row r="3539" spans="1:4">
      <c r="A3539" s="289">
        <v>11054</v>
      </c>
      <c r="B3539" s="289" t="s">
        <v>17882</v>
      </c>
      <c r="C3539" s="289" t="s">
        <v>12513</v>
      </c>
      <c r="D3539" s="511" t="s">
        <v>2976</v>
      </c>
    </row>
    <row r="3540" spans="1:4">
      <c r="A3540" s="289">
        <v>11055</v>
      </c>
      <c r="B3540" s="289" t="s">
        <v>17883</v>
      </c>
      <c r="C3540" s="289" t="s">
        <v>12513</v>
      </c>
      <c r="D3540" s="511" t="s">
        <v>2107</v>
      </c>
    </row>
    <row r="3541" spans="1:4">
      <c r="A3541" s="289">
        <v>11056</v>
      </c>
      <c r="B3541" s="289" t="s">
        <v>17884</v>
      </c>
      <c r="C3541" s="289" t="s">
        <v>12513</v>
      </c>
      <c r="D3541" s="511" t="s">
        <v>2395</v>
      </c>
    </row>
    <row r="3542" spans="1:4">
      <c r="A3542" s="289">
        <v>11057</v>
      </c>
      <c r="B3542" s="289" t="s">
        <v>17885</v>
      </c>
      <c r="C3542" s="289" t="s">
        <v>12513</v>
      </c>
      <c r="D3542" s="511" t="s">
        <v>2621</v>
      </c>
    </row>
    <row r="3543" spans="1:4">
      <c r="A3543" s="289">
        <v>11059</v>
      </c>
      <c r="B3543" s="289" t="s">
        <v>17886</v>
      </c>
      <c r="C3543" s="289" t="s">
        <v>12513</v>
      </c>
      <c r="D3543" s="511" t="s">
        <v>2588</v>
      </c>
    </row>
    <row r="3544" spans="1:4">
      <c r="A3544" s="289">
        <v>11058</v>
      </c>
      <c r="B3544" s="289" t="s">
        <v>17887</v>
      </c>
      <c r="C3544" s="289" t="s">
        <v>12513</v>
      </c>
      <c r="D3544" s="511" t="s">
        <v>2585</v>
      </c>
    </row>
    <row r="3545" spans="1:4">
      <c r="A3545" s="289">
        <v>4380</v>
      </c>
      <c r="B3545" s="289" t="s">
        <v>17888</v>
      </c>
      <c r="C3545" s="289" t="s">
        <v>12513</v>
      </c>
      <c r="D3545" s="511" t="s">
        <v>1246</v>
      </c>
    </row>
    <row r="3546" spans="1:4">
      <c r="A3546" s="289">
        <v>4299</v>
      </c>
      <c r="B3546" s="289" t="s">
        <v>17889</v>
      </c>
      <c r="C3546" s="289" t="s">
        <v>12513</v>
      </c>
      <c r="D3546" s="511" t="s">
        <v>2709</v>
      </c>
    </row>
    <row r="3547" spans="1:4">
      <c r="A3547" s="289">
        <v>4304</v>
      </c>
      <c r="B3547" s="289" t="s">
        <v>17890</v>
      </c>
      <c r="C3547" s="289" t="s">
        <v>12513</v>
      </c>
      <c r="D3547" s="511" t="s">
        <v>1248</v>
      </c>
    </row>
    <row r="3548" spans="1:4">
      <c r="A3548" s="289">
        <v>4305</v>
      </c>
      <c r="B3548" s="289" t="s">
        <v>17891</v>
      </c>
      <c r="C3548" s="289" t="s">
        <v>12513</v>
      </c>
      <c r="D3548" s="511" t="s">
        <v>2858</v>
      </c>
    </row>
    <row r="3549" spans="1:4">
      <c r="A3549" s="289">
        <v>4306</v>
      </c>
      <c r="B3549" s="289" t="s">
        <v>17892</v>
      </c>
      <c r="C3549" s="289" t="s">
        <v>12513</v>
      </c>
      <c r="D3549" s="511" t="s">
        <v>9612</v>
      </c>
    </row>
    <row r="3550" spans="1:4">
      <c r="A3550" s="289">
        <v>4308</v>
      </c>
      <c r="B3550" s="289" t="s">
        <v>17893</v>
      </c>
      <c r="C3550" s="289" t="s">
        <v>12513</v>
      </c>
      <c r="D3550" s="511" t="s">
        <v>89</v>
      </c>
    </row>
    <row r="3551" spans="1:4">
      <c r="A3551" s="289">
        <v>4302</v>
      </c>
      <c r="B3551" s="289" t="s">
        <v>17894</v>
      </c>
      <c r="C3551" s="289" t="s">
        <v>12513</v>
      </c>
      <c r="D3551" s="511" t="s">
        <v>17895</v>
      </c>
    </row>
    <row r="3552" spans="1:4">
      <c r="A3552" s="289">
        <v>4300</v>
      </c>
      <c r="B3552" s="289" t="s">
        <v>17896</v>
      </c>
      <c r="C3552" s="289" t="s">
        <v>12513</v>
      </c>
      <c r="D3552" s="511" t="s">
        <v>2119</v>
      </c>
    </row>
    <row r="3553" spans="1:4">
      <c r="A3553" s="289">
        <v>4301</v>
      </c>
      <c r="B3553" s="289" t="s">
        <v>17897</v>
      </c>
      <c r="C3553" s="289" t="s">
        <v>12513</v>
      </c>
      <c r="D3553" s="511" t="s">
        <v>2608</v>
      </c>
    </row>
    <row r="3554" spans="1:4">
      <c r="A3554" s="289">
        <v>4320</v>
      </c>
      <c r="B3554" s="289" t="s">
        <v>17898</v>
      </c>
      <c r="C3554" s="289" t="s">
        <v>12513</v>
      </c>
      <c r="D3554" s="511" t="s">
        <v>1793</v>
      </c>
    </row>
    <row r="3555" spans="1:4">
      <c r="A3555" s="289">
        <v>4318</v>
      </c>
      <c r="B3555" s="289" t="s">
        <v>17899</v>
      </c>
      <c r="C3555" s="289" t="s">
        <v>12513</v>
      </c>
      <c r="D3555" s="511" t="s">
        <v>2319</v>
      </c>
    </row>
    <row r="3556" spans="1:4">
      <c r="A3556" s="289">
        <v>40547</v>
      </c>
      <c r="B3556" s="289" t="s">
        <v>17900</v>
      </c>
      <c r="C3556" s="289" t="s">
        <v>15975</v>
      </c>
      <c r="D3556" s="511" t="s">
        <v>3064</v>
      </c>
    </row>
    <row r="3557" spans="1:4">
      <c r="A3557" s="289">
        <v>11962</v>
      </c>
      <c r="B3557" s="289" t="s">
        <v>17901</v>
      </c>
      <c r="C3557" s="289" t="s">
        <v>12513</v>
      </c>
      <c r="D3557" s="511" t="s">
        <v>2621</v>
      </c>
    </row>
    <row r="3558" spans="1:4">
      <c r="A3558" s="289">
        <v>4332</v>
      </c>
      <c r="B3558" s="289" t="s">
        <v>17902</v>
      </c>
      <c r="C3558" s="289" t="s">
        <v>12513</v>
      </c>
      <c r="D3558" s="511" t="s">
        <v>2116</v>
      </c>
    </row>
    <row r="3559" spans="1:4">
      <c r="A3559" s="289">
        <v>4331</v>
      </c>
      <c r="B3559" s="289" t="s">
        <v>17903</v>
      </c>
      <c r="C3559" s="289" t="s">
        <v>12513</v>
      </c>
      <c r="D3559" s="511" t="s">
        <v>1896</v>
      </c>
    </row>
    <row r="3560" spans="1:4">
      <c r="A3560" s="289">
        <v>4336</v>
      </c>
      <c r="B3560" s="289" t="s">
        <v>17904</v>
      </c>
      <c r="C3560" s="289" t="s">
        <v>12513</v>
      </c>
      <c r="D3560" s="511" t="s">
        <v>2234</v>
      </c>
    </row>
    <row r="3561" spans="1:4">
      <c r="A3561" s="289">
        <v>13294</v>
      </c>
      <c r="B3561" s="289" t="s">
        <v>17905</v>
      </c>
      <c r="C3561" s="289" t="s">
        <v>12513</v>
      </c>
      <c r="D3561" s="511" t="s">
        <v>2635</v>
      </c>
    </row>
    <row r="3562" spans="1:4">
      <c r="A3562" s="289">
        <v>11948</v>
      </c>
      <c r="B3562" s="289" t="s">
        <v>17906</v>
      </c>
      <c r="C3562" s="289" t="s">
        <v>12513</v>
      </c>
      <c r="D3562" s="511" t="s">
        <v>2009</v>
      </c>
    </row>
    <row r="3563" spans="1:4">
      <c r="A3563" s="289">
        <v>4382</v>
      </c>
      <c r="B3563" s="289" t="s">
        <v>17907</v>
      </c>
      <c r="C3563" s="289" t="s">
        <v>12513</v>
      </c>
      <c r="D3563" s="511" t="s">
        <v>2994</v>
      </c>
    </row>
    <row r="3564" spans="1:4">
      <c r="A3564" s="289">
        <v>4354</v>
      </c>
      <c r="B3564" s="289" t="s">
        <v>17908</v>
      </c>
      <c r="C3564" s="289" t="s">
        <v>12513</v>
      </c>
      <c r="D3564" s="511" t="s">
        <v>2495</v>
      </c>
    </row>
    <row r="3565" spans="1:4">
      <c r="A3565" s="289">
        <v>40839</v>
      </c>
      <c r="B3565" s="289" t="s">
        <v>17909</v>
      </c>
      <c r="C3565" s="289" t="s">
        <v>15975</v>
      </c>
      <c r="D3565" s="511" t="s">
        <v>14298</v>
      </c>
    </row>
    <row r="3566" spans="1:4">
      <c r="A3566" s="289">
        <v>40552</v>
      </c>
      <c r="B3566" s="289" t="s">
        <v>17910</v>
      </c>
      <c r="C3566" s="289" t="s">
        <v>15975</v>
      </c>
      <c r="D3566" s="511" t="s">
        <v>17911</v>
      </c>
    </row>
    <row r="3567" spans="1:4">
      <c r="A3567" s="289">
        <v>40549</v>
      </c>
      <c r="B3567" s="289" t="s">
        <v>17912</v>
      </c>
      <c r="C3567" s="289" t="s">
        <v>15975</v>
      </c>
      <c r="D3567" s="511" t="s">
        <v>17913</v>
      </c>
    </row>
    <row r="3568" spans="1:4">
      <c r="A3568" s="289">
        <v>4385</v>
      </c>
      <c r="B3568" s="289" t="s">
        <v>17914</v>
      </c>
      <c r="C3568" s="289" t="s">
        <v>13323</v>
      </c>
      <c r="D3568" s="511" t="s">
        <v>17915</v>
      </c>
    </row>
    <row r="3569" spans="1:4">
      <c r="A3569" s="289">
        <v>4386</v>
      </c>
      <c r="B3569" s="289" t="s">
        <v>17914</v>
      </c>
      <c r="C3569" s="289" t="s">
        <v>12518</v>
      </c>
      <c r="D3569" s="511" t="s">
        <v>17916</v>
      </c>
    </row>
    <row r="3570" spans="1:4">
      <c r="A3570" s="289">
        <v>38397</v>
      </c>
      <c r="B3570" s="289" t="s">
        <v>17917</v>
      </c>
      <c r="C3570" s="289" t="s">
        <v>12606</v>
      </c>
      <c r="D3570" s="511" t="s">
        <v>10516</v>
      </c>
    </row>
    <row r="3571" spans="1:4">
      <c r="A3571" s="289">
        <v>20078</v>
      </c>
      <c r="B3571" s="289" t="s">
        <v>17918</v>
      </c>
      <c r="C3571" s="289" t="s">
        <v>12513</v>
      </c>
      <c r="D3571" s="511" t="s">
        <v>12253</v>
      </c>
    </row>
    <row r="3572" spans="1:4">
      <c r="A3572" s="289">
        <v>20079</v>
      </c>
      <c r="B3572" s="289" t="s">
        <v>17919</v>
      </c>
      <c r="C3572" s="289" t="s">
        <v>12513</v>
      </c>
      <c r="D3572" s="511" t="s">
        <v>17920</v>
      </c>
    </row>
    <row r="3573" spans="1:4">
      <c r="A3573" s="289">
        <v>39897</v>
      </c>
      <c r="B3573" s="289" t="s">
        <v>17921</v>
      </c>
      <c r="C3573" s="289" t="s">
        <v>17922</v>
      </c>
      <c r="D3573" s="511" t="s">
        <v>17923</v>
      </c>
    </row>
    <row r="3574" spans="1:4">
      <c r="A3574" s="289">
        <v>118</v>
      </c>
      <c r="B3574" s="289" t="s">
        <v>17924</v>
      </c>
      <c r="C3574" s="289" t="s">
        <v>12513</v>
      </c>
      <c r="D3574" s="511" t="s">
        <v>2447</v>
      </c>
    </row>
    <row r="3575" spans="1:4">
      <c r="A3575" s="289">
        <v>4396</v>
      </c>
      <c r="B3575" s="289" t="s">
        <v>17925</v>
      </c>
      <c r="C3575" s="289" t="s">
        <v>12518</v>
      </c>
      <c r="D3575" s="511" t="s">
        <v>6645</v>
      </c>
    </row>
    <row r="3576" spans="1:4">
      <c r="A3576" s="289">
        <v>36881</v>
      </c>
      <c r="B3576" s="289" t="s">
        <v>17926</v>
      </c>
      <c r="C3576" s="289" t="s">
        <v>12518</v>
      </c>
      <c r="D3576" s="511" t="s">
        <v>17927</v>
      </c>
    </row>
    <row r="3577" spans="1:4">
      <c r="A3577" s="289">
        <v>36882</v>
      </c>
      <c r="B3577" s="289" t="s">
        <v>17928</v>
      </c>
      <c r="C3577" s="289" t="s">
        <v>12518</v>
      </c>
      <c r="D3577" s="511" t="s">
        <v>17929</v>
      </c>
    </row>
    <row r="3578" spans="1:4">
      <c r="A3578" s="289">
        <v>4397</v>
      </c>
      <c r="B3578" s="289" t="s">
        <v>17930</v>
      </c>
      <c r="C3578" s="289" t="s">
        <v>12518</v>
      </c>
      <c r="D3578" s="511" t="s">
        <v>17931</v>
      </c>
    </row>
    <row r="3579" spans="1:4">
      <c r="A3579" s="289">
        <v>34754</v>
      </c>
      <c r="B3579" s="289" t="s">
        <v>17932</v>
      </c>
      <c r="C3579" s="289" t="s">
        <v>12518</v>
      </c>
      <c r="D3579" s="511" t="s">
        <v>17933</v>
      </c>
    </row>
    <row r="3580" spans="1:4">
      <c r="A3580" s="289">
        <v>25962</v>
      </c>
      <c r="B3580" s="289" t="s">
        <v>17934</v>
      </c>
      <c r="C3580" s="289" t="s">
        <v>12518</v>
      </c>
      <c r="D3580" s="511" t="s">
        <v>17935</v>
      </c>
    </row>
    <row r="3581" spans="1:4">
      <c r="A3581" s="289">
        <v>34752</v>
      </c>
      <c r="B3581" s="289" t="s">
        <v>17936</v>
      </c>
      <c r="C3581" s="289" t="s">
        <v>12518</v>
      </c>
      <c r="D3581" s="511" t="s">
        <v>17937</v>
      </c>
    </row>
    <row r="3582" spans="1:4">
      <c r="A3582" s="289">
        <v>4751</v>
      </c>
      <c r="B3582" s="289" t="s">
        <v>17938</v>
      </c>
      <c r="C3582" s="289" t="s">
        <v>12521</v>
      </c>
      <c r="D3582" s="511" t="s">
        <v>3077</v>
      </c>
    </row>
    <row r="3583" spans="1:4">
      <c r="A3583" s="289">
        <v>41066</v>
      </c>
      <c r="B3583" s="289" t="s">
        <v>17939</v>
      </c>
      <c r="C3583" s="289" t="s">
        <v>12786</v>
      </c>
      <c r="D3583" s="511" t="s">
        <v>17940</v>
      </c>
    </row>
    <row r="3584" spans="1:4">
      <c r="A3584" s="289">
        <v>39604</v>
      </c>
      <c r="B3584" s="289" t="s">
        <v>17941</v>
      </c>
      <c r="C3584" s="289" t="s">
        <v>12513</v>
      </c>
      <c r="D3584" s="511" t="s">
        <v>8555</v>
      </c>
    </row>
    <row r="3585" spans="1:4">
      <c r="A3585" s="289">
        <v>39605</v>
      </c>
      <c r="B3585" s="289" t="s">
        <v>17942</v>
      </c>
      <c r="C3585" s="289" t="s">
        <v>12513</v>
      </c>
      <c r="D3585" s="511" t="s">
        <v>5740</v>
      </c>
    </row>
    <row r="3586" spans="1:4">
      <c r="A3586" s="289">
        <v>39606</v>
      </c>
      <c r="B3586" s="289" t="s">
        <v>17943</v>
      </c>
      <c r="C3586" s="289" t="s">
        <v>12513</v>
      </c>
      <c r="D3586" s="511" t="s">
        <v>1113</v>
      </c>
    </row>
    <row r="3587" spans="1:4">
      <c r="A3587" s="289">
        <v>39607</v>
      </c>
      <c r="B3587" s="289" t="s">
        <v>17944</v>
      </c>
      <c r="C3587" s="289" t="s">
        <v>12513</v>
      </c>
      <c r="D3587" s="511" t="s">
        <v>17945</v>
      </c>
    </row>
    <row r="3588" spans="1:4">
      <c r="A3588" s="289">
        <v>39594</v>
      </c>
      <c r="B3588" s="289" t="s">
        <v>17946</v>
      </c>
      <c r="C3588" s="289" t="s">
        <v>12513</v>
      </c>
      <c r="D3588" s="511" t="s">
        <v>17947</v>
      </c>
    </row>
    <row r="3589" spans="1:4">
      <c r="A3589" s="289">
        <v>39596</v>
      </c>
      <c r="B3589" s="289" t="s">
        <v>17948</v>
      </c>
      <c r="C3589" s="289" t="s">
        <v>12513</v>
      </c>
      <c r="D3589" s="511" t="s">
        <v>17949</v>
      </c>
    </row>
    <row r="3590" spans="1:4">
      <c r="A3590" s="289">
        <v>39595</v>
      </c>
      <c r="B3590" s="289" t="s">
        <v>17950</v>
      </c>
      <c r="C3590" s="289" t="s">
        <v>12513</v>
      </c>
      <c r="D3590" s="511" t="s">
        <v>17951</v>
      </c>
    </row>
    <row r="3591" spans="1:4">
      <c r="A3591" s="289">
        <v>39597</v>
      </c>
      <c r="B3591" s="289" t="s">
        <v>17952</v>
      </c>
      <c r="C3591" s="289" t="s">
        <v>12513</v>
      </c>
      <c r="D3591" s="511" t="s">
        <v>17953</v>
      </c>
    </row>
    <row r="3592" spans="1:4">
      <c r="A3592" s="289">
        <v>20209</v>
      </c>
      <c r="B3592" s="289" t="s">
        <v>17954</v>
      </c>
      <c r="C3592" s="289" t="s">
        <v>12542</v>
      </c>
      <c r="D3592" s="511" t="s">
        <v>1174</v>
      </c>
    </row>
    <row r="3593" spans="1:4">
      <c r="A3593" s="289">
        <v>4433</v>
      </c>
      <c r="B3593" s="289" t="s">
        <v>17955</v>
      </c>
      <c r="C3593" s="289" t="s">
        <v>12542</v>
      </c>
      <c r="D3593" s="511" t="s">
        <v>1178</v>
      </c>
    </row>
    <row r="3594" spans="1:4">
      <c r="A3594" s="289">
        <v>4491</v>
      </c>
      <c r="B3594" s="289" t="s">
        <v>17956</v>
      </c>
      <c r="C3594" s="289" t="s">
        <v>12542</v>
      </c>
      <c r="D3594" s="511" t="s">
        <v>12618</v>
      </c>
    </row>
    <row r="3595" spans="1:4">
      <c r="A3595" s="289">
        <v>4505</v>
      </c>
      <c r="B3595" s="289" t="s">
        <v>17957</v>
      </c>
      <c r="C3595" s="289" t="s">
        <v>12542</v>
      </c>
      <c r="D3595" s="511" t="s">
        <v>2451</v>
      </c>
    </row>
    <row r="3596" spans="1:4">
      <c r="A3596" s="289">
        <v>4517</v>
      </c>
      <c r="B3596" s="289" t="s">
        <v>17958</v>
      </c>
      <c r="C3596" s="289" t="s">
        <v>12542</v>
      </c>
      <c r="D3596" s="511" t="s">
        <v>1991</v>
      </c>
    </row>
    <row r="3597" spans="1:4">
      <c r="A3597" s="289">
        <v>4448</v>
      </c>
      <c r="B3597" s="289" t="s">
        <v>17959</v>
      </c>
      <c r="C3597" s="289" t="s">
        <v>12542</v>
      </c>
      <c r="D3597" s="511" t="s">
        <v>8372</v>
      </c>
    </row>
    <row r="3598" spans="1:4">
      <c r="A3598" s="289">
        <v>6194</v>
      </c>
      <c r="B3598" s="289" t="s">
        <v>17960</v>
      </c>
      <c r="C3598" s="289" t="s">
        <v>12542</v>
      </c>
      <c r="D3598" s="511" t="s">
        <v>9861</v>
      </c>
    </row>
    <row r="3599" spans="1:4">
      <c r="A3599" s="289">
        <v>4509</v>
      </c>
      <c r="B3599" s="289" t="s">
        <v>17961</v>
      </c>
      <c r="C3599" s="289" t="s">
        <v>12542</v>
      </c>
      <c r="D3599" s="511" t="s">
        <v>17962</v>
      </c>
    </row>
    <row r="3600" spans="1:4">
      <c r="A3600" s="289">
        <v>4513</v>
      </c>
      <c r="B3600" s="289" t="s">
        <v>17963</v>
      </c>
      <c r="C3600" s="289" t="s">
        <v>12542</v>
      </c>
      <c r="D3600" s="511" t="s">
        <v>3128</v>
      </c>
    </row>
    <row r="3601" spans="1:4">
      <c r="A3601" s="289">
        <v>4512</v>
      </c>
      <c r="B3601" s="289" t="s">
        <v>17964</v>
      </c>
      <c r="C3601" s="289" t="s">
        <v>12542</v>
      </c>
      <c r="D3601" s="511" t="s">
        <v>14217</v>
      </c>
    </row>
    <row r="3602" spans="1:4">
      <c r="A3602" s="289">
        <v>4500</v>
      </c>
      <c r="B3602" s="289" t="s">
        <v>17965</v>
      </c>
      <c r="C3602" s="289" t="s">
        <v>12542</v>
      </c>
      <c r="D3602" s="511" t="s">
        <v>14660</v>
      </c>
    </row>
    <row r="3603" spans="1:4">
      <c r="A3603" s="289">
        <v>10731</v>
      </c>
      <c r="B3603" s="289" t="s">
        <v>17966</v>
      </c>
      <c r="C3603" s="289" t="s">
        <v>12518</v>
      </c>
      <c r="D3603" s="511" t="s">
        <v>17967</v>
      </c>
    </row>
    <row r="3604" spans="1:4">
      <c r="A3604" s="289">
        <v>4704</v>
      </c>
      <c r="B3604" s="289" t="s">
        <v>17968</v>
      </c>
      <c r="C3604" s="289" t="s">
        <v>12518</v>
      </c>
      <c r="D3604" s="511" t="s">
        <v>17969</v>
      </c>
    </row>
    <row r="3605" spans="1:4">
      <c r="A3605" s="289">
        <v>10730</v>
      </c>
      <c r="B3605" s="289" t="s">
        <v>17970</v>
      </c>
      <c r="C3605" s="289" t="s">
        <v>12518</v>
      </c>
      <c r="D3605" s="511" t="s">
        <v>17193</v>
      </c>
    </row>
    <row r="3606" spans="1:4">
      <c r="A3606" s="289">
        <v>4729</v>
      </c>
      <c r="B3606" s="289" t="s">
        <v>17971</v>
      </c>
      <c r="C3606" s="289" t="s">
        <v>12533</v>
      </c>
      <c r="D3606" s="511" t="s">
        <v>17972</v>
      </c>
    </row>
    <row r="3607" spans="1:4">
      <c r="A3607" s="289">
        <v>4720</v>
      </c>
      <c r="B3607" s="289" t="s">
        <v>17973</v>
      </c>
      <c r="C3607" s="289" t="s">
        <v>12533</v>
      </c>
      <c r="D3607" s="511" t="s">
        <v>17974</v>
      </c>
    </row>
    <row r="3608" spans="1:4">
      <c r="A3608" s="289">
        <v>4721</v>
      </c>
      <c r="B3608" s="289" t="s">
        <v>17975</v>
      </c>
      <c r="C3608" s="289" t="s">
        <v>12533</v>
      </c>
      <c r="D3608" s="511" t="s">
        <v>17976</v>
      </c>
    </row>
    <row r="3609" spans="1:4">
      <c r="A3609" s="289">
        <v>4718</v>
      </c>
      <c r="B3609" s="289" t="s">
        <v>17977</v>
      </c>
      <c r="C3609" s="289" t="s">
        <v>12533</v>
      </c>
      <c r="D3609" s="511" t="s">
        <v>17976</v>
      </c>
    </row>
    <row r="3610" spans="1:4">
      <c r="A3610" s="289">
        <v>4722</v>
      </c>
      <c r="B3610" s="289" t="s">
        <v>17978</v>
      </c>
      <c r="C3610" s="289" t="s">
        <v>12533</v>
      </c>
      <c r="D3610" s="511" t="s">
        <v>17976</v>
      </c>
    </row>
    <row r="3611" spans="1:4">
      <c r="A3611" s="289">
        <v>4723</v>
      </c>
      <c r="B3611" s="289" t="s">
        <v>17979</v>
      </c>
      <c r="C3611" s="289" t="s">
        <v>12533</v>
      </c>
      <c r="D3611" s="511" t="s">
        <v>17980</v>
      </c>
    </row>
    <row r="3612" spans="1:4">
      <c r="A3612" s="289">
        <v>4727</v>
      </c>
      <c r="B3612" s="289" t="s">
        <v>17981</v>
      </c>
      <c r="C3612" s="289" t="s">
        <v>12533</v>
      </c>
      <c r="D3612" s="511" t="s">
        <v>17982</v>
      </c>
    </row>
    <row r="3613" spans="1:4">
      <c r="A3613" s="289">
        <v>4748</v>
      </c>
      <c r="B3613" s="289" t="s">
        <v>17983</v>
      </c>
      <c r="C3613" s="289" t="s">
        <v>12533</v>
      </c>
      <c r="D3613" s="511" t="s">
        <v>17984</v>
      </c>
    </row>
    <row r="3614" spans="1:4">
      <c r="A3614" s="289">
        <v>4730</v>
      </c>
      <c r="B3614" s="289" t="s">
        <v>17985</v>
      </c>
      <c r="C3614" s="289" t="s">
        <v>12533</v>
      </c>
      <c r="D3614" s="511" t="s">
        <v>17986</v>
      </c>
    </row>
    <row r="3615" spans="1:4">
      <c r="A3615" s="289">
        <v>13186</v>
      </c>
      <c r="B3615" s="289" t="s">
        <v>17987</v>
      </c>
      <c r="C3615" s="289" t="s">
        <v>12533</v>
      </c>
      <c r="D3615" s="511" t="s">
        <v>17988</v>
      </c>
    </row>
    <row r="3616" spans="1:4">
      <c r="A3616" s="289">
        <v>10737</v>
      </c>
      <c r="B3616" s="289" t="s">
        <v>17989</v>
      </c>
      <c r="C3616" s="289" t="s">
        <v>12518</v>
      </c>
      <c r="D3616" s="511" t="s">
        <v>17990</v>
      </c>
    </row>
    <row r="3617" spans="1:4">
      <c r="A3617" s="289">
        <v>10734</v>
      </c>
      <c r="B3617" s="289" t="s">
        <v>17991</v>
      </c>
      <c r="C3617" s="289" t="s">
        <v>12518</v>
      </c>
      <c r="D3617" s="511" t="s">
        <v>17992</v>
      </c>
    </row>
    <row r="3618" spans="1:4">
      <c r="A3618" s="289">
        <v>4708</v>
      </c>
      <c r="B3618" s="289" t="s">
        <v>17993</v>
      </c>
      <c r="C3618" s="289" t="s">
        <v>12518</v>
      </c>
      <c r="D3618" s="511" t="s">
        <v>17994</v>
      </c>
    </row>
    <row r="3619" spans="1:4">
      <c r="A3619" s="289">
        <v>4712</v>
      </c>
      <c r="B3619" s="289" t="s">
        <v>17995</v>
      </c>
      <c r="C3619" s="289" t="s">
        <v>12518</v>
      </c>
      <c r="D3619" s="511" t="s">
        <v>17996</v>
      </c>
    </row>
    <row r="3620" spans="1:4">
      <c r="A3620" s="289">
        <v>4710</v>
      </c>
      <c r="B3620" s="289" t="s">
        <v>17997</v>
      </c>
      <c r="C3620" s="289" t="s">
        <v>12518</v>
      </c>
      <c r="D3620" s="511" t="s">
        <v>17998</v>
      </c>
    </row>
    <row r="3621" spans="1:4">
      <c r="A3621" s="289">
        <v>4746</v>
      </c>
      <c r="B3621" s="289" t="s">
        <v>17999</v>
      </c>
      <c r="C3621" s="289" t="s">
        <v>12533</v>
      </c>
      <c r="D3621" s="511" t="s">
        <v>18000</v>
      </c>
    </row>
    <row r="3622" spans="1:4">
      <c r="A3622" s="289">
        <v>4750</v>
      </c>
      <c r="B3622" s="289" t="s">
        <v>18001</v>
      </c>
      <c r="C3622" s="289" t="s">
        <v>12521</v>
      </c>
      <c r="D3622" s="511" t="s">
        <v>12834</v>
      </c>
    </row>
    <row r="3623" spans="1:4">
      <c r="A3623" s="289">
        <v>41065</v>
      </c>
      <c r="B3623" s="289" t="s">
        <v>18002</v>
      </c>
      <c r="C3623" s="289" t="s">
        <v>12786</v>
      </c>
      <c r="D3623" s="511" t="s">
        <v>12836</v>
      </c>
    </row>
    <row r="3624" spans="1:4">
      <c r="A3624" s="289">
        <v>34747</v>
      </c>
      <c r="B3624" s="289" t="s">
        <v>18003</v>
      </c>
      <c r="C3624" s="289" t="s">
        <v>12542</v>
      </c>
      <c r="D3624" s="511" t="s">
        <v>18004</v>
      </c>
    </row>
    <row r="3625" spans="1:4">
      <c r="A3625" s="289">
        <v>4826</v>
      </c>
      <c r="B3625" s="289" t="s">
        <v>18005</v>
      </c>
      <c r="C3625" s="289" t="s">
        <v>12542</v>
      </c>
      <c r="D3625" s="511" t="s">
        <v>18006</v>
      </c>
    </row>
    <row r="3626" spans="1:4">
      <c r="A3626" s="289">
        <v>41975</v>
      </c>
      <c r="B3626" s="289" t="s">
        <v>18007</v>
      </c>
      <c r="C3626" s="289" t="s">
        <v>12518</v>
      </c>
      <c r="D3626" s="511" t="s">
        <v>18008</v>
      </c>
    </row>
    <row r="3627" spans="1:4">
      <c r="A3627" s="289">
        <v>4825</v>
      </c>
      <c r="B3627" s="289" t="s">
        <v>18009</v>
      </c>
      <c r="C3627" s="289" t="s">
        <v>12542</v>
      </c>
      <c r="D3627" s="511" t="s">
        <v>18010</v>
      </c>
    </row>
    <row r="3628" spans="1:4">
      <c r="A3628" s="289">
        <v>34744</v>
      </c>
      <c r="B3628" s="289" t="s">
        <v>18011</v>
      </c>
      <c r="C3628" s="289" t="s">
        <v>12518</v>
      </c>
      <c r="D3628" s="511" t="s">
        <v>18012</v>
      </c>
    </row>
    <row r="3629" spans="1:4">
      <c r="A3629" s="289">
        <v>39430</v>
      </c>
      <c r="B3629" s="289" t="s">
        <v>18013</v>
      </c>
      <c r="C3629" s="289" t="s">
        <v>12513</v>
      </c>
      <c r="D3629" s="511" t="s">
        <v>2861</v>
      </c>
    </row>
    <row r="3630" spans="1:4">
      <c r="A3630" s="289">
        <v>39573</v>
      </c>
      <c r="B3630" s="289" t="s">
        <v>18014</v>
      </c>
      <c r="C3630" s="289" t="s">
        <v>12513</v>
      </c>
      <c r="D3630" s="511" t="s">
        <v>9926</v>
      </c>
    </row>
    <row r="3631" spans="1:4">
      <c r="A3631" s="289">
        <v>38410</v>
      </c>
      <c r="B3631" s="289" t="s">
        <v>18015</v>
      </c>
      <c r="C3631" s="289" t="s">
        <v>12513</v>
      </c>
      <c r="D3631" s="511" t="s">
        <v>18016</v>
      </c>
    </row>
    <row r="3632" spans="1:4">
      <c r="A3632" s="289">
        <v>4765</v>
      </c>
      <c r="B3632" s="289" t="s">
        <v>18017</v>
      </c>
      <c r="C3632" s="289" t="s">
        <v>12542</v>
      </c>
      <c r="D3632" s="511" t="s">
        <v>7344</v>
      </c>
    </row>
    <row r="3633" spans="1:4">
      <c r="A3633" s="289">
        <v>4766</v>
      </c>
      <c r="B3633" s="289" t="s">
        <v>18018</v>
      </c>
      <c r="C3633" s="289" t="s">
        <v>12606</v>
      </c>
      <c r="D3633" s="511" t="s">
        <v>1849</v>
      </c>
    </row>
    <row r="3634" spans="1:4">
      <c r="A3634" s="289">
        <v>4767</v>
      </c>
      <c r="B3634" s="289" t="s">
        <v>18018</v>
      </c>
      <c r="C3634" s="289" t="s">
        <v>12542</v>
      </c>
      <c r="D3634" s="511" t="s">
        <v>18019</v>
      </c>
    </row>
    <row r="3635" spans="1:4">
      <c r="A3635" s="289">
        <v>10963</v>
      </c>
      <c r="B3635" s="289" t="s">
        <v>18020</v>
      </c>
      <c r="C3635" s="289" t="s">
        <v>12542</v>
      </c>
      <c r="D3635" s="511" t="s">
        <v>18021</v>
      </c>
    </row>
    <row r="3636" spans="1:4">
      <c r="A3636" s="289">
        <v>10962</v>
      </c>
      <c r="B3636" s="289" t="s">
        <v>18022</v>
      </c>
      <c r="C3636" s="289" t="s">
        <v>12606</v>
      </c>
      <c r="D3636" s="511" t="s">
        <v>138</v>
      </c>
    </row>
    <row r="3637" spans="1:4">
      <c r="A3637" s="289">
        <v>34742</v>
      </c>
      <c r="B3637" s="289" t="s">
        <v>18023</v>
      </c>
      <c r="C3637" s="289" t="s">
        <v>12606</v>
      </c>
      <c r="D3637" s="511" t="s">
        <v>1853</v>
      </c>
    </row>
    <row r="3638" spans="1:4">
      <c r="A3638" s="289">
        <v>4773</v>
      </c>
      <c r="B3638" s="289" t="s">
        <v>18024</v>
      </c>
      <c r="C3638" s="289" t="s">
        <v>12542</v>
      </c>
      <c r="D3638" s="511" t="s">
        <v>18025</v>
      </c>
    </row>
    <row r="3639" spans="1:4">
      <c r="A3639" s="289">
        <v>34740</v>
      </c>
      <c r="B3639" s="289" t="s">
        <v>18026</v>
      </c>
      <c r="C3639" s="289" t="s">
        <v>12606</v>
      </c>
      <c r="D3639" s="511" t="s">
        <v>1853</v>
      </c>
    </row>
    <row r="3640" spans="1:4">
      <c r="A3640" s="289">
        <v>4776</v>
      </c>
      <c r="B3640" s="289" t="s">
        <v>18027</v>
      </c>
      <c r="C3640" s="289" t="s">
        <v>12542</v>
      </c>
      <c r="D3640" s="511" t="s">
        <v>16424</v>
      </c>
    </row>
    <row r="3641" spans="1:4">
      <c r="A3641" s="289">
        <v>4774</v>
      </c>
      <c r="B3641" s="289" t="s">
        <v>18027</v>
      </c>
      <c r="C3641" s="289" t="s">
        <v>12606</v>
      </c>
      <c r="D3641" s="511" t="s">
        <v>1849</v>
      </c>
    </row>
    <row r="3642" spans="1:4">
      <c r="A3642" s="289">
        <v>40313</v>
      </c>
      <c r="B3642" s="289" t="s">
        <v>18028</v>
      </c>
      <c r="C3642" s="289" t="s">
        <v>12606</v>
      </c>
      <c r="D3642" s="511" t="s">
        <v>1853</v>
      </c>
    </row>
    <row r="3643" spans="1:4">
      <c r="A3643" s="289">
        <v>13340</v>
      </c>
      <c r="B3643" s="289" t="s">
        <v>18029</v>
      </c>
      <c r="C3643" s="289" t="s">
        <v>12542</v>
      </c>
      <c r="D3643" s="511" t="s">
        <v>3021</v>
      </c>
    </row>
    <row r="3644" spans="1:4">
      <c r="A3644" s="289">
        <v>10965</v>
      </c>
      <c r="B3644" s="289" t="s">
        <v>18030</v>
      </c>
      <c r="C3644" s="289" t="s">
        <v>12542</v>
      </c>
      <c r="D3644" s="511" t="s">
        <v>18031</v>
      </c>
    </row>
    <row r="3645" spans="1:4">
      <c r="A3645" s="289">
        <v>10966</v>
      </c>
      <c r="B3645" s="289" t="s">
        <v>18032</v>
      </c>
      <c r="C3645" s="289" t="s">
        <v>12606</v>
      </c>
      <c r="D3645" s="511" t="s">
        <v>5100</v>
      </c>
    </row>
    <row r="3646" spans="1:4">
      <c r="A3646" s="289">
        <v>40537</v>
      </c>
      <c r="B3646" s="289" t="s">
        <v>18033</v>
      </c>
      <c r="C3646" s="289" t="s">
        <v>12606</v>
      </c>
      <c r="D3646" s="511" t="s">
        <v>1170</v>
      </c>
    </row>
    <row r="3647" spans="1:4">
      <c r="A3647" s="289">
        <v>40536</v>
      </c>
      <c r="B3647" s="289" t="s">
        <v>18034</v>
      </c>
      <c r="C3647" s="289" t="s">
        <v>12606</v>
      </c>
      <c r="D3647" s="511" t="s">
        <v>1170</v>
      </c>
    </row>
    <row r="3648" spans="1:4">
      <c r="A3648" s="289">
        <v>40535</v>
      </c>
      <c r="B3648" s="289" t="s">
        <v>18035</v>
      </c>
      <c r="C3648" s="289" t="s">
        <v>12606</v>
      </c>
      <c r="D3648" s="511" t="s">
        <v>1170</v>
      </c>
    </row>
    <row r="3649" spans="1:4">
      <c r="A3649" s="289">
        <v>39427</v>
      </c>
      <c r="B3649" s="289" t="s">
        <v>18036</v>
      </c>
      <c r="C3649" s="289" t="s">
        <v>12542</v>
      </c>
      <c r="D3649" s="511" t="s">
        <v>18037</v>
      </c>
    </row>
    <row r="3650" spans="1:4">
      <c r="A3650" s="289">
        <v>39424</v>
      </c>
      <c r="B3650" s="289" t="s">
        <v>18038</v>
      </c>
      <c r="C3650" s="289" t="s">
        <v>12542</v>
      </c>
      <c r="D3650" s="511" t="s">
        <v>14486</v>
      </c>
    </row>
    <row r="3651" spans="1:4">
      <c r="A3651" s="289">
        <v>39425</v>
      </c>
      <c r="B3651" s="289" t="s">
        <v>18039</v>
      </c>
      <c r="C3651" s="289" t="s">
        <v>12542</v>
      </c>
      <c r="D3651" s="511" t="s">
        <v>18040</v>
      </c>
    </row>
    <row r="3652" spans="1:4">
      <c r="A3652" s="289">
        <v>40664</v>
      </c>
      <c r="B3652" s="289" t="s">
        <v>18041</v>
      </c>
      <c r="C3652" s="289" t="s">
        <v>12606</v>
      </c>
      <c r="D3652" s="511" t="s">
        <v>1811</v>
      </c>
    </row>
    <row r="3653" spans="1:4">
      <c r="A3653" s="289">
        <v>34360</v>
      </c>
      <c r="B3653" s="289" t="s">
        <v>18042</v>
      </c>
      <c r="C3653" s="289" t="s">
        <v>12606</v>
      </c>
      <c r="D3653" s="511" t="s">
        <v>6709</v>
      </c>
    </row>
    <row r="3654" spans="1:4">
      <c r="A3654" s="289">
        <v>20259</v>
      </c>
      <c r="B3654" s="289" t="s">
        <v>18043</v>
      </c>
      <c r="C3654" s="289" t="s">
        <v>12542</v>
      </c>
      <c r="D3654" s="511" t="s">
        <v>18044</v>
      </c>
    </row>
    <row r="3655" spans="1:4">
      <c r="A3655" s="289">
        <v>14077</v>
      </c>
      <c r="B3655" s="289" t="s">
        <v>18045</v>
      </c>
      <c r="C3655" s="289" t="s">
        <v>12542</v>
      </c>
      <c r="D3655" s="511" t="s">
        <v>18046</v>
      </c>
    </row>
    <row r="3656" spans="1:4">
      <c r="A3656" s="289">
        <v>3678</v>
      </c>
      <c r="B3656" s="289" t="s">
        <v>18047</v>
      </c>
      <c r="C3656" s="289" t="s">
        <v>12542</v>
      </c>
      <c r="D3656" s="511" t="s">
        <v>18048</v>
      </c>
    </row>
    <row r="3657" spans="1:4">
      <c r="A3657" s="289">
        <v>39418</v>
      </c>
      <c r="B3657" s="289" t="s">
        <v>18049</v>
      </c>
      <c r="C3657" s="289" t="s">
        <v>12542</v>
      </c>
      <c r="D3657" s="511" t="s">
        <v>990</v>
      </c>
    </row>
    <row r="3658" spans="1:4">
      <c r="A3658" s="289">
        <v>39419</v>
      </c>
      <c r="B3658" s="289" t="s">
        <v>18050</v>
      </c>
      <c r="C3658" s="289" t="s">
        <v>12542</v>
      </c>
      <c r="D3658" s="511" t="s">
        <v>10929</v>
      </c>
    </row>
    <row r="3659" spans="1:4">
      <c r="A3659" s="289">
        <v>39420</v>
      </c>
      <c r="B3659" s="289" t="s">
        <v>18051</v>
      </c>
      <c r="C3659" s="289" t="s">
        <v>12542</v>
      </c>
      <c r="D3659" s="511" t="s">
        <v>10498</v>
      </c>
    </row>
    <row r="3660" spans="1:4">
      <c r="A3660" s="289">
        <v>39571</v>
      </c>
      <c r="B3660" s="289" t="s">
        <v>18052</v>
      </c>
      <c r="C3660" s="289" t="s">
        <v>12542</v>
      </c>
      <c r="D3660" s="511" t="s">
        <v>1141</v>
      </c>
    </row>
    <row r="3661" spans="1:4">
      <c r="A3661" s="289">
        <v>39421</v>
      </c>
      <c r="B3661" s="289" t="s">
        <v>18053</v>
      </c>
      <c r="C3661" s="289" t="s">
        <v>12542</v>
      </c>
      <c r="D3661" s="511" t="s">
        <v>3396</v>
      </c>
    </row>
    <row r="3662" spans="1:4">
      <c r="A3662" s="289">
        <v>39422</v>
      </c>
      <c r="B3662" s="289" t="s">
        <v>18054</v>
      </c>
      <c r="C3662" s="289" t="s">
        <v>12542</v>
      </c>
      <c r="D3662" s="511" t="s">
        <v>18055</v>
      </c>
    </row>
    <row r="3663" spans="1:4">
      <c r="A3663" s="289">
        <v>39423</v>
      </c>
      <c r="B3663" s="289" t="s">
        <v>18056</v>
      </c>
      <c r="C3663" s="289" t="s">
        <v>12542</v>
      </c>
      <c r="D3663" s="511" t="s">
        <v>5707</v>
      </c>
    </row>
    <row r="3664" spans="1:4">
      <c r="A3664" s="289">
        <v>39426</v>
      </c>
      <c r="B3664" s="289" t="s">
        <v>18057</v>
      </c>
      <c r="C3664" s="289" t="s">
        <v>12542</v>
      </c>
      <c r="D3664" s="511" t="s">
        <v>7754</v>
      </c>
    </row>
    <row r="3665" spans="1:4">
      <c r="A3665" s="289">
        <v>39429</v>
      </c>
      <c r="B3665" s="289" t="s">
        <v>18058</v>
      </c>
      <c r="C3665" s="289" t="s">
        <v>12542</v>
      </c>
      <c r="D3665" s="511" t="s">
        <v>8541</v>
      </c>
    </row>
    <row r="3666" spans="1:4">
      <c r="A3666" s="289">
        <v>39428</v>
      </c>
      <c r="B3666" s="289" t="s">
        <v>18059</v>
      </c>
      <c r="C3666" s="289" t="s">
        <v>12542</v>
      </c>
      <c r="D3666" s="511" t="s">
        <v>18060</v>
      </c>
    </row>
    <row r="3667" spans="1:4">
      <c r="A3667" s="289">
        <v>39572</v>
      </c>
      <c r="B3667" s="289" t="s">
        <v>18061</v>
      </c>
      <c r="C3667" s="289" t="s">
        <v>12542</v>
      </c>
      <c r="D3667" s="511" t="s">
        <v>2020</v>
      </c>
    </row>
    <row r="3668" spans="1:4">
      <c r="A3668" s="289">
        <v>39570</v>
      </c>
      <c r="B3668" s="289" t="s">
        <v>18062</v>
      </c>
      <c r="C3668" s="289" t="s">
        <v>12542</v>
      </c>
      <c r="D3668" s="511" t="s">
        <v>10387</v>
      </c>
    </row>
    <row r="3669" spans="1:4">
      <c r="A3669" s="289">
        <v>39569</v>
      </c>
      <c r="B3669" s="289" t="s">
        <v>18063</v>
      </c>
      <c r="C3669" s="289" t="s">
        <v>12542</v>
      </c>
      <c r="D3669" s="511" t="s">
        <v>12154</v>
      </c>
    </row>
    <row r="3670" spans="1:4">
      <c r="A3670" s="289">
        <v>11552</v>
      </c>
      <c r="B3670" s="289" t="s">
        <v>18064</v>
      </c>
      <c r="C3670" s="289" t="s">
        <v>12542</v>
      </c>
      <c r="D3670" s="511" t="s">
        <v>18065</v>
      </c>
    </row>
    <row r="3671" spans="1:4">
      <c r="A3671" s="289">
        <v>40598</v>
      </c>
      <c r="B3671" s="289" t="s">
        <v>18066</v>
      </c>
      <c r="C3671" s="289" t="s">
        <v>12606</v>
      </c>
      <c r="D3671" s="511" t="s">
        <v>1170</v>
      </c>
    </row>
    <row r="3672" spans="1:4">
      <c r="A3672" s="289">
        <v>39029</v>
      </c>
      <c r="B3672" s="289" t="s">
        <v>18067</v>
      </c>
      <c r="C3672" s="289" t="s">
        <v>12542</v>
      </c>
      <c r="D3672" s="511" t="s">
        <v>18068</v>
      </c>
    </row>
    <row r="3673" spans="1:4">
      <c r="A3673" s="289">
        <v>39028</v>
      </c>
      <c r="B3673" s="289" t="s">
        <v>18069</v>
      </c>
      <c r="C3673" s="289" t="s">
        <v>12542</v>
      </c>
      <c r="D3673" s="511" t="s">
        <v>16979</v>
      </c>
    </row>
    <row r="3674" spans="1:4">
      <c r="A3674" s="289">
        <v>39328</v>
      </c>
      <c r="B3674" s="289" t="s">
        <v>18070</v>
      </c>
      <c r="C3674" s="289" t="s">
        <v>12542</v>
      </c>
      <c r="D3674" s="511" t="s">
        <v>6336</v>
      </c>
    </row>
    <row r="3675" spans="1:4">
      <c r="A3675" s="289">
        <v>38541</v>
      </c>
      <c r="B3675" s="289" t="s">
        <v>18071</v>
      </c>
      <c r="C3675" s="289" t="s">
        <v>12513</v>
      </c>
      <c r="D3675" s="511" t="s">
        <v>18072</v>
      </c>
    </row>
    <row r="3676" spans="1:4">
      <c r="A3676" s="289">
        <v>38542</v>
      </c>
      <c r="B3676" s="289" t="s">
        <v>18073</v>
      </c>
      <c r="C3676" s="289" t="s">
        <v>12513</v>
      </c>
      <c r="D3676" s="511" t="s">
        <v>18074</v>
      </c>
    </row>
    <row r="3677" spans="1:4">
      <c r="A3677" s="289">
        <v>38543</v>
      </c>
      <c r="B3677" s="289" t="s">
        <v>18075</v>
      </c>
      <c r="C3677" s="289" t="s">
        <v>12513</v>
      </c>
      <c r="D3677" s="511" t="s">
        <v>18076</v>
      </c>
    </row>
    <row r="3678" spans="1:4">
      <c r="A3678" s="289">
        <v>40406</v>
      </c>
      <c r="B3678" s="289" t="s">
        <v>18077</v>
      </c>
      <c r="C3678" s="289" t="s">
        <v>12513</v>
      </c>
      <c r="D3678" s="511" t="s">
        <v>18078</v>
      </c>
    </row>
    <row r="3679" spans="1:4">
      <c r="A3679" s="289">
        <v>40789</v>
      </c>
      <c r="B3679" s="289" t="s">
        <v>18079</v>
      </c>
      <c r="C3679" s="289" t="s">
        <v>12513</v>
      </c>
      <c r="D3679" s="511" t="s">
        <v>18080</v>
      </c>
    </row>
    <row r="3680" spans="1:4">
      <c r="A3680" s="289">
        <v>40791</v>
      </c>
      <c r="B3680" s="289" t="s">
        <v>18081</v>
      </c>
      <c r="C3680" s="289" t="s">
        <v>12513</v>
      </c>
      <c r="D3680" s="511" t="s">
        <v>18082</v>
      </c>
    </row>
    <row r="3681" spans="1:4">
      <c r="A3681" s="289">
        <v>11651</v>
      </c>
      <c r="B3681" s="289" t="s">
        <v>18083</v>
      </c>
      <c r="C3681" s="289" t="s">
        <v>12513</v>
      </c>
      <c r="D3681" s="511" t="s">
        <v>18084</v>
      </c>
    </row>
    <row r="3682" spans="1:4">
      <c r="A3682" s="289">
        <v>42002</v>
      </c>
      <c r="B3682" s="289" t="s">
        <v>18085</v>
      </c>
      <c r="C3682" s="289" t="s">
        <v>12513</v>
      </c>
      <c r="D3682" s="511" t="s">
        <v>18086</v>
      </c>
    </row>
    <row r="3683" spans="1:4">
      <c r="A3683" s="289">
        <v>40435</v>
      </c>
      <c r="B3683" s="289" t="s">
        <v>18087</v>
      </c>
      <c r="C3683" s="289" t="s">
        <v>12513</v>
      </c>
      <c r="D3683" s="511" t="s">
        <v>18088</v>
      </c>
    </row>
    <row r="3684" spans="1:4">
      <c r="A3684" s="289">
        <v>39012</v>
      </c>
      <c r="B3684" s="289" t="s">
        <v>18089</v>
      </c>
      <c r="C3684" s="289" t="s">
        <v>12513</v>
      </c>
      <c r="D3684" s="511" t="s">
        <v>18090</v>
      </c>
    </row>
    <row r="3685" spans="1:4">
      <c r="A3685" s="289">
        <v>5327</v>
      </c>
      <c r="B3685" s="289" t="s">
        <v>18091</v>
      </c>
      <c r="C3685" s="289" t="s">
        <v>12606</v>
      </c>
      <c r="D3685" s="511" t="s">
        <v>18092</v>
      </c>
    </row>
    <row r="3686" spans="1:4">
      <c r="A3686" s="289">
        <v>35274</v>
      </c>
      <c r="B3686" s="289" t="s">
        <v>18093</v>
      </c>
      <c r="C3686" s="289" t="s">
        <v>12542</v>
      </c>
      <c r="D3686" s="511" t="s">
        <v>2972</v>
      </c>
    </row>
    <row r="3687" spans="1:4">
      <c r="A3687" s="289">
        <v>35275</v>
      </c>
      <c r="B3687" s="289" t="s">
        <v>18094</v>
      </c>
      <c r="C3687" s="289" t="s">
        <v>12542</v>
      </c>
      <c r="D3687" s="511" t="s">
        <v>18095</v>
      </c>
    </row>
    <row r="3688" spans="1:4">
      <c r="A3688" s="289">
        <v>35276</v>
      </c>
      <c r="B3688" s="289" t="s">
        <v>18096</v>
      </c>
      <c r="C3688" s="289" t="s">
        <v>12542</v>
      </c>
      <c r="D3688" s="511" t="s">
        <v>1365</v>
      </c>
    </row>
    <row r="3689" spans="1:4">
      <c r="A3689" s="289">
        <v>38386</v>
      </c>
      <c r="B3689" s="289" t="s">
        <v>18097</v>
      </c>
      <c r="C3689" s="289" t="s">
        <v>12513</v>
      </c>
      <c r="D3689" s="511" t="s">
        <v>5773</v>
      </c>
    </row>
    <row r="3690" spans="1:4">
      <c r="A3690" s="289">
        <v>11091</v>
      </c>
      <c r="B3690" s="289" t="s">
        <v>18098</v>
      </c>
      <c r="C3690" s="289" t="s">
        <v>12513</v>
      </c>
      <c r="D3690" s="511" t="s">
        <v>2808</v>
      </c>
    </row>
    <row r="3691" spans="1:4">
      <c r="A3691" s="289">
        <v>37586</v>
      </c>
      <c r="B3691" s="289" t="s">
        <v>18099</v>
      </c>
      <c r="C3691" s="289" t="s">
        <v>15975</v>
      </c>
      <c r="D3691" s="511" t="s">
        <v>10287</v>
      </c>
    </row>
    <row r="3692" spans="1:4">
      <c r="A3692" s="289">
        <v>37395</v>
      </c>
      <c r="B3692" s="289" t="s">
        <v>18100</v>
      </c>
      <c r="C3692" s="289" t="s">
        <v>15975</v>
      </c>
      <c r="D3692" s="511" t="s">
        <v>18101</v>
      </c>
    </row>
    <row r="3693" spans="1:4">
      <c r="A3693" s="289">
        <v>14147</v>
      </c>
      <c r="B3693" s="289" t="s">
        <v>18102</v>
      </c>
      <c r="C3693" s="289" t="s">
        <v>15975</v>
      </c>
      <c r="D3693" s="511" t="s">
        <v>18103</v>
      </c>
    </row>
    <row r="3694" spans="1:4">
      <c r="A3694" s="289">
        <v>37396</v>
      </c>
      <c r="B3694" s="289" t="s">
        <v>18104</v>
      </c>
      <c r="C3694" s="289" t="s">
        <v>15975</v>
      </c>
      <c r="D3694" s="511" t="s">
        <v>18105</v>
      </c>
    </row>
    <row r="3695" spans="1:4">
      <c r="A3695" s="289">
        <v>37397</v>
      </c>
      <c r="B3695" s="289" t="s">
        <v>18106</v>
      </c>
      <c r="C3695" s="289" t="s">
        <v>15975</v>
      </c>
      <c r="D3695" s="511" t="s">
        <v>18107</v>
      </c>
    </row>
    <row r="3696" spans="1:4">
      <c r="A3696" s="289">
        <v>11559</v>
      </c>
      <c r="B3696" s="289" t="s">
        <v>18108</v>
      </c>
      <c r="C3696" s="289" t="s">
        <v>12513</v>
      </c>
      <c r="D3696" s="511" t="s">
        <v>12670</v>
      </c>
    </row>
    <row r="3697" spans="1:4">
      <c r="A3697" s="289">
        <v>444</v>
      </c>
      <c r="B3697" s="289" t="s">
        <v>18109</v>
      </c>
      <c r="C3697" s="289" t="s">
        <v>12513</v>
      </c>
      <c r="D3697" s="511" t="s">
        <v>7028</v>
      </c>
    </row>
    <row r="3698" spans="1:4">
      <c r="A3698" s="289">
        <v>445</v>
      </c>
      <c r="B3698" s="289" t="s">
        <v>18110</v>
      </c>
      <c r="C3698" s="289" t="s">
        <v>12513</v>
      </c>
      <c r="D3698" s="511" t="s">
        <v>18111</v>
      </c>
    </row>
    <row r="3699" spans="1:4">
      <c r="A3699" s="289">
        <v>4783</v>
      </c>
      <c r="B3699" s="289" t="s">
        <v>18112</v>
      </c>
      <c r="C3699" s="289" t="s">
        <v>12521</v>
      </c>
      <c r="D3699" s="511" t="s">
        <v>12834</v>
      </c>
    </row>
    <row r="3700" spans="1:4">
      <c r="A3700" s="289">
        <v>41079</v>
      </c>
      <c r="B3700" s="289" t="s">
        <v>18113</v>
      </c>
      <c r="C3700" s="289" t="s">
        <v>12786</v>
      </c>
      <c r="D3700" s="511" t="s">
        <v>12836</v>
      </c>
    </row>
    <row r="3701" spans="1:4">
      <c r="A3701" s="289">
        <v>12874</v>
      </c>
      <c r="B3701" s="289" t="s">
        <v>18114</v>
      </c>
      <c r="C3701" s="289" t="s">
        <v>12521</v>
      </c>
      <c r="D3701" s="511" t="s">
        <v>16069</v>
      </c>
    </row>
    <row r="3702" spans="1:4">
      <c r="A3702" s="289">
        <v>41082</v>
      </c>
      <c r="B3702" s="289" t="s">
        <v>18115</v>
      </c>
      <c r="C3702" s="289" t="s">
        <v>12786</v>
      </c>
      <c r="D3702" s="511" t="s">
        <v>18116</v>
      </c>
    </row>
    <row r="3703" spans="1:4">
      <c r="A3703" s="289">
        <v>4785</v>
      </c>
      <c r="B3703" s="289" t="s">
        <v>18117</v>
      </c>
      <c r="C3703" s="289" t="s">
        <v>12521</v>
      </c>
      <c r="D3703" s="511" t="s">
        <v>16307</v>
      </c>
    </row>
    <row r="3704" spans="1:4">
      <c r="A3704" s="289">
        <v>41081</v>
      </c>
      <c r="B3704" s="289" t="s">
        <v>18118</v>
      </c>
      <c r="C3704" s="289" t="s">
        <v>12786</v>
      </c>
      <c r="D3704" s="511" t="s">
        <v>18119</v>
      </c>
    </row>
    <row r="3705" spans="1:4">
      <c r="A3705" s="289">
        <v>4801</v>
      </c>
      <c r="B3705" s="289" t="s">
        <v>18120</v>
      </c>
      <c r="C3705" s="289" t="s">
        <v>12518</v>
      </c>
      <c r="D3705" s="511" t="s">
        <v>18121</v>
      </c>
    </row>
    <row r="3706" spans="1:4">
      <c r="A3706" s="289">
        <v>4794</v>
      </c>
      <c r="B3706" s="289" t="s">
        <v>18122</v>
      </c>
      <c r="C3706" s="289" t="s">
        <v>12518</v>
      </c>
      <c r="D3706" s="511" t="s">
        <v>18123</v>
      </c>
    </row>
    <row r="3707" spans="1:4">
      <c r="A3707" s="289">
        <v>4796</v>
      </c>
      <c r="B3707" s="289" t="s">
        <v>18124</v>
      </c>
      <c r="C3707" s="289" t="s">
        <v>12518</v>
      </c>
      <c r="D3707" s="511" t="s">
        <v>18125</v>
      </c>
    </row>
    <row r="3708" spans="1:4">
      <c r="A3708" s="289">
        <v>4800</v>
      </c>
      <c r="B3708" s="289" t="s">
        <v>18126</v>
      </c>
      <c r="C3708" s="289" t="s">
        <v>12518</v>
      </c>
      <c r="D3708" s="511" t="s">
        <v>18127</v>
      </c>
    </row>
    <row r="3709" spans="1:4">
      <c r="A3709" s="289">
        <v>4795</v>
      </c>
      <c r="B3709" s="289" t="s">
        <v>18128</v>
      </c>
      <c r="C3709" s="289" t="s">
        <v>12518</v>
      </c>
      <c r="D3709" s="511" t="s">
        <v>18129</v>
      </c>
    </row>
    <row r="3710" spans="1:4">
      <c r="A3710" s="289">
        <v>39694</v>
      </c>
      <c r="B3710" s="289" t="s">
        <v>18130</v>
      </c>
      <c r="C3710" s="289" t="s">
        <v>12518</v>
      </c>
      <c r="D3710" s="511" t="s">
        <v>18131</v>
      </c>
    </row>
    <row r="3711" spans="1:4">
      <c r="A3711" s="289">
        <v>1292</v>
      </c>
      <c r="B3711" s="289" t="s">
        <v>18132</v>
      </c>
      <c r="C3711" s="289" t="s">
        <v>12518</v>
      </c>
      <c r="D3711" s="511" t="s">
        <v>18133</v>
      </c>
    </row>
    <row r="3712" spans="1:4">
      <c r="A3712" s="289">
        <v>1287</v>
      </c>
      <c r="B3712" s="289" t="s">
        <v>18134</v>
      </c>
      <c r="C3712" s="289" t="s">
        <v>12518</v>
      </c>
      <c r="D3712" s="511" t="s">
        <v>8610</v>
      </c>
    </row>
    <row r="3713" spans="1:4">
      <c r="A3713" s="289">
        <v>1297</v>
      </c>
      <c r="B3713" s="289" t="s">
        <v>18135</v>
      </c>
      <c r="C3713" s="289" t="s">
        <v>12518</v>
      </c>
      <c r="D3713" s="511" t="s">
        <v>18136</v>
      </c>
    </row>
    <row r="3714" spans="1:4">
      <c r="A3714" s="289">
        <v>4786</v>
      </c>
      <c r="B3714" s="289" t="s">
        <v>18137</v>
      </c>
      <c r="C3714" s="289" t="s">
        <v>12518</v>
      </c>
      <c r="D3714" s="511" t="s">
        <v>12519</v>
      </c>
    </row>
    <row r="3715" spans="1:4">
      <c r="A3715" s="289">
        <v>10840</v>
      </c>
      <c r="B3715" s="289" t="s">
        <v>18138</v>
      </c>
      <c r="C3715" s="289" t="s">
        <v>12518</v>
      </c>
      <c r="D3715" s="511" t="s">
        <v>18139</v>
      </c>
    </row>
    <row r="3716" spans="1:4">
      <c r="A3716" s="289">
        <v>10841</v>
      </c>
      <c r="B3716" s="289" t="s">
        <v>18140</v>
      </c>
      <c r="C3716" s="289" t="s">
        <v>12518</v>
      </c>
      <c r="D3716" s="511" t="s">
        <v>18141</v>
      </c>
    </row>
    <row r="3717" spans="1:4">
      <c r="A3717" s="289">
        <v>25980</v>
      </c>
      <c r="B3717" s="289" t="s">
        <v>18142</v>
      </c>
      <c r="C3717" s="289" t="s">
        <v>12518</v>
      </c>
      <c r="D3717" s="511" t="s">
        <v>18143</v>
      </c>
    </row>
    <row r="3718" spans="1:4">
      <c r="A3718" s="289">
        <v>10842</v>
      </c>
      <c r="B3718" s="289" t="s">
        <v>18144</v>
      </c>
      <c r="C3718" s="289" t="s">
        <v>12518</v>
      </c>
      <c r="D3718" s="511" t="s">
        <v>18145</v>
      </c>
    </row>
    <row r="3719" spans="1:4">
      <c r="A3719" s="289">
        <v>21108</v>
      </c>
      <c r="B3719" s="289" t="s">
        <v>18146</v>
      </c>
      <c r="C3719" s="289" t="s">
        <v>12518</v>
      </c>
      <c r="D3719" s="511" t="s">
        <v>18147</v>
      </c>
    </row>
    <row r="3720" spans="1:4">
      <c r="A3720" s="289">
        <v>38180</v>
      </c>
      <c r="B3720" s="289" t="s">
        <v>18148</v>
      </c>
      <c r="C3720" s="289" t="s">
        <v>12518</v>
      </c>
      <c r="D3720" s="511" t="s">
        <v>11843</v>
      </c>
    </row>
    <row r="3721" spans="1:4">
      <c r="A3721" s="289">
        <v>40648</v>
      </c>
      <c r="B3721" s="289" t="s">
        <v>18149</v>
      </c>
      <c r="C3721" s="289" t="s">
        <v>12518</v>
      </c>
      <c r="D3721" s="511" t="s">
        <v>18150</v>
      </c>
    </row>
    <row r="3722" spans="1:4">
      <c r="A3722" s="289">
        <v>40649</v>
      </c>
      <c r="B3722" s="289" t="s">
        <v>18151</v>
      </c>
      <c r="C3722" s="289" t="s">
        <v>12518</v>
      </c>
      <c r="D3722" s="511" t="s">
        <v>6807</v>
      </c>
    </row>
    <row r="3723" spans="1:4">
      <c r="A3723" s="289">
        <v>40650</v>
      </c>
      <c r="B3723" s="289" t="s">
        <v>18152</v>
      </c>
      <c r="C3723" s="289" t="s">
        <v>12518</v>
      </c>
      <c r="D3723" s="511" t="s">
        <v>18153</v>
      </c>
    </row>
    <row r="3724" spans="1:4">
      <c r="A3724" s="289">
        <v>40651</v>
      </c>
      <c r="B3724" s="289" t="s">
        <v>18154</v>
      </c>
      <c r="C3724" s="289" t="s">
        <v>12518</v>
      </c>
      <c r="D3724" s="511" t="s">
        <v>18155</v>
      </c>
    </row>
    <row r="3725" spans="1:4">
      <c r="A3725" s="289">
        <v>40652</v>
      </c>
      <c r="B3725" s="289" t="s">
        <v>18156</v>
      </c>
      <c r="C3725" s="289" t="s">
        <v>12518</v>
      </c>
      <c r="D3725" s="511" t="s">
        <v>6518</v>
      </c>
    </row>
    <row r="3726" spans="1:4">
      <c r="A3726" s="289">
        <v>40647</v>
      </c>
      <c r="B3726" s="289" t="s">
        <v>18157</v>
      </c>
      <c r="C3726" s="289" t="s">
        <v>12518</v>
      </c>
      <c r="D3726" s="511" t="s">
        <v>18158</v>
      </c>
    </row>
    <row r="3727" spans="1:4">
      <c r="A3727" s="289">
        <v>40653</v>
      </c>
      <c r="B3727" s="289" t="s">
        <v>18159</v>
      </c>
      <c r="C3727" s="289" t="s">
        <v>12518</v>
      </c>
      <c r="D3727" s="511" t="s">
        <v>18160</v>
      </c>
    </row>
    <row r="3728" spans="1:4">
      <c r="A3728" s="289">
        <v>36178</v>
      </c>
      <c r="B3728" s="289" t="s">
        <v>18161</v>
      </c>
      <c r="C3728" s="289" t="s">
        <v>12513</v>
      </c>
      <c r="D3728" s="511" t="s">
        <v>5714</v>
      </c>
    </row>
    <row r="3729" spans="1:4">
      <c r="A3729" s="289">
        <v>38195</v>
      </c>
      <c r="B3729" s="289" t="s">
        <v>18162</v>
      </c>
      <c r="C3729" s="289" t="s">
        <v>12518</v>
      </c>
      <c r="D3729" s="511" t="s">
        <v>18163</v>
      </c>
    </row>
    <row r="3730" spans="1:4">
      <c r="A3730" s="289">
        <v>38181</v>
      </c>
      <c r="B3730" s="289" t="s">
        <v>18164</v>
      </c>
      <c r="C3730" s="289" t="s">
        <v>12518</v>
      </c>
      <c r="D3730" s="511" t="s">
        <v>18165</v>
      </c>
    </row>
    <row r="3731" spans="1:4">
      <c r="A3731" s="289">
        <v>38182</v>
      </c>
      <c r="B3731" s="289" t="s">
        <v>18166</v>
      </c>
      <c r="C3731" s="289" t="s">
        <v>12518</v>
      </c>
      <c r="D3731" s="511" t="s">
        <v>18167</v>
      </c>
    </row>
    <row r="3732" spans="1:4">
      <c r="A3732" s="289">
        <v>38186</v>
      </c>
      <c r="B3732" s="289" t="s">
        <v>18168</v>
      </c>
      <c r="C3732" s="289" t="s">
        <v>12518</v>
      </c>
      <c r="D3732" s="511" t="s">
        <v>18169</v>
      </c>
    </row>
    <row r="3733" spans="1:4">
      <c r="A3733" s="289">
        <v>38185</v>
      </c>
      <c r="B3733" s="289" t="s">
        <v>18170</v>
      </c>
      <c r="C3733" s="289" t="s">
        <v>12518</v>
      </c>
      <c r="D3733" s="511" t="s">
        <v>18171</v>
      </c>
    </row>
    <row r="3734" spans="1:4">
      <c r="A3734" s="289">
        <v>40654</v>
      </c>
      <c r="B3734" s="289" t="s">
        <v>18172</v>
      </c>
      <c r="C3734" s="289" t="s">
        <v>12518</v>
      </c>
      <c r="D3734" s="511" t="s">
        <v>18173</v>
      </c>
    </row>
    <row r="3735" spans="1:4">
      <c r="A3735" s="289">
        <v>25981</v>
      </c>
      <c r="B3735" s="289" t="s">
        <v>18174</v>
      </c>
      <c r="C3735" s="289" t="s">
        <v>12518</v>
      </c>
      <c r="D3735" s="511" t="s">
        <v>18175</v>
      </c>
    </row>
    <row r="3736" spans="1:4">
      <c r="A3736" s="289">
        <v>4822</v>
      </c>
      <c r="B3736" s="289" t="s">
        <v>18176</v>
      </c>
      <c r="C3736" s="289" t="s">
        <v>12518</v>
      </c>
      <c r="D3736" s="511" t="s">
        <v>18177</v>
      </c>
    </row>
    <row r="3737" spans="1:4">
      <c r="A3737" s="289">
        <v>4818</v>
      </c>
      <c r="B3737" s="289" t="s">
        <v>18178</v>
      </c>
      <c r="C3737" s="289" t="s">
        <v>12518</v>
      </c>
      <c r="D3737" s="511" t="s">
        <v>18179</v>
      </c>
    </row>
    <row r="3738" spans="1:4">
      <c r="A3738" s="289">
        <v>39567</v>
      </c>
      <c r="B3738" s="289" t="s">
        <v>18180</v>
      </c>
      <c r="C3738" s="289" t="s">
        <v>12518</v>
      </c>
      <c r="D3738" s="511" t="s">
        <v>18181</v>
      </c>
    </row>
    <row r="3739" spans="1:4">
      <c r="A3739" s="289">
        <v>39566</v>
      </c>
      <c r="B3739" s="289" t="s">
        <v>18182</v>
      </c>
      <c r="C3739" s="289" t="s">
        <v>12518</v>
      </c>
      <c r="D3739" s="511" t="s">
        <v>18183</v>
      </c>
    </row>
    <row r="3740" spans="1:4">
      <c r="A3740" s="289">
        <v>11062</v>
      </c>
      <c r="B3740" s="289" t="s">
        <v>18184</v>
      </c>
      <c r="C3740" s="289" t="s">
        <v>12518</v>
      </c>
      <c r="D3740" s="511" t="s">
        <v>5801</v>
      </c>
    </row>
    <row r="3741" spans="1:4">
      <c r="A3741" s="289">
        <v>11063</v>
      </c>
      <c r="B3741" s="289" t="s">
        <v>18185</v>
      </c>
      <c r="C3741" s="289" t="s">
        <v>12518</v>
      </c>
      <c r="D3741" s="511" t="s">
        <v>18186</v>
      </c>
    </row>
    <row r="3742" spans="1:4">
      <c r="A3742" s="289">
        <v>13521</v>
      </c>
      <c r="B3742" s="289" t="s">
        <v>18187</v>
      </c>
      <c r="C3742" s="289" t="s">
        <v>12513</v>
      </c>
      <c r="D3742" s="511" t="s">
        <v>8957</v>
      </c>
    </row>
    <row r="3743" spans="1:4">
      <c r="A3743" s="289">
        <v>10851</v>
      </c>
      <c r="B3743" s="289" t="s">
        <v>18188</v>
      </c>
      <c r="C3743" s="289" t="s">
        <v>12513</v>
      </c>
      <c r="D3743" s="511" t="s">
        <v>18189</v>
      </c>
    </row>
    <row r="3744" spans="1:4">
      <c r="A3744" s="289">
        <v>39515</v>
      </c>
      <c r="B3744" s="289" t="s">
        <v>18190</v>
      </c>
      <c r="C3744" s="289" t="s">
        <v>12513</v>
      </c>
      <c r="D3744" s="511" t="s">
        <v>18191</v>
      </c>
    </row>
    <row r="3745" spans="1:4">
      <c r="A3745" s="289">
        <v>39516</v>
      </c>
      <c r="B3745" s="289" t="s">
        <v>18192</v>
      </c>
      <c r="C3745" s="289" t="s">
        <v>12513</v>
      </c>
      <c r="D3745" s="511" t="s">
        <v>6667</v>
      </c>
    </row>
    <row r="3746" spans="1:4">
      <c r="A3746" s="289">
        <v>39514</v>
      </c>
      <c r="B3746" s="289" t="s">
        <v>18193</v>
      </c>
      <c r="C3746" s="289" t="s">
        <v>12513</v>
      </c>
      <c r="D3746" s="511" t="s">
        <v>6169</v>
      </c>
    </row>
    <row r="3747" spans="1:4">
      <c r="A3747" s="289">
        <v>4812</v>
      </c>
      <c r="B3747" s="289" t="s">
        <v>18194</v>
      </c>
      <c r="C3747" s="289" t="s">
        <v>12518</v>
      </c>
      <c r="D3747" s="511" t="s">
        <v>18195</v>
      </c>
    </row>
    <row r="3748" spans="1:4">
      <c r="A3748" s="289">
        <v>10849</v>
      </c>
      <c r="B3748" s="289" t="s">
        <v>18196</v>
      </c>
      <c r="C3748" s="289" t="s">
        <v>12513</v>
      </c>
      <c r="D3748" s="511" t="s">
        <v>18197</v>
      </c>
    </row>
    <row r="3749" spans="1:4">
      <c r="A3749" s="289">
        <v>10848</v>
      </c>
      <c r="B3749" s="289" t="s">
        <v>18198</v>
      </c>
      <c r="C3749" s="289" t="s">
        <v>12513</v>
      </c>
      <c r="D3749" s="511" t="s">
        <v>18199</v>
      </c>
    </row>
    <row r="3750" spans="1:4">
      <c r="A3750" s="289">
        <v>4813</v>
      </c>
      <c r="B3750" s="289" t="s">
        <v>18200</v>
      </c>
      <c r="C3750" s="289" t="s">
        <v>12518</v>
      </c>
      <c r="D3750" s="511" t="s">
        <v>16434</v>
      </c>
    </row>
    <row r="3751" spans="1:4">
      <c r="A3751" s="289">
        <v>37560</v>
      </c>
      <c r="B3751" s="289" t="s">
        <v>18201</v>
      </c>
      <c r="C3751" s="289" t="s">
        <v>12513</v>
      </c>
      <c r="D3751" s="511" t="s">
        <v>6300</v>
      </c>
    </row>
    <row r="3752" spans="1:4">
      <c r="A3752" s="289">
        <v>37557</v>
      </c>
      <c r="B3752" s="289" t="s">
        <v>18202</v>
      </c>
      <c r="C3752" s="289" t="s">
        <v>12513</v>
      </c>
      <c r="D3752" s="511" t="s">
        <v>9421</v>
      </c>
    </row>
    <row r="3753" spans="1:4">
      <c r="A3753" s="289">
        <v>37556</v>
      </c>
      <c r="B3753" s="289" t="s">
        <v>18203</v>
      </c>
      <c r="C3753" s="289" t="s">
        <v>12513</v>
      </c>
      <c r="D3753" s="511" t="s">
        <v>18204</v>
      </c>
    </row>
    <row r="3754" spans="1:4">
      <c r="A3754" s="289">
        <v>37559</v>
      </c>
      <c r="B3754" s="289" t="s">
        <v>18205</v>
      </c>
      <c r="C3754" s="289" t="s">
        <v>12513</v>
      </c>
      <c r="D3754" s="511" t="s">
        <v>18206</v>
      </c>
    </row>
    <row r="3755" spans="1:4">
      <c r="A3755" s="289">
        <v>37539</v>
      </c>
      <c r="B3755" s="289" t="s">
        <v>18207</v>
      </c>
      <c r="C3755" s="289" t="s">
        <v>12513</v>
      </c>
      <c r="D3755" s="511" t="s">
        <v>523</v>
      </c>
    </row>
    <row r="3756" spans="1:4">
      <c r="A3756" s="289">
        <v>37558</v>
      </c>
      <c r="B3756" s="289" t="s">
        <v>18208</v>
      </c>
      <c r="C3756" s="289" t="s">
        <v>12513</v>
      </c>
      <c r="D3756" s="511" t="s">
        <v>18209</v>
      </c>
    </row>
    <row r="3757" spans="1:4">
      <c r="A3757" s="289">
        <v>34723</v>
      </c>
      <c r="B3757" s="289" t="s">
        <v>18210</v>
      </c>
      <c r="C3757" s="289" t="s">
        <v>12518</v>
      </c>
      <c r="D3757" s="511" t="s">
        <v>18211</v>
      </c>
    </row>
    <row r="3758" spans="1:4">
      <c r="A3758" s="289">
        <v>34721</v>
      </c>
      <c r="B3758" s="289" t="s">
        <v>18212</v>
      </c>
      <c r="C3758" s="289" t="s">
        <v>12518</v>
      </c>
      <c r="D3758" s="511" t="s">
        <v>18213</v>
      </c>
    </row>
    <row r="3759" spans="1:4">
      <c r="A3759" s="289">
        <v>4309</v>
      </c>
      <c r="B3759" s="289" t="s">
        <v>18214</v>
      </c>
      <c r="C3759" s="289" t="s">
        <v>12513</v>
      </c>
      <c r="D3759" s="511" t="s">
        <v>12640</v>
      </c>
    </row>
    <row r="3760" spans="1:4">
      <c r="A3760" s="289">
        <v>4307</v>
      </c>
      <c r="B3760" s="289" t="s">
        <v>18215</v>
      </c>
      <c r="C3760" s="289" t="s">
        <v>12513</v>
      </c>
      <c r="D3760" s="511" t="s">
        <v>7043</v>
      </c>
    </row>
    <row r="3761" spans="1:4">
      <c r="A3761" s="289">
        <v>10850</v>
      </c>
      <c r="B3761" s="289" t="s">
        <v>18216</v>
      </c>
      <c r="C3761" s="289" t="s">
        <v>12513</v>
      </c>
      <c r="D3761" s="511" t="s">
        <v>18217</v>
      </c>
    </row>
    <row r="3762" spans="1:4">
      <c r="A3762" s="289">
        <v>42467</v>
      </c>
      <c r="B3762" s="289" t="s">
        <v>18218</v>
      </c>
      <c r="C3762" s="289" t="s">
        <v>12513</v>
      </c>
      <c r="D3762" s="511" t="s">
        <v>18219</v>
      </c>
    </row>
    <row r="3763" spans="1:4">
      <c r="A3763" s="289">
        <v>4792</v>
      </c>
      <c r="B3763" s="289" t="s">
        <v>18220</v>
      </c>
      <c r="C3763" s="289" t="s">
        <v>12518</v>
      </c>
      <c r="D3763" s="511" t="s">
        <v>18221</v>
      </c>
    </row>
    <row r="3764" spans="1:4">
      <c r="A3764" s="289">
        <v>4790</v>
      </c>
      <c r="B3764" s="289" t="s">
        <v>18222</v>
      </c>
      <c r="C3764" s="289" t="s">
        <v>12518</v>
      </c>
      <c r="D3764" s="511" t="s">
        <v>14256</v>
      </c>
    </row>
    <row r="3765" spans="1:4">
      <c r="A3765" s="289">
        <v>40671</v>
      </c>
      <c r="B3765" s="289" t="s">
        <v>18223</v>
      </c>
      <c r="C3765" s="289" t="s">
        <v>12518</v>
      </c>
      <c r="D3765" s="511" t="s">
        <v>18224</v>
      </c>
    </row>
    <row r="3766" spans="1:4">
      <c r="A3766" s="289">
        <v>7552</v>
      </c>
      <c r="B3766" s="289" t="s">
        <v>18225</v>
      </c>
      <c r="C3766" s="289" t="s">
        <v>12513</v>
      </c>
      <c r="D3766" s="511" t="s">
        <v>8033</v>
      </c>
    </row>
    <row r="3767" spans="1:4">
      <c r="A3767" s="289">
        <v>4893</v>
      </c>
      <c r="B3767" s="289" t="s">
        <v>18226</v>
      </c>
      <c r="C3767" s="289" t="s">
        <v>12513</v>
      </c>
      <c r="D3767" s="511" t="s">
        <v>5607</v>
      </c>
    </row>
    <row r="3768" spans="1:4">
      <c r="A3768" s="289">
        <v>4894</v>
      </c>
      <c r="B3768" s="289" t="s">
        <v>18227</v>
      </c>
      <c r="C3768" s="289" t="s">
        <v>12513</v>
      </c>
      <c r="D3768" s="511" t="s">
        <v>5827</v>
      </c>
    </row>
    <row r="3769" spans="1:4">
      <c r="A3769" s="289">
        <v>4888</v>
      </c>
      <c r="B3769" s="289" t="s">
        <v>18228</v>
      </c>
      <c r="C3769" s="289" t="s">
        <v>12513</v>
      </c>
      <c r="D3769" s="511" t="s">
        <v>13333</v>
      </c>
    </row>
    <row r="3770" spans="1:4">
      <c r="A3770" s="289">
        <v>4890</v>
      </c>
      <c r="B3770" s="289" t="s">
        <v>18229</v>
      </c>
      <c r="C3770" s="289" t="s">
        <v>12513</v>
      </c>
      <c r="D3770" s="511" t="s">
        <v>1847</v>
      </c>
    </row>
    <row r="3771" spans="1:4">
      <c r="A3771" s="289">
        <v>12411</v>
      </c>
      <c r="B3771" s="289" t="s">
        <v>18230</v>
      </c>
      <c r="C3771" s="289" t="s">
        <v>12513</v>
      </c>
      <c r="D3771" s="511" t="s">
        <v>18231</v>
      </c>
    </row>
    <row r="3772" spans="1:4">
      <c r="A3772" s="289">
        <v>4891</v>
      </c>
      <c r="B3772" s="289" t="s">
        <v>18232</v>
      </c>
      <c r="C3772" s="289" t="s">
        <v>12513</v>
      </c>
      <c r="D3772" s="511" t="s">
        <v>5114</v>
      </c>
    </row>
    <row r="3773" spans="1:4">
      <c r="A3773" s="289">
        <v>4889</v>
      </c>
      <c r="B3773" s="289" t="s">
        <v>18233</v>
      </c>
      <c r="C3773" s="289" t="s">
        <v>12513</v>
      </c>
      <c r="D3773" s="511" t="s">
        <v>9615</v>
      </c>
    </row>
    <row r="3774" spans="1:4">
      <c r="A3774" s="289">
        <v>4892</v>
      </c>
      <c r="B3774" s="289" t="s">
        <v>18234</v>
      </c>
      <c r="C3774" s="289" t="s">
        <v>12513</v>
      </c>
      <c r="D3774" s="511" t="s">
        <v>10847</v>
      </c>
    </row>
    <row r="3775" spans="1:4">
      <c r="A3775" s="289">
        <v>12412</v>
      </c>
      <c r="B3775" s="289" t="s">
        <v>18235</v>
      </c>
      <c r="C3775" s="289" t="s">
        <v>12513</v>
      </c>
      <c r="D3775" s="511" t="s">
        <v>15785</v>
      </c>
    </row>
    <row r="3776" spans="1:4">
      <c r="A3776" s="289">
        <v>11073</v>
      </c>
      <c r="B3776" s="289" t="s">
        <v>18236</v>
      </c>
      <c r="C3776" s="289" t="s">
        <v>12513</v>
      </c>
      <c r="D3776" s="511" t="s">
        <v>18237</v>
      </c>
    </row>
    <row r="3777" spans="1:4">
      <c r="A3777" s="289">
        <v>11071</v>
      </c>
      <c r="B3777" s="289" t="s">
        <v>18238</v>
      </c>
      <c r="C3777" s="289" t="s">
        <v>12513</v>
      </c>
      <c r="D3777" s="511" t="s">
        <v>4688</v>
      </c>
    </row>
    <row r="3778" spans="1:4">
      <c r="A3778" s="289">
        <v>11072</v>
      </c>
      <c r="B3778" s="289" t="s">
        <v>18239</v>
      </c>
      <c r="C3778" s="289" t="s">
        <v>12513</v>
      </c>
      <c r="D3778" s="511" t="s">
        <v>15122</v>
      </c>
    </row>
    <row r="3779" spans="1:4">
      <c r="A3779" s="289">
        <v>4895</v>
      </c>
      <c r="B3779" s="289" t="s">
        <v>18240</v>
      </c>
      <c r="C3779" s="289" t="s">
        <v>12513</v>
      </c>
      <c r="D3779" s="511" t="s">
        <v>2116</v>
      </c>
    </row>
    <row r="3780" spans="1:4">
      <c r="A3780" s="289">
        <v>4907</v>
      </c>
      <c r="B3780" s="289" t="s">
        <v>18241</v>
      </c>
      <c r="C3780" s="289" t="s">
        <v>12513</v>
      </c>
      <c r="D3780" s="511" t="s">
        <v>7431</v>
      </c>
    </row>
    <row r="3781" spans="1:4">
      <c r="A3781" s="289">
        <v>4904</v>
      </c>
      <c r="B3781" s="289" t="s">
        <v>18242</v>
      </c>
      <c r="C3781" s="289" t="s">
        <v>12513</v>
      </c>
      <c r="D3781" s="511" t="s">
        <v>18243</v>
      </c>
    </row>
    <row r="3782" spans="1:4">
      <c r="A3782" s="289">
        <v>4905</v>
      </c>
      <c r="B3782" s="289" t="s">
        <v>18244</v>
      </c>
      <c r="C3782" s="289" t="s">
        <v>12513</v>
      </c>
      <c r="D3782" s="511" t="s">
        <v>18245</v>
      </c>
    </row>
    <row r="3783" spans="1:4">
      <c r="A3783" s="289">
        <v>4902</v>
      </c>
      <c r="B3783" s="289" t="s">
        <v>18246</v>
      </c>
      <c r="C3783" s="289" t="s">
        <v>12513</v>
      </c>
      <c r="D3783" s="511" t="s">
        <v>18247</v>
      </c>
    </row>
    <row r="3784" spans="1:4">
      <c r="A3784" s="289">
        <v>4908</v>
      </c>
      <c r="B3784" s="289" t="s">
        <v>18248</v>
      </c>
      <c r="C3784" s="289" t="s">
        <v>12513</v>
      </c>
      <c r="D3784" s="511" t="s">
        <v>18249</v>
      </c>
    </row>
    <row r="3785" spans="1:4">
      <c r="A3785" s="289">
        <v>4909</v>
      </c>
      <c r="B3785" s="289" t="s">
        <v>18250</v>
      </c>
      <c r="C3785" s="289" t="s">
        <v>12513</v>
      </c>
      <c r="D3785" s="511" t="s">
        <v>18251</v>
      </c>
    </row>
    <row r="3786" spans="1:4">
      <c r="A3786" s="289">
        <v>4903</v>
      </c>
      <c r="B3786" s="289" t="s">
        <v>18252</v>
      </c>
      <c r="C3786" s="289" t="s">
        <v>12513</v>
      </c>
      <c r="D3786" s="511" t="s">
        <v>18253</v>
      </c>
    </row>
    <row r="3787" spans="1:4">
      <c r="A3787" s="289">
        <v>4897</v>
      </c>
      <c r="B3787" s="289" t="s">
        <v>18254</v>
      </c>
      <c r="C3787" s="289" t="s">
        <v>12513</v>
      </c>
      <c r="D3787" s="511" t="s">
        <v>18255</v>
      </c>
    </row>
    <row r="3788" spans="1:4">
      <c r="A3788" s="289">
        <v>4896</v>
      </c>
      <c r="B3788" s="289" t="s">
        <v>18256</v>
      </c>
      <c r="C3788" s="289" t="s">
        <v>12513</v>
      </c>
      <c r="D3788" s="511" t="s">
        <v>2044</v>
      </c>
    </row>
    <row r="3789" spans="1:4">
      <c r="A3789" s="289">
        <v>4900</v>
      </c>
      <c r="B3789" s="289" t="s">
        <v>18257</v>
      </c>
      <c r="C3789" s="289" t="s">
        <v>12513</v>
      </c>
      <c r="D3789" s="511" t="s">
        <v>2097</v>
      </c>
    </row>
    <row r="3790" spans="1:4">
      <c r="A3790" s="289">
        <v>4898</v>
      </c>
      <c r="B3790" s="289" t="s">
        <v>18258</v>
      </c>
      <c r="C3790" s="289" t="s">
        <v>12513</v>
      </c>
      <c r="D3790" s="511" t="s">
        <v>2591</v>
      </c>
    </row>
    <row r="3791" spans="1:4">
      <c r="A3791" s="289">
        <v>4899</v>
      </c>
      <c r="B3791" s="289" t="s">
        <v>18259</v>
      </c>
      <c r="C3791" s="289" t="s">
        <v>12513</v>
      </c>
      <c r="D3791" s="511" t="s">
        <v>6566</v>
      </c>
    </row>
    <row r="3792" spans="1:4">
      <c r="A3792" s="289">
        <v>11096</v>
      </c>
      <c r="B3792" s="289" t="s">
        <v>18260</v>
      </c>
      <c r="C3792" s="289" t="s">
        <v>12606</v>
      </c>
      <c r="D3792" s="511" t="s">
        <v>2988</v>
      </c>
    </row>
    <row r="3793" spans="1:4">
      <c r="A3793" s="289">
        <v>4741</v>
      </c>
      <c r="B3793" s="289" t="s">
        <v>18261</v>
      </c>
      <c r="C3793" s="289" t="s">
        <v>12533</v>
      </c>
      <c r="D3793" s="511" t="s">
        <v>18262</v>
      </c>
    </row>
    <row r="3794" spans="1:4">
      <c r="A3794" s="289">
        <v>4752</v>
      </c>
      <c r="B3794" s="289" t="s">
        <v>18263</v>
      </c>
      <c r="C3794" s="289" t="s">
        <v>12521</v>
      </c>
      <c r="D3794" s="511" t="s">
        <v>5116</v>
      </c>
    </row>
    <row r="3795" spans="1:4">
      <c r="A3795" s="289">
        <v>41091</v>
      </c>
      <c r="B3795" s="289" t="s">
        <v>18264</v>
      </c>
      <c r="C3795" s="289" t="s">
        <v>12786</v>
      </c>
      <c r="D3795" s="511" t="s">
        <v>17763</v>
      </c>
    </row>
    <row r="3796" spans="1:4">
      <c r="A3796" s="289">
        <v>13954</v>
      </c>
      <c r="B3796" s="289" t="s">
        <v>18265</v>
      </c>
      <c r="C3796" s="289" t="s">
        <v>12513</v>
      </c>
      <c r="D3796" s="511" t="s">
        <v>18266</v>
      </c>
    </row>
    <row r="3797" spans="1:4">
      <c r="A3797" s="289">
        <v>3411</v>
      </c>
      <c r="B3797" s="289" t="s">
        <v>18267</v>
      </c>
      <c r="C3797" s="289" t="s">
        <v>12606</v>
      </c>
      <c r="D3797" s="511" t="s">
        <v>18268</v>
      </c>
    </row>
    <row r="3798" spans="1:4">
      <c r="A3798" s="289">
        <v>39995</v>
      </c>
      <c r="B3798" s="289" t="s">
        <v>18269</v>
      </c>
      <c r="C3798" s="289" t="s">
        <v>12533</v>
      </c>
      <c r="D3798" s="511" t="s">
        <v>18270</v>
      </c>
    </row>
    <row r="3799" spans="1:4">
      <c r="A3799" s="289">
        <v>11615</v>
      </c>
      <c r="B3799" s="289" t="s">
        <v>18271</v>
      </c>
      <c r="C3799" s="289" t="s">
        <v>12518</v>
      </c>
      <c r="D3799" s="511" t="s">
        <v>15122</v>
      </c>
    </row>
    <row r="3800" spans="1:4">
      <c r="A3800" s="289">
        <v>3408</v>
      </c>
      <c r="B3800" s="289" t="s">
        <v>18272</v>
      </c>
      <c r="C3800" s="289" t="s">
        <v>12518</v>
      </c>
      <c r="D3800" s="511" t="s">
        <v>7427</v>
      </c>
    </row>
    <row r="3801" spans="1:4">
      <c r="A3801" s="289">
        <v>3409</v>
      </c>
      <c r="B3801" s="289" t="s">
        <v>18273</v>
      </c>
      <c r="C3801" s="289" t="s">
        <v>12518</v>
      </c>
      <c r="D3801" s="511" t="s">
        <v>7970</v>
      </c>
    </row>
    <row r="3802" spans="1:4">
      <c r="A3802" s="289">
        <v>11427</v>
      </c>
      <c r="B3802" s="289" t="s">
        <v>18274</v>
      </c>
      <c r="C3802" s="289" t="s">
        <v>12606</v>
      </c>
      <c r="D3802" s="511" t="s">
        <v>18275</v>
      </c>
    </row>
    <row r="3803" spans="1:4">
      <c r="A3803" s="289">
        <v>26022</v>
      </c>
      <c r="B3803" s="289" t="s">
        <v>18276</v>
      </c>
      <c r="C3803" s="289" t="s">
        <v>12513</v>
      </c>
      <c r="D3803" s="511" t="s">
        <v>18277</v>
      </c>
    </row>
    <row r="3804" spans="1:4">
      <c r="A3804" s="289">
        <v>421</v>
      </c>
      <c r="B3804" s="289" t="s">
        <v>18278</v>
      </c>
      <c r="C3804" s="289" t="s">
        <v>12513</v>
      </c>
      <c r="D3804" s="511" t="s">
        <v>7062</v>
      </c>
    </row>
    <row r="3805" spans="1:4">
      <c r="A3805" s="289">
        <v>12362</v>
      </c>
      <c r="B3805" s="289" t="s">
        <v>18279</v>
      </c>
      <c r="C3805" s="289" t="s">
        <v>12513</v>
      </c>
      <c r="D3805" s="511" t="s">
        <v>4666</v>
      </c>
    </row>
    <row r="3806" spans="1:4">
      <c r="A3806" s="289">
        <v>14148</v>
      </c>
      <c r="B3806" s="289" t="s">
        <v>18280</v>
      </c>
      <c r="C3806" s="289" t="s">
        <v>12513</v>
      </c>
      <c r="D3806" s="511" t="s">
        <v>2761</v>
      </c>
    </row>
    <row r="3807" spans="1:4">
      <c r="A3807" s="289">
        <v>4341</v>
      </c>
      <c r="B3807" s="289" t="s">
        <v>18281</v>
      </c>
      <c r="C3807" s="289" t="s">
        <v>12513</v>
      </c>
      <c r="D3807" s="511" t="s">
        <v>13660</v>
      </c>
    </row>
    <row r="3808" spans="1:4">
      <c r="A3808" s="289">
        <v>4337</v>
      </c>
      <c r="B3808" s="289" t="s">
        <v>18282</v>
      </c>
      <c r="C3808" s="289" t="s">
        <v>12513</v>
      </c>
      <c r="D3808" s="511" t="s">
        <v>11637</v>
      </c>
    </row>
    <row r="3809" spans="1:4">
      <c r="A3809" s="289">
        <v>4339</v>
      </c>
      <c r="B3809" s="289" t="s">
        <v>18283</v>
      </c>
      <c r="C3809" s="289" t="s">
        <v>12513</v>
      </c>
      <c r="D3809" s="511" t="s">
        <v>2236</v>
      </c>
    </row>
    <row r="3810" spans="1:4">
      <c r="A3810" s="289">
        <v>39997</v>
      </c>
      <c r="B3810" s="289" t="s">
        <v>18284</v>
      </c>
      <c r="C3810" s="289" t="s">
        <v>12513</v>
      </c>
      <c r="D3810" s="511" t="s">
        <v>2359</v>
      </c>
    </row>
    <row r="3811" spans="1:4">
      <c r="A3811" s="289">
        <v>11971</v>
      </c>
      <c r="B3811" s="289" t="s">
        <v>18285</v>
      </c>
      <c r="C3811" s="289" t="s">
        <v>12513</v>
      </c>
      <c r="D3811" s="511" t="s">
        <v>17512</v>
      </c>
    </row>
    <row r="3812" spans="1:4">
      <c r="A3812" s="289">
        <v>4342</v>
      </c>
      <c r="B3812" s="289" t="s">
        <v>18286</v>
      </c>
      <c r="C3812" s="289" t="s">
        <v>12513</v>
      </c>
      <c r="D3812" s="511" t="s">
        <v>2621</v>
      </c>
    </row>
    <row r="3813" spans="1:4">
      <c r="A3813" s="289">
        <v>4330</v>
      </c>
      <c r="B3813" s="289" t="s">
        <v>18287</v>
      </c>
      <c r="C3813" s="289" t="s">
        <v>12513</v>
      </c>
      <c r="D3813" s="511" t="s">
        <v>1839</v>
      </c>
    </row>
    <row r="3814" spans="1:4">
      <c r="A3814" s="289">
        <v>4340</v>
      </c>
      <c r="B3814" s="289" t="s">
        <v>18288</v>
      </c>
      <c r="C3814" s="289" t="s">
        <v>12513</v>
      </c>
      <c r="D3814" s="511" t="s">
        <v>2044</v>
      </c>
    </row>
    <row r="3815" spans="1:4">
      <c r="A3815" s="289">
        <v>5088</v>
      </c>
      <c r="B3815" s="289" t="s">
        <v>18289</v>
      </c>
      <c r="C3815" s="289" t="s">
        <v>12513</v>
      </c>
      <c r="D3815" s="511" t="s">
        <v>12600</v>
      </c>
    </row>
    <row r="3816" spans="1:4">
      <c r="A3816" s="289">
        <v>11154</v>
      </c>
      <c r="B3816" s="289" t="s">
        <v>18290</v>
      </c>
      <c r="C3816" s="289" t="s">
        <v>12513</v>
      </c>
      <c r="D3816" s="511" t="s">
        <v>18291</v>
      </c>
    </row>
    <row r="3817" spans="1:4">
      <c r="A3817" s="289">
        <v>39021</v>
      </c>
      <c r="B3817" s="289" t="s">
        <v>18292</v>
      </c>
      <c r="C3817" s="289" t="s">
        <v>12513</v>
      </c>
      <c r="D3817" s="511" t="s">
        <v>18293</v>
      </c>
    </row>
    <row r="3818" spans="1:4">
      <c r="A3818" s="289">
        <v>39022</v>
      </c>
      <c r="B3818" s="289" t="s">
        <v>18294</v>
      </c>
      <c r="C3818" s="289" t="s">
        <v>12513</v>
      </c>
      <c r="D3818" s="511" t="s">
        <v>18295</v>
      </c>
    </row>
    <row r="3819" spans="1:4">
      <c r="A3819" s="289">
        <v>39024</v>
      </c>
      <c r="B3819" s="289" t="s">
        <v>18296</v>
      </c>
      <c r="C3819" s="289" t="s">
        <v>12513</v>
      </c>
      <c r="D3819" s="511" t="s">
        <v>18297</v>
      </c>
    </row>
    <row r="3820" spans="1:4">
      <c r="A3820" s="289">
        <v>4914</v>
      </c>
      <c r="B3820" s="289" t="s">
        <v>18298</v>
      </c>
      <c r="C3820" s="289" t="s">
        <v>12518</v>
      </c>
      <c r="D3820" s="511" t="s">
        <v>18299</v>
      </c>
    </row>
    <row r="3821" spans="1:4">
      <c r="A3821" s="289">
        <v>4917</v>
      </c>
      <c r="B3821" s="289" t="s">
        <v>18300</v>
      </c>
      <c r="C3821" s="289" t="s">
        <v>12518</v>
      </c>
      <c r="D3821" s="511" t="s">
        <v>18301</v>
      </c>
    </row>
    <row r="3822" spans="1:4">
      <c r="A3822" s="289">
        <v>39025</v>
      </c>
      <c r="B3822" s="289" t="s">
        <v>18302</v>
      </c>
      <c r="C3822" s="289" t="s">
        <v>12513</v>
      </c>
      <c r="D3822" s="511" t="s">
        <v>18303</v>
      </c>
    </row>
    <row r="3823" spans="1:4">
      <c r="A3823" s="289">
        <v>4930</v>
      </c>
      <c r="B3823" s="289" t="s">
        <v>18304</v>
      </c>
      <c r="C3823" s="289" t="s">
        <v>12518</v>
      </c>
      <c r="D3823" s="511" t="s">
        <v>18305</v>
      </c>
    </row>
    <row r="3824" spans="1:4">
      <c r="A3824" s="289">
        <v>4922</v>
      </c>
      <c r="B3824" s="289" t="s">
        <v>18306</v>
      </c>
      <c r="C3824" s="289" t="s">
        <v>12518</v>
      </c>
      <c r="D3824" s="511" t="s">
        <v>4138</v>
      </c>
    </row>
    <row r="3825" spans="1:4">
      <c r="A3825" s="289">
        <v>4911</v>
      </c>
      <c r="B3825" s="289" t="s">
        <v>18307</v>
      </c>
      <c r="C3825" s="289" t="s">
        <v>12518</v>
      </c>
      <c r="D3825" s="511" t="s">
        <v>18308</v>
      </c>
    </row>
    <row r="3826" spans="1:4">
      <c r="A3826" s="289">
        <v>37518</v>
      </c>
      <c r="B3826" s="289" t="s">
        <v>18309</v>
      </c>
      <c r="C3826" s="289" t="s">
        <v>12518</v>
      </c>
      <c r="D3826" s="511" t="s">
        <v>18310</v>
      </c>
    </row>
    <row r="3827" spans="1:4">
      <c r="A3827" s="289">
        <v>4910</v>
      </c>
      <c r="B3827" s="289" t="s">
        <v>18311</v>
      </c>
      <c r="C3827" s="289" t="s">
        <v>12518</v>
      </c>
      <c r="D3827" s="511" t="s">
        <v>18308</v>
      </c>
    </row>
    <row r="3828" spans="1:4">
      <c r="A3828" s="289">
        <v>4943</v>
      </c>
      <c r="B3828" s="289" t="s">
        <v>18312</v>
      </c>
      <c r="C3828" s="289" t="s">
        <v>12518</v>
      </c>
      <c r="D3828" s="511" t="s">
        <v>18313</v>
      </c>
    </row>
    <row r="3829" spans="1:4">
      <c r="A3829" s="289">
        <v>5002</v>
      </c>
      <c r="B3829" s="289" t="s">
        <v>18314</v>
      </c>
      <c r="C3829" s="289" t="s">
        <v>12518</v>
      </c>
      <c r="D3829" s="511" t="s">
        <v>18315</v>
      </c>
    </row>
    <row r="3830" spans="1:4">
      <c r="A3830" s="289">
        <v>4977</v>
      </c>
      <c r="B3830" s="289" t="s">
        <v>18316</v>
      </c>
      <c r="C3830" s="289" t="s">
        <v>12518</v>
      </c>
      <c r="D3830" s="511" t="s">
        <v>18317</v>
      </c>
    </row>
    <row r="3831" spans="1:4">
      <c r="A3831" s="289">
        <v>5028</v>
      </c>
      <c r="B3831" s="289" t="s">
        <v>18318</v>
      </c>
      <c r="C3831" s="289" t="s">
        <v>12518</v>
      </c>
      <c r="D3831" s="511" t="s">
        <v>18319</v>
      </c>
    </row>
    <row r="3832" spans="1:4">
      <c r="A3832" s="289">
        <v>4998</v>
      </c>
      <c r="B3832" s="289" t="s">
        <v>18320</v>
      </c>
      <c r="C3832" s="289" t="s">
        <v>12518</v>
      </c>
      <c r="D3832" s="511" t="s">
        <v>18321</v>
      </c>
    </row>
    <row r="3833" spans="1:4">
      <c r="A3833" s="289">
        <v>4969</v>
      </c>
      <c r="B3833" s="289" t="s">
        <v>18322</v>
      </c>
      <c r="C3833" s="289" t="s">
        <v>12518</v>
      </c>
      <c r="D3833" s="511" t="s">
        <v>18323</v>
      </c>
    </row>
    <row r="3834" spans="1:4">
      <c r="A3834" s="289">
        <v>11364</v>
      </c>
      <c r="B3834" s="289" t="s">
        <v>18324</v>
      </c>
      <c r="C3834" s="289" t="s">
        <v>12513</v>
      </c>
      <c r="D3834" s="511" t="s">
        <v>5512</v>
      </c>
    </row>
    <row r="3835" spans="1:4">
      <c r="A3835" s="289">
        <v>11365</v>
      </c>
      <c r="B3835" s="289" t="s">
        <v>18325</v>
      </c>
      <c r="C3835" s="289" t="s">
        <v>12513</v>
      </c>
      <c r="D3835" s="511" t="s">
        <v>18326</v>
      </c>
    </row>
    <row r="3836" spans="1:4">
      <c r="A3836" s="289">
        <v>11366</v>
      </c>
      <c r="B3836" s="289" t="s">
        <v>18327</v>
      </c>
      <c r="C3836" s="289" t="s">
        <v>12513</v>
      </c>
      <c r="D3836" s="511" t="s">
        <v>18328</v>
      </c>
    </row>
    <row r="3837" spans="1:4">
      <c r="A3837" s="289">
        <v>11367</v>
      </c>
      <c r="B3837" s="289" t="s">
        <v>18329</v>
      </c>
      <c r="C3837" s="289" t="s">
        <v>12518</v>
      </c>
      <c r="D3837" s="511" t="s">
        <v>18330</v>
      </c>
    </row>
    <row r="3838" spans="1:4">
      <c r="A3838" s="289">
        <v>4989</v>
      </c>
      <c r="B3838" s="289" t="s">
        <v>18331</v>
      </c>
      <c r="C3838" s="289" t="s">
        <v>12513</v>
      </c>
      <c r="D3838" s="511" t="s">
        <v>18332</v>
      </c>
    </row>
    <row r="3839" spans="1:4">
      <c r="A3839" s="289">
        <v>4982</v>
      </c>
      <c r="B3839" s="289" t="s">
        <v>18333</v>
      </c>
      <c r="C3839" s="289" t="s">
        <v>12513</v>
      </c>
      <c r="D3839" s="511" t="s">
        <v>18334</v>
      </c>
    </row>
    <row r="3840" spans="1:4">
      <c r="A3840" s="289">
        <v>20322</v>
      </c>
      <c r="B3840" s="289" t="s">
        <v>18335</v>
      </c>
      <c r="C3840" s="289" t="s">
        <v>12513</v>
      </c>
      <c r="D3840" s="511" t="s">
        <v>18336</v>
      </c>
    </row>
    <row r="3841" spans="1:4">
      <c r="A3841" s="289">
        <v>10553</v>
      </c>
      <c r="B3841" s="289" t="s">
        <v>18337</v>
      </c>
      <c r="C3841" s="289" t="s">
        <v>12513</v>
      </c>
      <c r="D3841" s="511" t="s">
        <v>18338</v>
      </c>
    </row>
    <row r="3842" spans="1:4">
      <c r="A3842" s="289">
        <v>5020</v>
      </c>
      <c r="B3842" s="289" t="s">
        <v>18339</v>
      </c>
      <c r="C3842" s="289" t="s">
        <v>12513</v>
      </c>
      <c r="D3842" s="511" t="s">
        <v>18340</v>
      </c>
    </row>
    <row r="3843" spans="1:4">
      <c r="A3843" s="289">
        <v>4962</v>
      </c>
      <c r="B3843" s="289" t="s">
        <v>18341</v>
      </c>
      <c r="C3843" s="289" t="s">
        <v>12513</v>
      </c>
      <c r="D3843" s="511" t="s">
        <v>18342</v>
      </c>
    </row>
    <row r="3844" spans="1:4">
      <c r="A3844" s="289">
        <v>4981</v>
      </c>
      <c r="B3844" s="289" t="s">
        <v>18343</v>
      </c>
      <c r="C3844" s="289" t="s">
        <v>12513</v>
      </c>
      <c r="D3844" s="511" t="s">
        <v>18344</v>
      </c>
    </row>
    <row r="3845" spans="1:4">
      <c r="A3845" s="289">
        <v>10554</v>
      </c>
      <c r="B3845" s="289" t="s">
        <v>18345</v>
      </c>
      <c r="C3845" s="289" t="s">
        <v>12513</v>
      </c>
      <c r="D3845" s="511" t="s">
        <v>18346</v>
      </c>
    </row>
    <row r="3846" spans="1:4">
      <c r="A3846" s="289">
        <v>4964</v>
      </c>
      <c r="B3846" s="289" t="s">
        <v>18347</v>
      </c>
      <c r="C3846" s="289" t="s">
        <v>12513</v>
      </c>
      <c r="D3846" s="511" t="s">
        <v>18348</v>
      </c>
    </row>
    <row r="3847" spans="1:4">
      <c r="A3847" s="289">
        <v>4992</v>
      </c>
      <c r="B3847" s="289" t="s">
        <v>18349</v>
      </c>
      <c r="C3847" s="289" t="s">
        <v>12513</v>
      </c>
      <c r="D3847" s="511" t="s">
        <v>18350</v>
      </c>
    </row>
    <row r="3848" spans="1:4">
      <c r="A3848" s="289">
        <v>10555</v>
      </c>
      <c r="B3848" s="289" t="s">
        <v>18351</v>
      </c>
      <c r="C3848" s="289" t="s">
        <v>12513</v>
      </c>
      <c r="D3848" s="511" t="s">
        <v>18352</v>
      </c>
    </row>
    <row r="3849" spans="1:4">
      <c r="A3849" s="289">
        <v>4987</v>
      </c>
      <c r="B3849" s="289" t="s">
        <v>18353</v>
      </c>
      <c r="C3849" s="289" t="s">
        <v>12513</v>
      </c>
      <c r="D3849" s="511" t="s">
        <v>18346</v>
      </c>
    </row>
    <row r="3850" spans="1:4">
      <c r="A3850" s="289">
        <v>10556</v>
      </c>
      <c r="B3850" s="289" t="s">
        <v>18354</v>
      </c>
      <c r="C3850" s="289" t="s">
        <v>12513</v>
      </c>
      <c r="D3850" s="511" t="s">
        <v>18355</v>
      </c>
    </row>
    <row r="3851" spans="1:4">
      <c r="A3851" s="289">
        <v>4958</v>
      </c>
      <c r="B3851" s="289" t="s">
        <v>18356</v>
      </c>
      <c r="C3851" s="289" t="s">
        <v>12518</v>
      </c>
      <c r="D3851" s="511" t="s">
        <v>18357</v>
      </c>
    </row>
    <row r="3852" spans="1:4">
      <c r="A3852" s="289">
        <v>39502</v>
      </c>
      <c r="B3852" s="289" t="s">
        <v>18358</v>
      </c>
      <c r="C3852" s="289" t="s">
        <v>12513</v>
      </c>
      <c r="D3852" s="511" t="s">
        <v>18359</v>
      </c>
    </row>
    <row r="3853" spans="1:4">
      <c r="A3853" s="289">
        <v>39504</v>
      </c>
      <c r="B3853" s="289" t="s">
        <v>18360</v>
      </c>
      <c r="C3853" s="289" t="s">
        <v>12513</v>
      </c>
      <c r="D3853" s="511" t="s">
        <v>18361</v>
      </c>
    </row>
    <row r="3854" spans="1:4">
      <c r="A3854" s="289">
        <v>39503</v>
      </c>
      <c r="B3854" s="289" t="s">
        <v>18362</v>
      </c>
      <c r="C3854" s="289" t="s">
        <v>12513</v>
      </c>
      <c r="D3854" s="511" t="s">
        <v>18363</v>
      </c>
    </row>
    <row r="3855" spans="1:4">
      <c r="A3855" s="289">
        <v>39505</v>
      </c>
      <c r="B3855" s="289" t="s">
        <v>18364</v>
      </c>
      <c r="C3855" s="289" t="s">
        <v>12513</v>
      </c>
      <c r="D3855" s="511" t="s">
        <v>18348</v>
      </c>
    </row>
    <row r="3856" spans="1:4">
      <c r="A3856" s="289">
        <v>25969</v>
      </c>
      <c r="B3856" s="289" t="s">
        <v>18365</v>
      </c>
      <c r="C3856" s="289" t="s">
        <v>12513</v>
      </c>
      <c r="D3856" s="511" t="s">
        <v>18366</v>
      </c>
    </row>
    <row r="3857" spans="1:4">
      <c r="A3857" s="289">
        <v>4944</v>
      </c>
      <c r="B3857" s="289" t="s">
        <v>18367</v>
      </c>
      <c r="C3857" s="289" t="s">
        <v>12518</v>
      </c>
      <c r="D3857" s="511" t="s">
        <v>18368</v>
      </c>
    </row>
    <row r="3858" spans="1:4">
      <c r="A3858" s="289">
        <v>21102</v>
      </c>
      <c r="B3858" s="289" t="s">
        <v>18369</v>
      </c>
      <c r="C3858" s="289" t="s">
        <v>12513</v>
      </c>
      <c r="D3858" s="511" t="s">
        <v>18370</v>
      </c>
    </row>
    <row r="3859" spans="1:4">
      <c r="A3859" s="289">
        <v>21101</v>
      </c>
      <c r="B3859" s="289" t="s">
        <v>18371</v>
      </c>
      <c r="C3859" s="289" t="s">
        <v>12513</v>
      </c>
      <c r="D3859" s="511" t="s">
        <v>18372</v>
      </c>
    </row>
    <row r="3860" spans="1:4">
      <c r="A3860" s="289">
        <v>34713</v>
      </c>
      <c r="B3860" s="289" t="s">
        <v>18373</v>
      </c>
      <c r="C3860" s="289" t="s">
        <v>12518</v>
      </c>
      <c r="D3860" s="511" t="s">
        <v>18374</v>
      </c>
    </row>
    <row r="3861" spans="1:4">
      <c r="A3861" s="289">
        <v>4947</v>
      </c>
      <c r="B3861" s="289" t="s">
        <v>18375</v>
      </c>
      <c r="C3861" s="289" t="s">
        <v>12518</v>
      </c>
      <c r="D3861" s="511" t="s">
        <v>18376</v>
      </c>
    </row>
    <row r="3862" spans="1:4">
      <c r="A3862" s="289">
        <v>37563</v>
      </c>
      <c r="B3862" s="289" t="s">
        <v>18377</v>
      </c>
      <c r="C3862" s="289" t="s">
        <v>12518</v>
      </c>
      <c r="D3862" s="511" t="s">
        <v>18378</v>
      </c>
    </row>
    <row r="3863" spans="1:4">
      <c r="A3863" s="289">
        <v>4948</v>
      </c>
      <c r="B3863" s="289" t="s">
        <v>18379</v>
      </c>
      <c r="C3863" s="289" t="s">
        <v>12518</v>
      </c>
      <c r="D3863" s="511" t="s">
        <v>18380</v>
      </c>
    </row>
    <row r="3864" spans="1:4">
      <c r="A3864" s="289">
        <v>37561</v>
      </c>
      <c r="B3864" s="289" t="s">
        <v>18381</v>
      </c>
      <c r="C3864" s="289" t="s">
        <v>12518</v>
      </c>
      <c r="D3864" s="511" t="s">
        <v>14313</v>
      </c>
    </row>
    <row r="3865" spans="1:4">
      <c r="A3865" s="289">
        <v>37562</v>
      </c>
      <c r="B3865" s="289" t="s">
        <v>18382</v>
      </c>
      <c r="C3865" s="289" t="s">
        <v>12518</v>
      </c>
      <c r="D3865" s="511" t="s">
        <v>18383</v>
      </c>
    </row>
    <row r="3866" spans="1:4">
      <c r="A3866" s="289">
        <v>37585</v>
      </c>
      <c r="B3866" s="289" t="s">
        <v>18384</v>
      </c>
      <c r="C3866" s="289" t="s">
        <v>12513</v>
      </c>
      <c r="D3866" s="511" t="s">
        <v>18385</v>
      </c>
    </row>
    <row r="3867" spans="1:4">
      <c r="A3867" s="289">
        <v>14164</v>
      </c>
      <c r="B3867" s="289" t="s">
        <v>18386</v>
      </c>
      <c r="C3867" s="289" t="s">
        <v>12513</v>
      </c>
      <c r="D3867" s="511" t="s">
        <v>18387</v>
      </c>
    </row>
    <row r="3868" spans="1:4">
      <c r="A3868" s="289">
        <v>14163</v>
      </c>
      <c r="B3868" s="289" t="s">
        <v>18388</v>
      </c>
      <c r="C3868" s="289" t="s">
        <v>12513</v>
      </c>
      <c r="D3868" s="511" t="s">
        <v>18389</v>
      </c>
    </row>
    <row r="3869" spans="1:4">
      <c r="A3869" s="289">
        <v>5051</v>
      </c>
      <c r="B3869" s="289" t="s">
        <v>18390</v>
      </c>
      <c r="C3869" s="289" t="s">
        <v>12513</v>
      </c>
      <c r="D3869" s="511" t="s">
        <v>18391</v>
      </c>
    </row>
    <row r="3870" spans="1:4">
      <c r="A3870" s="289">
        <v>14162</v>
      </c>
      <c r="B3870" s="289" t="s">
        <v>18392</v>
      </c>
      <c r="C3870" s="289" t="s">
        <v>12513</v>
      </c>
      <c r="D3870" s="511" t="s">
        <v>18393</v>
      </c>
    </row>
    <row r="3871" spans="1:4">
      <c r="A3871" s="289">
        <v>5052</v>
      </c>
      <c r="B3871" s="289" t="s">
        <v>18394</v>
      </c>
      <c r="C3871" s="289" t="s">
        <v>12513</v>
      </c>
      <c r="D3871" s="511" t="s">
        <v>18395</v>
      </c>
    </row>
    <row r="3872" spans="1:4">
      <c r="A3872" s="289">
        <v>14166</v>
      </c>
      <c r="B3872" s="289" t="s">
        <v>18396</v>
      </c>
      <c r="C3872" s="289" t="s">
        <v>12513</v>
      </c>
      <c r="D3872" s="511" t="s">
        <v>18397</v>
      </c>
    </row>
    <row r="3873" spans="1:4">
      <c r="A3873" s="289">
        <v>14165</v>
      </c>
      <c r="B3873" s="289" t="s">
        <v>18398</v>
      </c>
      <c r="C3873" s="289" t="s">
        <v>12513</v>
      </c>
      <c r="D3873" s="511" t="s">
        <v>18399</v>
      </c>
    </row>
    <row r="3874" spans="1:4">
      <c r="A3874" s="289">
        <v>5050</v>
      </c>
      <c r="B3874" s="289" t="s">
        <v>18400</v>
      </c>
      <c r="C3874" s="289" t="s">
        <v>12513</v>
      </c>
      <c r="D3874" s="511" t="s">
        <v>18401</v>
      </c>
    </row>
    <row r="3875" spans="1:4">
      <c r="A3875" s="289">
        <v>12378</v>
      </c>
      <c r="B3875" s="289" t="s">
        <v>18402</v>
      </c>
      <c r="C3875" s="289" t="s">
        <v>12513</v>
      </c>
      <c r="D3875" s="511" t="s">
        <v>18403</v>
      </c>
    </row>
    <row r="3876" spans="1:4">
      <c r="A3876" s="289">
        <v>5040</v>
      </c>
      <c r="B3876" s="289" t="s">
        <v>18404</v>
      </c>
      <c r="C3876" s="289" t="s">
        <v>12513</v>
      </c>
      <c r="D3876" s="511" t="s">
        <v>18405</v>
      </c>
    </row>
    <row r="3877" spans="1:4">
      <c r="A3877" s="289">
        <v>5054</v>
      </c>
      <c r="B3877" s="289" t="s">
        <v>18406</v>
      </c>
      <c r="C3877" s="289" t="s">
        <v>12513</v>
      </c>
      <c r="D3877" s="511" t="s">
        <v>18407</v>
      </c>
    </row>
    <row r="3878" spans="1:4">
      <c r="A3878" s="289">
        <v>12366</v>
      </c>
      <c r="B3878" s="289" t="s">
        <v>18408</v>
      </c>
      <c r="C3878" s="289" t="s">
        <v>12513</v>
      </c>
      <c r="D3878" s="511" t="s">
        <v>18409</v>
      </c>
    </row>
    <row r="3879" spans="1:4">
      <c r="A3879" s="289">
        <v>5045</v>
      </c>
      <c r="B3879" s="289" t="s">
        <v>18410</v>
      </c>
      <c r="C3879" s="289" t="s">
        <v>12513</v>
      </c>
      <c r="D3879" s="511" t="s">
        <v>18411</v>
      </c>
    </row>
    <row r="3880" spans="1:4">
      <c r="A3880" s="289">
        <v>12367</v>
      </c>
      <c r="B3880" s="289" t="s">
        <v>18412</v>
      </c>
      <c r="C3880" s="289" t="s">
        <v>12513</v>
      </c>
      <c r="D3880" s="511" t="s">
        <v>18413</v>
      </c>
    </row>
    <row r="3881" spans="1:4">
      <c r="A3881" s="289">
        <v>12368</v>
      </c>
      <c r="B3881" s="289" t="s">
        <v>18414</v>
      </c>
      <c r="C3881" s="289" t="s">
        <v>12513</v>
      </c>
      <c r="D3881" s="511" t="s">
        <v>18415</v>
      </c>
    </row>
    <row r="3882" spans="1:4">
      <c r="A3882" s="289">
        <v>5042</v>
      </c>
      <c r="B3882" s="289" t="s">
        <v>18416</v>
      </c>
      <c r="C3882" s="289" t="s">
        <v>12513</v>
      </c>
      <c r="D3882" s="511" t="s">
        <v>18417</v>
      </c>
    </row>
    <row r="3883" spans="1:4">
      <c r="A3883" s="289">
        <v>5044</v>
      </c>
      <c r="B3883" s="289" t="s">
        <v>18418</v>
      </c>
      <c r="C3883" s="289" t="s">
        <v>12513</v>
      </c>
      <c r="D3883" s="511" t="s">
        <v>18419</v>
      </c>
    </row>
    <row r="3884" spans="1:4">
      <c r="A3884" s="289">
        <v>5055</v>
      </c>
      <c r="B3884" s="289" t="s">
        <v>18420</v>
      </c>
      <c r="C3884" s="289" t="s">
        <v>12513</v>
      </c>
      <c r="D3884" s="511" t="s">
        <v>18421</v>
      </c>
    </row>
    <row r="3885" spans="1:4">
      <c r="A3885" s="289">
        <v>5041</v>
      </c>
      <c r="B3885" s="289" t="s">
        <v>18422</v>
      </c>
      <c r="C3885" s="289" t="s">
        <v>12513</v>
      </c>
      <c r="D3885" s="511" t="s">
        <v>18423</v>
      </c>
    </row>
    <row r="3886" spans="1:4">
      <c r="A3886" s="289">
        <v>5043</v>
      </c>
      <c r="B3886" s="289" t="s">
        <v>18424</v>
      </c>
      <c r="C3886" s="289" t="s">
        <v>12513</v>
      </c>
      <c r="D3886" s="511" t="s">
        <v>18425</v>
      </c>
    </row>
    <row r="3887" spans="1:4">
      <c r="A3887" s="289">
        <v>5053</v>
      </c>
      <c r="B3887" s="289" t="s">
        <v>18426</v>
      </c>
      <c r="C3887" s="289" t="s">
        <v>12513</v>
      </c>
      <c r="D3887" s="511" t="s">
        <v>18427</v>
      </c>
    </row>
    <row r="3888" spans="1:4">
      <c r="A3888" s="289">
        <v>5035</v>
      </c>
      <c r="B3888" s="289" t="s">
        <v>18428</v>
      </c>
      <c r="C3888" s="289" t="s">
        <v>12513</v>
      </c>
      <c r="D3888" s="511" t="s">
        <v>18429</v>
      </c>
    </row>
    <row r="3889" spans="1:4">
      <c r="A3889" s="289">
        <v>5036</v>
      </c>
      <c r="B3889" s="289" t="s">
        <v>18430</v>
      </c>
      <c r="C3889" s="289" t="s">
        <v>12513</v>
      </c>
      <c r="D3889" s="511" t="s">
        <v>18431</v>
      </c>
    </row>
    <row r="3890" spans="1:4">
      <c r="A3890" s="289">
        <v>5059</v>
      </c>
      <c r="B3890" s="289" t="s">
        <v>18432</v>
      </c>
      <c r="C3890" s="289" t="s">
        <v>12513</v>
      </c>
      <c r="D3890" s="511" t="s">
        <v>18433</v>
      </c>
    </row>
    <row r="3891" spans="1:4">
      <c r="A3891" s="289">
        <v>5034</v>
      </c>
      <c r="B3891" s="289" t="s">
        <v>18434</v>
      </c>
      <c r="C3891" s="289" t="s">
        <v>12513</v>
      </c>
      <c r="D3891" s="511" t="s">
        <v>18435</v>
      </c>
    </row>
    <row r="3892" spans="1:4">
      <c r="A3892" s="289">
        <v>5056</v>
      </c>
      <c r="B3892" s="289" t="s">
        <v>18436</v>
      </c>
      <c r="C3892" s="289" t="s">
        <v>12513</v>
      </c>
      <c r="D3892" s="511" t="s">
        <v>18437</v>
      </c>
    </row>
    <row r="3893" spans="1:4">
      <c r="A3893" s="289">
        <v>5057</v>
      </c>
      <c r="B3893" s="289" t="s">
        <v>18438</v>
      </c>
      <c r="C3893" s="289" t="s">
        <v>12513</v>
      </c>
      <c r="D3893" s="511" t="s">
        <v>18439</v>
      </c>
    </row>
    <row r="3894" spans="1:4">
      <c r="A3894" s="289">
        <v>5033</v>
      </c>
      <c r="B3894" s="289" t="s">
        <v>18440</v>
      </c>
      <c r="C3894" s="289" t="s">
        <v>12513</v>
      </c>
      <c r="D3894" s="511" t="s">
        <v>18441</v>
      </c>
    </row>
    <row r="3895" spans="1:4">
      <c r="A3895" s="289">
        <v>5037</v>
      </c>
      <c r="B3895" s="289" t="s">
        <v>18442</v>
      </c>
      <c r="C3895" s="289" t="s">
        <v>12513</v>
      </c>
      <c r="D3895" s="511" t="s">
        <v>18443</v>
      </c>
    </row>
    <row r="3896" spans="1:4">
      <c r="A3896" s="289">
        <v>5038</v>
      </c>
      <c r="B3896" s="289" t="s">
        <v>18444</v>
      </c>
      <c r="C3896" s="289" t="s">
        <v>12513</v>
      </c>
      <c r="D3896" s="511" t="s">
        <v>18445</v>
      </c>
    </row>
    <row r="3897" spans="1:4">
      <c r="A3897" s="289">
        <v>12374</v>
      </c>
      <c r="B3897" s="289" t="s">
        <v>18446</v>
      </c>
      <c r="C3897" s="289" t="s">
        <v>12513</v>
      </c>
      <c r="D3897" s="511" t="s">
        <v>18447</v>
      </c>
    </row>
    <row r="3898" spans="1:4">
      <c r="A3898" s="289">
        <v>12372</v>
      </c>
      <c r="B3898" s="289" t="s">
        <v>18448</v>
      </c>
      <c r="C3898" s="289" t="s">
        <v>12513</v>
      </c>
      <c r="D3898" s="511" t="s">
        <v>18449</v>
      </c>
    </row>
    <row r="3899" spans="1:4">
      <c r="A3899" s="289">
        <v>13335</v>
      </c>
      <c r="B3899" s="289" t="s">
        <v>18450</v>
      </c>
      <c r="C3899" s="289" t="s">
        <v>12513</v>
      </c>
      <c r="D3899" s="511" t="s">
        <v>18451</v>
      </c>
    </row>
    <row r="3900" spans="1:4">
      <c r="A3900" s="289">
        <v>13339</v>
      </c>
      <c r="B3900" s="289" t="s">
        <v>18452</v>
      </c>
      <c r="C3900" s="289" t="s">
        <v>12513</v>
      </c>
      <c r="D3900" s="511" t="s">
        <v>18453</v>
      </c>
    </row>
    <row r="3901" spans="1:4">
      <c r="A3901" s="289">
        <v>12373</v>
      </c>
      <c r="B3901" s="289" t="s">
        <v>18454</v>
      </c>
      <c r="C3901" s="289" t="s">
        <v>12513</v>
      </c>
      <c r="D3901" s="511" t="s">
        <v>18455</v>
      </c>
    </row>
    <row r="3902" spans="1:4">
      <c r="A3902" s="289">
        <v>34712</v>
      </c>
      <c r="B3902" s="289" t="s">
        <v>18456</v>
      </c>
      <c r="C3902" s="289" t="s">
        <v>12513</v>
      </c>
      <c r="D3902" s="511" t="s">
        <v>18457</v>
      </c>
    </row>
    <row r="3903" spans="1:4">
      <c r="A3903" s="289">
        <v>34711</v>
      </c>
      <c r="B3903" s="289" t="s">
        <v>18458</v>
      </c>
      <c r="C3903" s="289" t="s">
        <v>12513</v>
      </c>
      <c r="D3903" s="511" t="s">
        <v>18459</v>
      </c>
    </row>
    <row r="3904" spans="1:4">
      <c r="A3904" s="289">
        <v>34706</v>
      </c>
      <c r="B3904" s="289" t="s">
        <v>18460</v>
      </c>
      <c r="C3904" s="289" t="s">
        <v>12513</v>
      </c>
      <c r="D3904" s="511" t="s">
        <v>18461</v>
      </c>
    </row>
    <row r="3905" spans="1:4">
      <c r="A3905" s="289">
        <v>34703</v>
      </c>
      <c r="B3905" s="289" t="s">
        <v>18462</v>
      </c>
      <c r="C3905" s="289" t="s">
        <v>12513</v>
      </c>
      <c r="D3905" s="511" t="s">
        <v>18463</v>
      </c>
    </row>
    <row r="3906" spans="1:4">
      <c r="A3906" s="289">
        <v>12388</v>
      </c>
      <c r="B3906" s="289" t="s">
        <v>18464</v>
      </c>
      <c r="C3906" s="289" t="s">
        <v>12513</v>
      </c>
      <c r="D3906" s="511" t="s">
        <v>18465</v>
      </c>
    </row>
    <row r="3907" spans="1:4">
      <c r="A3907" s="289">
        <v>34695</v>
      </c>
      <c r="B3907" s="289" t="s">
        <v>18466</v>
      </c>
      <c r="C3907" s="289" t="s">
        <v>12513</v>
      </c>
      <c r="D3907" s="511" t="s">
        <v>18467</v>
      </c>
    </row>
    <row r="3908" spans="1:4">
      <c r="A3908" s="289">
        <v>34692</v>
      </c>
      <c r="B3908" s="289" t="s">
        <v>18468</v>
      </c>
      <c r="C3908" s="289" t="s">
        <v>12513</v>
      </c>
      <c r="D3908" s="511" t="s">
        <v>18469</v>
      </c>
    </row>
    <row r="3909" spans="1:4">
      <c r="A3909" s="289">
        <v>26028</v>
      </c>
      <c r="B3909" s="289" t="s">
        <v>18470</v>
      </c>
      <c r="C3909" s="289" t="s">
        <v>14291</v>
      </c>
      <c r="D3909" s="511" t="s">
        <v>18471</v>
      </c>
    </row>
    <row r="3910" spans="1:4">
      <c r="A3910" s="289">
        <v>11844</v>
      </c>
      <c r="B3910" s="289" t="s">
        <v>18472</v>
      </c>
      <c r="C3910" s="289" t="s">
        <v>12542</v>
      </c>
      <c r="D3910" s="511" t="s">
        <v>13891</v>
      </c>
    </row>
    <row r="3911" spans="1:4">
      <c r="A3911" s="289">
        <v>4465</v>
      </c>
      <c r="B3911" s="289" t="s">
        <v>18473</v>
      </c>
      <c r="C3911" s="289" t="s">
        <v>12542</v>
      </c>
      <c r="D3911" s="511" t="s">
        <v>15213</v>
      </c>
    </row>
    <row r="3912" spans="1:4">
      <c r="A3912" s="289">
        <v>35273</v>
      </c>
      <c r="B3912" s="289" t="s">
        <v>18474</v>
      </c>
      <c r="C3912" s="289" t="s">
        <v>12542</v>
      </c>
      <c r="D3912" s="511" t="s">
        <v>14651</v>
      </c>
    </row>
    <row r="3913" spans="1:4">
      <c r="A3913" s="289">
        <v>4470</v>
      </c>
      <c r="B3913" s="289" t="s">
        <v>18475</v>
      </c>
      <c r="C3913" s="289" t="s">
        <v>12542</v>
      </c>
      <c r="D3913" s="511" t="s">
        <v>18476</v>
      </c>
    </row>
    <row r="3914" spans="1:4">
      <c r="A3914" s="289">
        <v>20204</v>
      </c>
      <c r="B3914" s="289" t="s">
        <v>18477</v>
      </c>
      <c r="C3914" s="289" t="s">
        <v>12542</v>
      </c>
      <c r="D3914" s="511" t="s">
        <v>14503</v>
      </c>
    </row>
    <row r="3915" spans="1:4">
      <c r="A3915" s="289">
        <v>20208</v>
      </c>
      <c r="B3915" s="289" t="s">
        <v>18478</v>
      </c>
      <c r="C3915" s="289" t="s">
        <v>12542</v>
      </c>
      <c r="D3915" s="511" t="s">
        <v>5422</v>
      </c>
    </row>
    <row r="3916" spans="1:4">
      <c r="A3916" s="289">
        <v>4437</v>
      </c>
      <c r="B3916" s="289" t="s">
        <v>18479</v>
      </c>
      <c r="C3916" s="289" t="s">
        <v>12542</v>
      </c>
      <c r="D3916" s="511" t="s">
        <v>8637</v>
      </c>
    </row>
    <row r="3917" spans="1:4">
      <c r="A3917" s="289">
        <v>14580</v>
      </c>
      <c r="B3917" s="289" t="s">
        <v>18480</v>
      </c>
      <c r="C3917" s="289" t="s">
        <v>12542</v>
      </c>
      <c r="D3917" s="511" t="s">
        <v>18481</v>
      </c>
    </row>
    <row r="3918" spans="1:4">
      <c r="A3918" s="289">
        <v>40304</v>
      </c>
      <c r="B3918" s="289" t="s">
        <v>18482</v>
      </c>
      <c r="C3918" s="289" t="s">
        <v>12606</v>
      </c>
      <c r="D3918" s="511" t="s">
        <v>11591</v>
      </c>
    </row>
    <row r="3919" spans="1:4">
      <c r="A3919" s="289">
        <v>5065</v>
      </c>
      <c r="B3919" s="289" t="s">
        <v>18483</v>
      </c>
      <c r="C3919" s="289" t="s">
        <v>12606</v>
      </c>
      <c r="D3919" s="511" t="s">
        <v>4280</v>
      </c>
    </row>
    <row r="3920" spans="1:4">
      <c r="A3920" s="289">
        <v>5072</v>
      </c>
      <c r="B3920" s="289" t="s">
        <v>18484</v>
      </c>
      <c r="C3920" s="289" t="s">
        <v>12606</v>
      </c>
      <c r="D3920" s="511" t="s">
        <v>5443</v>
      </c>
    </row>
    <row r="3921" spans="1:4">
      <c r="A3921" s="289">
        <v>5066</v>
      </c>
      <c r="B3921" s="289" t="s">
        <v>18485</v>
      </c>
      <c r="C3921" s="289" t="s">
        <v>12606</v>
      </c>
      <c r="D3921" s="511" t="s">
        <v>18486</v>
      </c>
    </row>
    <row r="3922" spans="1:4">
      <c r="A3922" s="289">
        <v>5063</v>
      </c>
      <c r="B3922" s="289" t="s">
        <v>18487</v>
      </c>
      <c r="C3922" s="289" t="s">
        <v>12606</v>
      </c>
      <c r="D3922" s="511" t="s">
        <v>10495</v>
      </c>
    </row>
    <row r="3923" spans="1:4">
      <c r="A3923" s="289">
        <v>20247</v>
      </c>
      <c r="B3923" s="289" t="s">
        <v>18488</v>
      </c>
      <c r="C3923" s="289" t="s">
        <v>12606</v>
      </c>
      <c r="D3923" s="511" t="s">
        <v>5201</v>
      </c>
    </row>
    <row r="3924" spans="1:4">
      <c r="A3924" s="289">
        <v>5074</v>
      </c>
      <c r="B3924" s="289" t="s">
        <v>18489</v>
      </c>
      <c r="C3924" s="289" t="s">
        <v>12606</v>
      </c>
      <c r="D3924" s="511" t="s">
        <v>9660</v>
      </c>
    </row>
    <row r="3925" spans="1:4">
      <c r="A3925" s="289">
        <v>5067</v>
      </c>
      <c r="B3925" s="289" t="s">
        <v>18490</v>
      </c>
      <c r="C3925" s="289" t="s">
        <v>12606</v>
      </c>
      <c r="D3925" s="511" t="s">
        <v>14064</v>
      </c>
    </row>
    <row r="3926" spans="1:4">
      <c r="A3926" s="289">
        <v>5078</v>
      </c>
      <c r="B3926" s="289" t="s">
        <v>18491</v>
      </c>
      <c r="C3926" s="289" t="s">
        <v>12606</v>
      </c>
      <c r="D3926" s="511" t="s">
        <v>5215</v>
      </c>
    </row>
    <row r="3927" spans="1:4">
      <c r="A3927" s="289">
        <v>5068</v>
      </c>
      <c r="B3927" s="289" t="s">
        <v>18492</v>
      </c>
      <c r="C3927" s="289" t="s">
        <v>12606</v>
      </c>
      <c r="D3927" s="511" t="s">
        <v>2826</v>
      </c>
    </row>
    <row r="3928" spans="1:4">
      <c r="A3928" s="289">
        <v>5073</v>
      </c>
      <c r="B3928" s="289" t="s">
        <v>18493</v>
      </c>
      <c r="C3928" s="289" t="s">
        <v>12606</v>
      </c>
      <c r="D3928" s="511" t="s">
        <v>7120</v>
      </c>
    </row>
    <row r="3929" spans="1:4">
      <c r="A3929" s="289">
        <v>5069</v>
      </c>
      <c r="B3929" s="289" t="s">
        <v>18494</v>
      </c>
      <c r="C3929" s="289" t="s">
        <v>12606</v>
      </c>
      <c r="D3929" s="511" t="s">
        <v>7120</v>
      </c>
    </row>
    <row r="3930" spans="1:4">
      <c r="A3930" s="289">
        <v>5070</v>
      </c>
      <c r="B3930" s="289" t="s">
        <v>18495</v>
      </c>
      <c r="C3930" s="289" t="s">
        <v>12606</v>
      </c>
      <c r="D3930" s="511" t="s">
        <v>1000</v>
      </c>
    </row>
    <row r="3931" spans="1:4">
      <c r="A3931" s="289">
        <v>5071</v>
      </c>
      <c r="B3931" s="289" t="s">
        <v>18496</v>
      </c>
      <c r="C3931" s="289" t="s">
        <v>12606</v>
      </c>
      <c r="D3931" s="511" t="s">
        <v>2826</v>
      </c>
    </row>
    <row r="3932" spans="1:4">
      <c r="A3932" s="289">
        <v>5061</v>
      </c>
      <c r="B3932" s="289" t="s">
        <v>18497</v>
      </c>
      <c r="C3932" s="289" t="s">
        <v>12606</v>
      </c>
      <c r="D3932" s="511" t="s">
        <v>616</v>
      </c>
    </row>
    <row r="3933" spans="1:4">
      <c r="A3933" s="289">
        <v>5075</v>
      </c>
      <c r="B3933" s="289" t="s">
        <v>18498</v>
      </c>
      <c r="C3933" s="289" t="s">
        <v>12606</v>
      </c>
      <c r="D3933" s="511" t="s">
        <v>2826</v>
      </c>
    </row>
    <row r="3934" spans="1:4">
      <c r="A3934" s="289">
        <v>39027</v>
      </c>
      <c r="B3934" s="289" t="s">
        <v>18499</v>
      </c>
      <c r="C3934" s="289" t="s">
        <v>12606</v>
      </c>
      <c r="D3934" s="511" t="s">
        <v>7241</v>
      </c>
    </row>
    <row r="3935" spans="1:4">
      <c r="A3935" s="289">
        <v>5062</v>
      </c>
      <c r="B3935" s="289" t="s">
        <v>18500</v>
      </c>
      <c r="C3935" s="289" t="s">
        <v>12606</v>
      </c>
      <c r="D3935" s="511" t="s">
        <v>6694</v>
      </c>
    </row>
    <row r="3936" spans="1:4">
      <c r="A3936" s="289">
        <v>40568</v>
      </c>
      <c r="B3936" s="289" t="s">
        <v>18501</v>
      </c>
      <c r="C3936" s="289" t="s">
        <v>12606</v>
      </c>
      <c r="D3936" s="511" t="s">
        <v>6255</v>
      </c>
    </row>
    <row r="3937" spans="1:4">
      <c r="A3937" s="289">
        <v>39026</v>
      </c>
      <c r="B3937" s="289" t="s">
        <v>18502</v>
      </c>
      <c r="C3937" s="289" t="s">
        <v>12606</v>
      </c>
      <c r="D3937" s="511" t="s">
        <v>3990</v>
      </c>
    </row>
    <row r="3938" spans="1:4">
      <c r="A3938" s="289">
        <v>11572</v>
      </c>
      <c r="B3938" s="289" t="s">
        <v>18503</v>
      </c>
      <c r="C3938" s="289" t="s">
        <v>12513</v>
      </c>
      <c r="D3938" s="511" t="s">
        <v>18504</v>
      </c>
    </row>
    <row r="3939" spans="1:4">
      <c r="A3939" s="289">
        <v>42460</v>
      </c>
      <c r="B3939" s="289" t="s">
        <v>18505</v>
      </c>
      <c r="C3939" s="289" t="s">
        <v>12513</v>
      </c>
      <c r="D3939" s="511" t="s">
        <v>18506</v>
      </c>
    </row>
    <row r="3940" spans="1:4">
      <c r="A3940" s="289">
        <v>11149</v>
      </c>
      <c r="B3940" s="289" t="s">
        <v>18507</v>
      </c>
      <c r="C3940" s="289" t="s">
        <v>16101</v>
      </c>
      <c r="D3940" s="511" t="s">
        <v>18508</v>
      </c>
    </row>
    <row r="3941" spans="1:4">
      <c r="A3941" s="289">
        <v>511</v>
      </c>
      <c r="B3941" s="289" t="s">
        <v>18509</v>
      </c>
      <c r="C3941" s="289" t="s">
        <v>12609</v>
      </c>
      <c r="D3941" s="511" t="s">
        <v>1746</v>
      </c>
    </row>
    <row r="3942" spans="1:4">
      <c r="A3942" s="289">
        <v>11174</v>
      </c>
      <c r="B3942" s="289" t="s">
        <v>18510</v>
      </c>
      <c r="C3942" s="289" t="s">
        <v>12766</v>
      </c>
      <c r="D3942" s="511" t="s">
        <v>18511</v>
      </c>
    </row>
    <row r="3943" spans="1:4">
      <c r="A3943" s="289">
        <v>37540</v>
      </c>
      <c r="B3943" s="289" t="s">
        <v>18512</v>
      </c>
      <c r="C3943" s="289" t="s">
        <v>12513</v>
      </c>
      <c r="D3943" s="511" t="s">
        <v>18513</v>
      </c>
    </row>
    <row r="3944" spans="1:4">
      <c r="A3944" s="289">
        <v>37548</v>
      </c>
      <c r="B3944" s="289" t="s">
        <v>18514</v>
      </c>
      <c r="C3944" s="289" t="s">
        <v>12513</v>
      </c>
      <c r="D3944" s="511" t="s">
        <v>18515</v>
      </c>
    </row>
    <row r="3945" spans="1:4">
      <c r="A3945" s="289">
        <v>39828</v>
      </c>
      <c r="B3945" s="289" t="s">
        <v>18516</v>
      </c>
      <c r="C3945" s="289" t="s">
        <v>12513</v>
      </c>
      <c r="D3945" s="511" t="s">
        <v>18517</v>
      </c>
    </row>
    <row r="3946" spans="1:4">
      <c r="A3946" s="289">
        <v>12273</v>
      </c>
      <c r="B3946" s="289" t="s">
        <v>18518</v>
      </c>
      <c r="C3946" s="289" t="s">
        <v>12513</v>
      </c>
      <c r="D3946" s="511" t="s">
        <v>18519</v>
      </c>
    </row>
    <row r="3947" spans="1:4">
      <c r="A3947" s="289">
        <v>38392</v>
      </c>
      <c r="B3947" s="289" t="s">
        <v>18520</v>
      </c>
      <c r="C3947" s="289" t="s">
        <v>12513</v>
      </c>
      <c r="D3947" s="511" t="s">
        <v>18521</v>
      </c>
    </row>
    <row r="3948" spans="1:4">
      <c r="A3948" s="289">
        <v>11735</v>
      </c>
      <c r="B3948" s="289" t="s">
        <v>18522</v>
      </c>
      <c r="C3948" s="289" t="s">
        <v>12513</v>
      </c>
      <c r="D3948" s="511" t="s">
        <v>1415</v>
      </c>
    </row>
    <row r="3949" spans="1:4">
      <c r="A3949" s="289">
        <v>11733</v>
      </c>
      <c r="B3949" s="289" t="s">
        <v>18523</v>
      </c>
      <c r="C3949" s="289" t="s">
        <v>12513</v>
      </c>
      <c r="D3949" s="511" t="s">
        <v>2548</v>
      </c>
    </row>
    <row r="3950" spans="1:4">
      <c r="A3950" s="289">
        <v>11734</v>
      </c>
      <c r="B3950" s="289" t="s">
        <v>18524</v>
      </c>
      <c r="C3950" s="289" t="s">
        <v>12513</v>
      </c>
      <c r="D3950" s="511" t="s">
        <v>2680</v>
      </c>
    </row>
    <row r="3951" spans="1:4">
      <c r="A3951" s="289">
        <v>11737</v>
      </c>
      <c r="B3951" s="289" t="s">
        <v>18525</v>
      </c>
      <c r="C3951" s="289" t="s">
        <v>12513</v>
      </c>
      <c r="D3951" s="511" t="s">
        <v>5638</v>
      </c>
    </row>
    <row r="3952" spans="1:4">
      <c r="A3952" s="289">
        <v>11738</v>
      </c>
      <c r="B3952" s="289" t="s">
        <v>18526</v>
      </c>
      <c r="C3952" s="289" t="s">
        <v>12513</v>
      </c>
      <c r="D3952" s="511" t="s">
        <v>2497</v>
      </c>
    </row>
    <row r="3953" spans="1:4">
      <c r="A3953" s="289">
        <v>36143</v>
      </c>
      <c r="B3953" s="289" t="s">
        <v>18527</v>
      </c>
      <c r="C3953" s="289" t="s">
        <v>12513</v>
      </c>
      <c r="D3953" s="511" t="s">
        <v>7347</v>
      </c>
    </row>
    <row r="3954" spans="1:4">
      <c r="A3954" s="289">
        <v>36142</v>
      </c>
      <c r="B3954" s="289" t="s">
        <v>18528</v>
      </c>
      <c r="C3954" s="289" t="s">
        <v>12513</v>
      </c>
      <c r="D3954" s="511" t="s">
        <v>9402</v>
      </c>
    </row>
    <row r="3955" spans="1:4">
      <c r="A3955" s="289">
        <v>36146</v>
      </c>
      <c r="B3955" s="289" t="s">
        <v>18529</v>
      </c>
      <c r="C3955" s="289" t="s">
        <v>12513</v>
      </c>
      <c r="D3955" s="511" t="s">
        <v>18530</v>
      </c>
    </row>
    <row r="3956" spans="1:4">
      <c r="A3956" s="289">
        <v>39015</v>
      </c>
      <c r="B3956" s="289" t="s">
        <v>18531</v>
      </c>
      <c r="C3956" s="289" t="s">
        <v>12513</v>
      </c>
      <c r="D3956" s="511" t="s">
        <v>12459</v>
      </c>
    </row>
    <row r="3957" spans="1:4">
      <c r="A3957" s="289">
        <v>38377</v>
      </c>
      <c r="B3957" s="289" t="s">
        <v>18532</v>
      </c>
      <c r="C3957" s="289" t="s">
        <v>12513</v>
      </c>
      <c r="D3957" s="511" t="s">
        <v>18533</v>
      </c>
    </row>
    <row r="3958" spans="1:4">
      <c r="A3958" s="289">
        <v>38376</v>
      </c>
      <c r="B3958" s="289" t="s">
        <v>18534</v>
      </c>
      <c r="C3958" s="289" t="s">
        <v>12513</v>
      </c>
      <c r="D3958" s="511" t="s">
        <v>18535</v>
      </c>
    </row>
    <row r="3959" spans="1:4">
      <c r="A3959" s="289">
        <v>38116</v>
      </c>
      <c r="B3959" s="289" t="s">
        <v>18536</v>
      </c>
      <c r="C3959" s="289" t="s">
        <v>12513</v>
      </c>
      <c r="D3959" s="511" t="s">
        <v>1719</v>
      </c>
    </row>
    <row r="3960" spans="1:4">
      <c r="A3960" s="289">
        <v>38066</v>
      </c>
      <c r="B3960" s="289" t="s">
        <v>18537</v>
      </c>
      <c r="C3960" s="289" t="s">
        <v>12513</v>
      </c>
      <c r="D3960" s="511" t="s">
        <v>18538</v>
      </c>
    </row>
    <row r="3961" spans="1:4">
      <c r="A3961" s="289">
        <v>38117</v>
      </c>
      <c r="B3961" s="289" t="s">
        <v>18539</v>
      </c>
      <c r="C3961" s="289" t="s">
        <v>12513</v>
      </c>
      <c r="D3961" s="511" t="s">
        <v>10929</v>
      </c>
    </row>
    <row r="3962" spans="1:4">
      <c r="A3962" s="289">
        <v>38067</v>
      </c>
      <c r="B3962" s="289" t="s">
        <v>18540</v>
      </c>
      <c r="C3962" s="289" t="s">
        <v>12513</v>
      </c>
      <c r="D3962" s="511" t="s">
        <v>5067</v>
      </c>
    </row>
    <row r="3963" spans="1:4">
      <c r="A3963" s="289">
        <v>41757</v>
      </c>
      <c r="B3963" s="289" t="s">
        <v>18541</v>
      </c>
      <c r="C3963" s="289" t="s">
        <v>12513</v>
      </c>
      <c r="D3963" s="511" t="s">
        <v>18542</v>
      </c>
    </row>
    <row r="3964" spans="1:4">
      <c r="A3964" s="289">
        <v>5080</v>
      </c>
      <c r="B3964" s="289" t="s">
        <v>18543</v>
      </c>
      <c r="C3964" s="289" t="s">
        <v>12513</v>
      </c>
      <c r="D3964" s="511" t="s">
        <v>18544</v>
      </c>
    </row>
    <row r="3965" spans="1:4">
      <c r="A3965" s="289">
        <v>11522</v>
      </c>
      <c r="B3965" s="289" t="s">
        <v>18545</v>
      </c>
      <c r="C3965" s="289" t="s">
        <v>12513</v>
      </c>
      <c r="D3965" s="511" t="s">
        <v>2529</v>
      </c>
    </row>
    <row r="3966" spans="1:4">
      <c r="A3966" s="289">
        <v>11523</v>
      </c>
      <c r="B3966" s="289" t="s">
        <v>18546</v>
      </c>
      <c r="C3966" s="289" t="s">
        <v>12513</v>
      </c>
      <c r="D3966" s="511" t="s">
        <v>1188</v>
      </c>
    </row>
    <row r="3967" spans="1:4">
      <c r="A3967" s="289">
        <v>11524</v>
      </c>
      <c r="B3967" s="289" t="s">
        <v>18547</v>
      </c>
      <c r="C3967" s="289" t="s">
        <v>12513</v>
      </c>
      <c r="D3967" s="511" t="s">
        <v>18548</v>
      </c>
    </row>
    <row r="3968" spans="1:4">
      <c r="A3968" s="289">
        <v>38168</v>
      </c>
      <c r="B3968" s="289" t="s">
        <v>18549</v>
      </c>
      <c r="C3968" s="289" t="s">
        <v>12513</v>
      </c>
      <c r="D3968" s="511" t="s">
        <v>18550</v>
      </c>
    </row>
    <row r="3969" spans="1:4">
      <c r="A3969" s="289">
        <v>13393</v>
      </c>
      <c r="B3969" s="289" t="s">
        <v>18551</v>
      </c>
      <c r="C3969" s="289" t="s">
        <v>12513</v>
      </c>
      <c r="D3969" s="511" t="s">
        <v>18552</v>
      </c>
    </row>
    <row r="3970" spans="1:4">
      <c r="A3970" s="289">
        <v>13395</v>
      </c>
      <c r="B3970" s="289" t="s">
        <v>18553</v>
      </c>
      <c r="C3970" s="289" t="s">
        <v>12513</v>
      </c>
      <c r="D3970" s="511" t="s">
        <v>18554</v>
      </c>
    </row>
    <row r="3971" spans="1:4">
      <c r="A3971" s="289">
        <v>12039</v>
      </c>
      <c r="B3971" s="289" t="s">
        <v>18555</v>
      </c>
      <c r="C3971" s="289" t="s">
        <v>12513</v>
      </c>
      <c r="D3971" s="511" t="s">
        <v>18556</v>
      </c>
    </row>
    <row r="3972" spans="1:4">
      <c r="A3972" s="289">
        <v>13396</v>
      </c>
      <c r="B3972" s="289" t="s">
        <v>18557</v>
      </c>
      <c r="C3972" s="289" t="s">
        <v>12513</v>
      </c>
      <c r="D3972" s="511" t="s">
        <v>18558</v>
      </c>
    </row>
    <row r="3973" spans="1:4">
      <c r="A3973" s="289">
        <v>13397</v>
      </c>
      <c r="B3973" s="289" t="s">
        <v>18559</v>
      </c>
      <c r="C3973" s="289" t="s">
        <v>12513</v>
      </c>
      <c r="D3973" s="511" t="s">
        <v>18560</v>
      </c>
    </row>
    <row r="3974" spans="1:4">
      <c r="A3974" s="289">
        <v>12041</v>
      </c>
      <c r="B3974" s="289" t="s">
        <v>18561</v>
      </c>
      <c r="C3974" s="289" t="s">
        <v>12513</v>
      </c>
      <c r="D3974" s="511" t="s">
        <v>18562</v>
      </c>
    </row>
    <row r="3975" spans="1:4">
      <c r="A3975" s="289">
        <v>12043</v>
      </c>
      <c r="B3975" s="289" t="s">
        <v>18563</v>
      </c>
      <c r="C3975" s="289" t="s">
        <v>12513</v>
      </c>
      <c r="D3975" s="511" t="s">
        <v>18564</v>
      </c>
    </row>
    <row r="3976" spans="1:4">
      <c r="A3976" s="289">
        <v>39762</v>
      </c>
      <c r="B3976" s="289" t="s">
        <v>18565</v>
      </c>
      <c r="C3976" s="289" t="s">
        <v>12513</v>
      </c>
      <c r="D3976" s="511" t="s">
        <v>18566</v>
      </c>
    </row>
    <row r="3977" spans="1:4">
      <c r="A3977" s="289">
        <v>12042</v>
      </c>
      <c r="B3977" s="289" t="s">
        <v>18567</v>
      </c>
      <c r="C3977" s="289" t="s">
        <v>12513</v>
      </c>
      <c r="D3977" s="511" t="s">
        <v>18568</v>
      </c>
    </row>
    <row r="3978" spans="1:4">
      <c r="A3978" s="289">
        <v>39763</v>
      </c>
      <c r="B3978" s="289" t="s">
        <v>18569</v>
      </c>
      <c r="C3978" s="289" t="s">
        <v>12513</v>
      </c>
      <c r="D3978" s="511" t="s">
        <v>18570</v>
      </c>
    </row>
    <row r="3979" spans="1:4">
      <c r="A3979" s="289">
        <v>39756</v>
      </c>
      <c r="B3979" s="289" t="s">
        <v>18571</v>
      </c>
      <c r="C3979" s="289" t="s">
        <v>12513</v>
      </c>
      <c r="D3979" s="511" t="s">
        <v>18572</v>
      </c>
    </row>
    <row r="3980" spans="1:4">
      <c r="A3980" s="289">
        <v>12038</v>
      </c>
      <c r="B3980" s="289" t="s">
        <v>18573</v>
      </c>
      <c r="C3980" s="289" t="s">
        <v>12513</v>
      </c>
      <c r="D3980" s="511" t="s">
        <v>18574</v>
      </c>
    </row>
    <row r="3981" spans="1:4">
      <c r="A3981" s="289">
        <v>12040</v>
      </c>
      <c r="B3981" s="289" t="s">
        <v>18575</v>
      </c>
      <c r="C3981" s="289" t="s">
        <v>12513</v>
      </c>
      <c r="D3981" s="511" t="s">
        <v>18576</v>
      </c>
    </row>
    <row r="3982" spans="1:4">
      <c r="A3982" s="289">
        <v>39757</v>
      </c>
      <c r="B3982" s="289" t="s">
        <v>18577</v>
      </c>
      <c r="C3982" s="289" t="s">
        <v>12513</v>
      </c>
      <c r="D3982" s="511" t="s">
        <v>18578</v>
      </c>
    </row>
    <row r="3983" spans="1:4">
      <c r="A3983" s="289">
        <v>39758</v>
      </c>
      <c r="B3983" s="289" t="s">
        <v>18579</v>
      </c>
      <c r="C3983" s="289" t="s">
        <v>12513</v>
      </c>
      <c r="D3983" s="511" t="s">
        <v>18580</v>
      </c>
    </row>
    <row r="3984" spans="1:4">
      <c r="A3984" s="289">
        <v>39759</v>
      </c>
      <c r="B3984" s="289" t="s">
        <v>18581</v>
      </c>
      <c r="C3984" s="289" t="s">
        <v>12513</v>
      </c>
      <c r="D3984" s="511" t="s">
        <v>18582</v>
      </c>
    </row>
    <row r="3985" spans="1:4">
      <c r="A3985" s="289">
        <v>39760</v>
      </c>
      <c r="B3985" s="289" t="s">
        <v>18583</v>
      </c>
      <c r="C3985" s="289" t="s">
        <v>12513</v>
      </c>
      <c r="D3985" s="511" t="s">
        <v>18584</v>
      </c>
    </row>
    <row r="3986" spans="1:4">
      <c r="A3986" s="289">
        <v>39761</v>
      </c>
      <c r="B3986" s="289" t="s">
        <v>18585</v>
      </c>
      <c r="C3986" s="289" t="s">
        <v>12513</v>
      </c>
      <c r="D3986" s="511" t="s">
        <v>18586</v>
      </c>
    </row>
    <row r="3987" spans="1:4">
      <c r="A3987" s="289">
        <v>39765</v>
      </c>
      <c r="B3987" s="289" t="s">
        <v>18587</v>
      </c>
      <c r="C3987" s="289" t="s">
        <v>12513</v>
      </c>
      <c r="D3987" s="511" t="s">
        <v>18588</v>
      </c>
    </row>
    <row r="3988" spans="1:4">
      <c r="A3988" s="289">
        <v>13399</v>
      </c>
      <c r="B3988" s="289" t="s">
        <v>18589</v>
      </c>
      <c r="C3988" s="289" t="s">
        <v>12513</v>
      </c>
      <c r="D3988" s="511" t="s">
        <v>7336</v>
      </c>
    </row>
    <row r="3989" spans="1:4">
      <c r="A3989" s="289">
        <v>39764</v>
      </c>
      <c r="B3989" s="289" t="s">
        <v>18590</v>
      </c>
      <c r="C3989" s="289" t="s">
        <v>12513</v>
      </c>
      <c r="D3989" s="511" t="s">
        <v>13794</v>
      </c>
    </row>
    <row r="3990" spans="1:4">
      <c r="A3990" s="289">
        <v>39805</v>
      </c>
      <c r="B3990" s="289" t="s">
        <v>18591</v>
      </c>
      <c r="C3990" s="289" t="s">
        <v>12513</v>
      </c>
      <c r="D3990" s="511" t="s">
        <v>18592</v>
      </c>
    </row>
    <row r="3991" spans="1:4">
      <c r="A3991" s="289">
        <v>39806</v>
      </c>
      <c r="B3991" s="289" t="s">
        <v>18593</v>
      </c>
      <c r="C3991" s="289" t="s">
        <v>12513</v>
      </c>
      <c r="D3991" s="511" t="s">
        <v>18594</v>
      </c>
    </row>
    <row r="3992" spans="1:4">
      <c r="A3992" s="289">
        <v>39807</v>
      </c>
      <c r="B3992" s="289" t="s">
        <v>18595</v>
      </c>
      <c r="C3992" s="289" t="s">
        <v>12513</v>
      </c>
      <c r="D3992" s="511" t="s">
        <v>18596</v>
      </c>
    </row>
    <row r="3993" spans="1:4">
      <c r="A3993" s="289">
        <v>39804</v>
      </c>
      <c r="B3993" s="289" t="s">
        <v>18597</v>
      </c>
      <c r="C3993" s="289" t="s">
        <v>12513</v>
      </c>
      <c r="D3993" s="511" t="s">
        <v>10143</v>
      </c>
    </row>
    <row r="3994" spans="1:4">
      <c r="A3994" s="289">
        <v>39796</v>
      </c>
      <c r="B3994" s="289" t="s">
        <v>18598</v>
      </c>
      <c r="C3994" s="289" t="s">
        <v>12513</v>
      </c>
      <c r="D3994" s="511" t="s">
        <v>18599</v>
      </c>
    </row>
    <row r="3995" spans="1:4">
      <c r="A3995" s="289">
        <v>39797</v>
      </c>
      <c r="B3995" s="289" t="s">
        <v>18600</v>
      </c>
      <c r="C3995" s="289" t="s">
        <v>12513</v>
      </c>
      <c r="D3995" s="511" t="s">
        <v>18601</v>
      </c>
    </row>
    <row r="3996" spans="1:4">
      <c r="A3996" s="289">
        <v>39798</v>
      </c>
      <c r="B3996" s="289" t="s">
        <v>18602</v>
      </c>
      <c r="C3996" s="289" t="s">
        <v>12513</v>
      </c>
      <c r="D3996" s="511" t="s">
        <v>18603</v>
      </c>
    </row>
    <row r="3997" spans="1:4">
      <c r="A3997" s="289">
        <v>39794</v>
      </c>
      <c r="B3997" s="289" t="s">
        <v>18604</v>
      </c>
      <c r="C3997" s="289" t="s">
        <v>12513</v>
      </c>
      <c r="D3997" s="511" t="s">
        <v>4686</v>
      </c>
    </row>
    <row r="3998" spans="1:4">
      <c r="A3998" s="289">
        <v>39795</v>
      </c>
      <c r="B3998" s="289" t="s">
        <v>18605</v>
      </c>
      <c r="C3998" s="289" t="s">
        <v>12513</v>
      </c>
      <c r="D3998" s="511" t="s">
        <v>18606</v>
      </c>
    </row>
    <row r="3999" spans="1:4">
      <c r="A3999" s="289">
        <v>39801</v>
      </c>
      <c r="B3999" s="289" t="s">
        <v>18607</v>
      </c>
      <c r="C3999" s="289" t="s">
        <v>12513</v>
      </c>
      <c r="D3999" s="511" t="s">
        <v>18608</v>
      </c>
    </row>
    <row r="4000" spans="1:4">
      <c r="A4000" s="289">
        <v>39802</v>
      </c>
      <c r="B4000" s="289" t="s">
        <v>18609</v>
      </c>
      <c r="C4000" s="289" t="s">
        <v>12513</v>
      </c>
      <c r="D4000" s="511" t="s">
        <v>18610</v>
      </c>
    </row>
    <row r="4001" spans="1:4">
      <c r="A4001" s="289">
        <v>39803</v>
      </c>
      <c r="B4001" s="289" t="s">
        <v>18611</v>
      </c>
      <c r="C4001" s="289" t="s">
        <v>12513</v>
      </c>
      <c r="D4001" s="511" t="s">
        <v>18612</v>
      </c>
    </row>
    <row r="4002" spans="1:4">
      <c r="A4002" s="289">
        <v>39799</v>
      </c>
      <c r="B4002" s="289" t="s">
        <v>18613</v>
      </c>
      <c r="C4002" s="289" t="s">
        <v>12513</v>
      </c>
      <c r="D4002" s="511" t="s">
        <v>18614</v>
      </c>
    </row>
    <row r="4003" spans="1:4">
      <c r="A4003" s="289">
        <v>39800</v>
      </c>
      <c r="B4003" s="289" t="s">
        <v>18615</v>
      </c>
      <c r="C4003" s="289" t="s">
        <v>12513</v>
      </c>
      <c r="D4003" s="511" t="s">
        <v>7491</v>
      </c>
    </row>
    <row r="4004" spans="1:4">
      <c r="A4004" s="289">
        <v>4224</v>
      </c>
      <c r="B4004" s="289" t="s">
        <v>18616</v>
      </c>
      <c r="C4004" s="289" t="s">
        <v>12609</v>
      </c>
      <c r="D4004" s="511" t="s">
        <v>18617</v>
      </c>
    </row>
    <row r="4005" spans="1:4">
      <c r="A4005" s="289">
        <v>21059</v>
      </c>
      <c r="B4005" s="289" t="s">
        <v>18618</v>
      </c>
      <c r="C4005" s="289" t="s">
        <v>12513</v>
      </c>
      <c r="D4005" s="511" t="s">
        <v>7819</v>
      </c>
    </row>
    <row r="4006" spans="1:4">
      <c r="A4006" s="289">
        <v>11234</v>
      </c>
      <c r="B4006" s="289" t="s">
        <v>18619</v>
      </c>
      <c r="C4006" s="289" t="s">
        <v>12513</v>
      </c>
      <c r="D4006" s="511" t="s">
        <v>18620</v>
      </c>
    </row>
    <row r="4007" spans="1:4">
      <c r="A4007" s="289">
        <v>21060</v>
      </c>
      <c r="B4007" s="289" t="s">
        <v>18621</v>
      </c>
      <c r="C4007" s="289" t="s">
        <v>12513</v>
      </c>
      <c r="D4007" s="511" t="s">
        <v>18622</v>
      </c>
    </row>
    <row r="4008" spans="1:4">
      <c r="A4008" s="289">
        <v>21061</v>
      </c>
      <c r="B4008" s="289" t="s">
        <v>18623</v>
      </c>
      <c r="C4008" s="289" t="s">
        <v>12513</v>
      </c>
      <c r="D4008" s="511" t="s">
        <v>18624</v>
      </c>
    </row>
    <row r="4009" spans="1:4">
      <c r="A4009" s="289">
        <v>21062</v>
      </c>
      <c r="B4009" s="289" t="s">
        <v>18625</v>
      </c>
      <c r="C4009" s="289" t="s">
        <v>12513</v>
      </c>
      <c r="D4009" s="511" t="s">
        <v>18626</v>
      </c>
    </row>
    <row r="4010" spans="1:4">
      <c r="A4010" s="289">
        <v>11708</v>
      </c>
      <c r="B4010" s="289" t="s">
        <v>18627</v>
      </c>
      <c r="C4010" s="289" t="s">
        <v>12513</v>
      </c>
      <c r="D4010" s="511" t="s">
        <v>8872</v>
      </c>
    </row>
    <row r="4011" spans="1:4">
      <c r="A4011" s="289">
        <v>11709</v>
      </c>
      <c r="B4011" s="289" t="s">
        <v>18628</v>
      </c>
      <c r="C4011" s="289" t="s">
        <v>12513</v>
      </c>
      <c r="D4011" s="511" t="s">
        <v>17810</v>
      </c>
    </row>
    <row r="4012" spans="1:4">
      <c r="A4012" s="289">
        <v>11710</v>
      </c>
      <c r="B4012" s="289" t="s">
        <v>18629</v>
      </c>
      <c r="C4012" s="289" t="s">
        <v>12513</v>
      </c>
      <c r="D4012" s="511" t="s">
        <v>18630</v>
      </c>
    </row>
    <row r="4013" spans="1:4">
      <c r="A4013" s="289">
        <v>11707</v>
      </c>
      <c r="B4013" s="289" t="s">
        <v>18631</v>
      </c>
      <c r="C4013" s="289" t="s">
        <v>12513</v>
      </c>
      <c r="D4013" s="511" t="s">
        <v>18632</v>
      </c>
    </row>
    <row r="4014" spans="1:4">
      <c r="A4014" s="289">
        <v>11739</v>
      </c>
      <c r="B4014" s="289" t="s">
        <v>18633</v>
      </c>
      <c r="C4014" s="289" t="s">
        <v>12513</v>
      </c>
      <c r="D4014" s="511" t="s">
        <v>2624</v>
      </c>
    </row>
    <row r="4015" spans="1:4">
      <c r="A4015" s="289">
        <v>11711</v>
      </c>
      <c r="B4015" s="289" t="s">
        <v>18634</v>
      </c>
      <c r="C4015" s="289" t="s">
        <v>12513</v>
      </c>
      <c r="D4015" s="511" t="s">
        <v>2411</v>
      </c>
    </row>
    <row r="4016" spans="1:4">
      <c r="A4016" s="289">
        <v>5102</v>
      </c>
      <c r="B4016" s="289" t="s">
        <v>18635</v>
      </c>
      <c r="C4016" s="289" t="s">
        <v>12513</v>
      </c>
      <c r="D4016" s="511" t="s">
        <v>522</v>
      </c>
    </row>
    <row r="4017" spans="1:4">
      <c r="A4017" s="289">
        <v>11741</v>
      </c>
      <c r="B4017" s="289" t="s">
        <v>18636</v>
      </c>
      <c r="C4017" s="289" t="s">
        <v>12513</v>
      </c>
      <c r="D4017" s="511" t="s">
        <v>6658</v>
      </c>
    </row>
    <row r="4018" spans="1:4">
      <c r="A4018" s="289">
        <v>11743</v>
      </c>
      <c r="B4018" s="289" t="s">
        <v>18637</v>
      </c>
      <c r="C4018" s="289" t="s">
        <v>12513</v>
      </c>
      <c r="D4018" s="511" t="s">
        <v>990</v>
      </c>
    </row>
    <row r="4019" spans="1:4">
      <c r="A4019" s="289">
        <v>11745</v>
      </c>
      <c r="B4019" s="289" t="s">
        <v>18638</v>
      </c>
      <c r="C4019" s="289" t="s">
        <v>12513</v>
      </c>
      <c r="D4019" s="511" t="s">
        <v>1180</v>
      </c>
    </row>
    <row r="4020" spans="1:4">
      <c r="A4020" s="289">
        <v>25961</v>
      </c>
      <c r="B4020" s="289" t="s">
        <v>18639</v>
      </c>
      <c r="C4020" s="289" t="s">
        <v>12521</v>
      </c>
      <c r="D4020" s="511" t="s">
        <v>3148</v>
      </c>
    </row>
    <row r="4021" spans="1:4">
      <c r="A4021" s="289">
        <v>40985</v>
      </c>
      <c r="B4021" s="289" t="s">
        <v>18640</v>
      </c>
      <c r="C4021" s="289" t="s">
        <v>12786</v>
      </c>
      <c r="D4021" s="511" t="s">
        <v>13155</v>
      </c>
    </row>
    <row r="4022" spans="1:4">
      <c r="A4022" s="289">
        <v>1088</v>
      </c>
      <c r="B4022" s="289" t="s">
        <v>18641</v>
      </c>
      <c r="C4022" s="289" t="s">
        <v>12513</v>
      </c>
      <c r="D4022" s="511" t="s">
        <v>4623</v>
      </c>
    </row>
    <row r="4023" spans="1:4">
      <c r="A4023" s="289">
        <v>1087</v>
      </c>
      <c r="B4023" s="289" t="s">
        <v>18642</v>
      </c>
      <c r="C4023" s="289" t="s">
        <v>12513</v>
      </c>
      <c r="D4023" s="511" t="s">
        <v>16103</v>
      </c>
    </row>
    <row r="4024" spans="1:4">
      <c r="A4024" s="289">
        <v>38777</v>
      </c>
      <c r="B4024" s="289" t="s">
        <v>18643</v>
      </c>
      <c r="C4024" s="289" t="s">
        <v>12513</v>
      </c>
      <c r="D4024" s="511" t="s">
        <v>7513</v>
      </c>
    </row>
    <row r="4025" spans="1:4">
      <c r="A4025" s="289">
        <v>1086</v>
      </c>
      <c r="B4025" s="289" t="s">
        <v>18644</v>
      </c>
      <c r="C4025" s="289" t="s">
        <v>12513</v>
      </c>
      <c r="D4025" s="511" t="s">
        <v>18645</v>
      </c>
    </row>
    <row r="4026" spans="1:4">
      <c r="A4026" s="289">
        <v>1079</v>
      </c>
      <c r="B4026" s="289" t="s">
        <v>18646</v>
      </c>
      <c r="C4026" s="289" t="s">
        <v>12513</v>
      </c>
      <c r="D4026" s="511" t="s">
        <v>13584</v>
      </c>
    </row>
    <row r="4027" spans="1:4">
      <c r="A4027" s="289">
        <v>39374</v>
      </c>
      <c r="B4027" s="289" t="s">
        <v>18647</v>
      </c>
      <c r="C4027" s="289" t="s">
        <v>12513</v>
      </c>
      <c r="D4027" s="511" t="s">
        <v>18648</v>
      </c>
    </row>
    <row r="4028" spans="1:4">
      <c r="A4028" s="289">
        <v>1082</v>
      </c>
      <c r="B4028" s="289" t="s">
        <v>18649</v>
      </c>
      <c r="C4028" s="289" t="s">
        <v>12513</v>
      </c>
      <c r="D4028" s="511" t="s">
        <v>18650</v>
      </c>
    </row>
    <row r="4029" spans="1:4">
      <c r="A4029" s="289">
        <v>12316</v>
      </c>
      <c r="B4029" s="289" t="s">
        <v>18651</v>
      </c>
      <c r="C4029" s="289" t="s">
        <v>12513</v>
      </c>
      <c r="D4029" s="511" t="s">
        <v>18652</v>
      </c>
    </row>
    <row r="4030" spans="1:4">
      <c r="A4030" s="289">
        <v>12317</v>
      </c>
      <c r="B4030" s="289" t="s">
        <v>18653</v>
      </c>
      <c r="C4030" s="289" t="s">
        <v>12513</v>
      </c>
      <c r="D4030" s="511" t="s">
        <v>18654</v>
      </c>
    </row>
    <row r="4031" spans="1:4">
      <c r="A4031" s="289">
        <v>12318</v>
      </c>
      <c r="B4031" s="289" t="s">
        <v>18655</v>
      </c>
      <c r="C4031" s="289" t="s">
        <v>12513</v>
      </c>
      <c r="D4031" s="511" t="s">
        <v>18656</v>
      </c>
    </row>
    <row r="4032" spans="1:4">
      <c r="A4032" s="289">
        <v>5104</v>
      </c>
      <c r="B4032" s="289" t="s">
        <v>18657</v>
      </c>
      <c r="C4032" s="289" t="s">
        <v>12606</v>
      </c>
      <c r="D4032" s="511" t="s">
        <v>18658</v>
      </c>
    </row>
    <row r="4033" spans="1:4">
      <c r="A4033" s="289">
        <v>26023</v>
      </c>
      <c r="B4033" s="289" t="s">
        <v>18659</v>
      </c>
      <c r="C4033" s="289" t="s">
        <v>12513</v>
      </c>
      <c r="D4033" s="511" t="s">
        <v>18660</v>
      </c>
    </row>
    <row r="4034" spans="1:4">
      <c r="A4034" s="289">
        <v>2710</v>
      </c>
      <c r="B4034" s="289" t="s">
        <v>18661</v>
      </c>
      <c r="C4034" s="289" t="s">
        <v>12513</v>
      </c>
      <c r="D4034" s="511" t="s">
        <v>18662</v>
      </c>
    </row>
    <row r="4035" spans="1:4">
      <c r="A4035" s="289">
        <v>14575</v>
      </c>
      <c r="B4035" s="289" t="s">
        <v>18663</v>
      </c>
      <c r="C4035" s="289" t="s">
        <v>12513</v>
      </c>
      <c r="D4035" s="511" t="s">
        <v>18664</v>
      </c>
    </row>
    <row r="4036" spans="1:4">
      <c r="A4036" s="289">
        <v>20033</v>
      </c>
      <c r="B4036" s="289" t="s">
        <v>18665</v>
      </c>
      <c r="C4036" s="289" t="s">
        <v>12513</v>
      </c>
      <c r="D4036" s="511" t="s">
        <v>10780</v>
      </c>
    </row>
    <row r="4037" spans="1:4">
      <c r="A4037" s="289">
        <v>20034</v>
      </c>
      <c r="B4037" s="289" t="s">
        <v>18666</v>
      </c>
      <c r="C4037" s="289" t="s">
        <v>12513</v>
      </c>
      <c r="D4037" s="511" t="s">
        <v>18667</v>
      </c>
    </row>
    <row r="4038" spans="1:4">
      <c r="A4038" s="289">
        <v>20035</v>
      </c>
      <c r="B4038" s="289" t="s">
        <v>18668</v>
      </c>
      <c r="C4038" s="289" t="s">
        <v>12513</v>
      </c>
      <c r="D4038" s="511" t="s">
        <v>7422</v>
      </c>
    </row>
    <row r="4039" spans="1:4">
      <c r="A4039" s="289">
        <v>20036</v>
      </c>
      <c r="B4039" s="289" t="s">
        <v>18669</v>
      </c>
      <c r="C4039" s="289" t="s">
        <v>12513</v>
      </c>
      <c r="D4039" s="511" t="s">
        <v>18670</v>
      </c>
    </row>
    <row r="4040" spans="1:4">
      <c r="A4040" s="289">
        <v>20037</v>
      </c>
      <c r="B4040" s="289" t="s">
        <v>18671</v>
      </c>
      <c r="C4040" s="289" t="s">
        <v>12513</v>
      </c>
      <c r="D4040" s="511" t="s">
        <v>18672</v>
      </c>
    </row>
    <row r="4041" spans="1:4">
      <c r="A4041" s="289">
        <v>20038</v>
      </c>
      <c r="B4041" s="289" t="s">
        <v>18673</v>
      </c>
      <c r="C4041" s="289" t="s">
        <v>12513</v>
      </c>
      <c r="D4041" s="511" t="s">
        <v>18674</v>
      </c>
    </row>
    <row r="4042" spans="1:4">
      <c r="A4042" s="289">
        <v>20039</v>
      </c>
      <c r="B4042" s="289" t="s">
        <v>18675</v>
      </c>
      <c r="C4042" s="289" t="s">
        <v>12513</v>
      </c>
      <c r="D4042" s="511" t="s">
        <v>18676</v>
      </c>
    </row>
    <row r="4043" spans="1:4">
      <c r="A4043" s="289">
        <v>20040</v>
      </c>
      <c r="B4043" s="289" t="s">
        <v>18677</v>
      </c>
      <c r="C4043" s="289" t="s">
        <v>12513</v>
      </c>
      <c r="D4043" s="511" t="s">
        <v>18678</v>
      </c>
    </row>
    <row r="4044" spans="1:4">
      <c r="A4044" s="289">
        <v>20041</v>
      </c>
      <c r="B4044" s="289" t="s">
        <v>18679</v>
      </c>
      <c r="C4044" s="289" t="s">
        <v>12513</v>
      </c>
      <c r="D4044" s="511" t="s">
        <v>18680</v>
      </c>
    </row>
    <row r="4045" spans="1:4">
      <c r="A4045" s="289">
        <v>20043</v>
      </c>
      <c r="B4045" s="289" t="s">
        <v>18681</v>
      </c>
      <c r="C4045" s="289" t="s">
        <v>12513</v>
      </c>
      <c r="D4045" s="511" t="s">
        <v>2445</v>
      </c>
    </row>
    <row r="4046" spans="1:4">
      <c r="A4046" s="289">
        <v>20044</v>
      </c>
      <c r="B4046" s="289" t="s">
        <v>18682</v>
      </c>
      <c r="C4046" s="289" t="s">
        <v>12513</v>
      </c>
      <c r="D4046" s="511" t="s">
        <v>6079</v>
      </c>
    </row>
    <row r="4047" spans="1:4">
      <c r="A4047" s="289">
        <v>20042</v>
      </c>
      <c r="B4047" s="289" t="s">
        <v>18683</v>
      </c>
      <c r="C4047" s="289" t="s">
        <v>12513</v>
      </c>
      <c r="D4047" s="511" t="s">
        <v>2429</v>
      </c>
    </row>
    <row r="4048" spans="1:4">
      <c r="A4048" s="289">
        <v>20046</v>
      </c>
      <c r="B4048" s="289" t="s">
        <v>18684</v>
      </c>
      <c r="C4048" s="289" t="s">
        <v>12513</v>
      </c>
      <c r="D4048" s="511" t="s">
        <v>11724</v>
      </c>
    </row>
    <row r="4049" spans="1:4">
      <c r="A4049" s="289">
        <v>20047</v>
      </c>
      <c r="B4049" s="289" t="s">
        <v>18685</v>
      </c>
      <c r="C4049" s="289" t="s">
        <v>12513</v>
      </c>
      <c r="D4049" s="511" t="s">
        <v>18686</v>
      </c>
    </row>
    <row r="4050" spans="1:4">
      <c r="A4050" s="289">
        <v>20045</v>
      </c>
      <c r="B4050" s="289" t="s">
        <v>18687</v>
      </c>
      <c r="C4050" s="289" t="s">
        <v>12513</v>
      </c>
      <c r="D4050" s="511" t="s">
        <v>5085</v>
      </c>
    </row>
    <row r="4051" spans="1:4">
      <c r="A4051" s="289">
        <v>20972</v>
      </c>
      <c r="B4051" s="289" t="s">
        <v>18688</v>
      </c>
      <c r="C4051" s="289" t="s">
        <v>12513</v>
      </c>
      <c r="D4051" s="511" t="s">
        <v>18689</v>
      </c>
    </row>
    <row r="4052" spans="1:4">
      <c r="A4052" s="289">
        <v>20032</v>
      </c>
      <c r="B4052" s="289" t="s">
        <v>18690</v>
      </c>
      <c r="C4052" s="289" t="s">
        <v>12513</v>
      </c>
      <c r="D4052" s="511" t="s">
        <v>18691</v>
      </c>
    </row>
    <row r="4053" spans="1:4">
      <c r="A4053" s="289">
        <v>11321</v>
      </c>
      <c r="B4053" s="289" t="s">
        <v>18692</v>
      </c>
      <c r="C4053" s="289" t="s">
        <v>12513</v>
      </c>
      <c r="D4053" s="511" t="s">
        <v>14382</v>
      </c>
    </row>
    <row r="4054" spans="1:4">
      <c r="A4054" s="289">
        <v>11323</v>
      </c>
      <c r="B4054" s="289" t="s">
        <v>18693</v>
      </c>
      <c r="C4054" s="289" t="s">
        <v>12513</v>
      </c>
      <c r="D4054" s="511" t="s">
        <v>7277</v>
      </c>
    </row>
    <row r="4055" spans="1:4">
      <c r="A4055" s="289">
        <v>20327</v>
      </c>
      <c r="B4055" s="289" t="s">
        <v>18694</v>
      </c>
      <c r="C4055" s="289" t="s">
        <v>12513</v>
      </c>
      <c r="D4055" s="511" t="s">
        <v>7247</v>
      </c>
    </row>
    <row r="4056" spans="1:4">
      <c r="A4056" s="289">
        <v>25966</v>
      </c>
      <c r="B4056" s="289" t="s">
        <v>18695</v>
      </c>
      <c r="C4056" s="289" t="s">
        <v>12609</v>
      </c>
      <c r="D4056" s="511" t="s">
        <v>16198</v>
      </c>
    </row>
    <row r="4057" spans="1:4">
      <c r="A4057" s="289">
        <v>13390</v>
      </c>
      <c r="B4057" s="289" t="s">
        <v>18696</v>
      </c>
      <c r="C4057" s="289" t="s">
        <v>12513</v>
      </c>
      <c r="D4057" s="511" t="s">
        <v>18697</v>
      </c>
    </row>
    <row r="4058" spans="1:4">
      <c r="A4058" s="289">
        <v>6034</v>
      </c>
      <c r="B4058" s="289" t="s">
        <v>18698</v>
      </c>
      <c r="C4058" s="289" t="s">
        <v>12513</v>
      </c>
      <c r="D4058" s="511" t="s">
        <v>2038</v>
      </c>
    </row>
    <row r="4059" spans="1:4">
      <c r="A4059" s="289">
        <v>6036</v>
      </c>
      <c r="B4059" s="289" t="s">
        <v>18699</v>
      </c>
      <c r="C4059" s="289" t="s">
        <v>12513</v>
      </c>
      <c r="D4059" s="511" t="s">
        <v>1701</v>
      </c>
    </row>
    <row r="4060" spans="1:4">
      <c r="A4060" s="289">
        <v>6031</v>
      </c>
      <c r="B4060" s="289" t="s">
        <v>18700</v>
      </c>
      <c r="C4060" s="289" t="s">
        <v>12513</v>
      </c>
      <c r="D4060" s="511" t="s">
        <v>6993</v>
      </c>
    </row>
    <row r="4061" spans="1:4">
      <c r="A4061" s="289">
        <v>6029</v>
      </c>
      <c r="B4061" s="289" t="s">
        <v>18701</v>
      </c>
      <c r="C4061" s="289" t="s">
        <v>12513</v>
      </c>
      <c r="D4061" s="511" t="s">
        <v>10975</v>
      </c>
    </row>
    <row r="4062" spans="1:4">
      <c r="A4062" s="289">
        <v>6033</v>
      </c>
      <c r="B4062" s="289" t="s">
        <v>18702</v>
      </c>
      <c r="C4062" s="289" t="s">
        <v>12513</v>
      </c>
      <c r="D4062" s="511" t="s">
        <v>14382</v>
      </c>
    </row>
    <row r="4063" spans="1:4">
      <c r="A4063" s="289">
        <v>11672</v>
      </c>
      <c r="B4063" s="289" t="s">
        <v>18703</v>
      </c>
      <c r="C4063" s="289" t="s">
        <v>12513</v>
      </c>
      <c r="D4063" s="511" t="s">
        <v>4727</v>
      </c>
    </row>
    <row r="4064" spans="1:4">
      <c r="A4064" s="289">
        <v>11669</v>
      </c>
      <c r="B4064" s="289" t="s">
        <v>18704</v>
      </c>
      <c r="C4064" s="289" t="s">
        <v>12513</v>
      </c>
      <c r="D4064" s="511" t="s">
        <v>18705</v>
      </c>
    </row>
    <row r="4065" spans="1:4">
      <c r="A4065" s="289">
        <v>11670</v>
      </c>
      <c r="B4065" s="289" t="s">
        <v>18706</v>
      </c>
      <c r="C4065" s="289" t="s">
        <v>12513</v>
      </c>
      <c r="D4065" s="511" t="s">
        <v>9649</v>
      </c>
    </row>
    <row r="4066" spans="1:4">
      <c r="A4066" s="289">
        <v>20055</v>
      </c>
      <c r="B4066" s="289" t="s">
        <v>18707</v>
      </c>
      <c r="C4066" s="289" t="s">
        <v>12513</v>
      </c>
      <c r="D4066" s="511" t="s">
        <v>18708</v>
      </c>
    </row>
    <row r="4067" spans="1:4">
      <c r="A4067" s="289">
        <v>11671</v>
      </c>
      <c r="B4067" s="289" t="s">
        <v>18709</v>
      </c>
      <c r="C4067" s="289" t="s">
        <v>12513</v>
      </c>
      <c r="D4067" s="511" t="s">
        <v>8206</v>
      </c>
    </row>
    <row r="4068" spans="1:4">
      <c r="A4068" s="289">
        <v>6032</v>
      </c>
      <c r="B4068" s="289" t="s">
        <v>18710</v>
      </c>
      <c r="C4068" s="289" t="s">
        <v>12513</v>
      </c>
      <c r="D4068" s="511" t="s">
        <v>7754</v>
      </c>
    </row>
    <row r="4069" spans="1:4">
      <c r="A4069" s="289">
        <v>11673</v>
      </c>
      <c r="B4069" s="289" t="s">
        <v>18711</v>
      </c>
      <c r="C4069" s="289" t="s">
        <v>12513</v>
      </c>
      <c r="D4069" s="511" t="s">
        <v>10598</v>
      </c>
    </row>
    <row r="4070" spans="1:4">
      <c r="A4070" s="289">
        <v>11674</v>
      </c>
      <c r="B4070" s="289" t="s">
        <v>18712</v>
      </c>
      <c r="C4070" s="289" t="s">
        <v>12513</v>
      </c>
      <c r="D4070" s="511" t="s">
        <v>9391</v>
      </c>
    </row>
    <row r="4071" spans="1:4">
      <c r="A4071" s="289">
        <v>11675</v>
      </c>
      <c r="B4071" s="289" t="s">
        <v>18713</v>
      </c>
      <c r="C4071" s="289" t="s">
        <v>12513</v>
      </c>
      <c r="D4071" s="511" t="s">
        <v>18714</v>
      </c>
    </row>
    <row r="4072" spans="1:4">
      <c r="A4072" s="289">
        <v>11676</v>
      </c>
      <c r="B4072" s="289" t="s">
        <v>18715</v>
      </c>
      <c r="C4072" s="289" t="s">
        <v>12513</v>
      </c>
      <c r="D4072" s="511" t="s">
        <v>18716</v>
      </c>
    </row>
    <row r="4073" spans="1:4">
      <c r="A4073" s="289">
        <v>11677</v>
      </c>
      <c r="B4073" s="289" t="s">
        <v>18717</v>
      </c>
      <c r="C4073" s="289" t="s">
        <v>12513</v>
      </c>
      <c r="D4073" s="511" t="s">
        <v>18718</v>
      </c>
    </row>
    <row r="4074" spans="1:4">
      <c r="A4074" s="289">
        <v>11678</v>
      </c>
      <c r="B4074" s="289" t="s">
        <v>18719</v>
      </c>
      <c r="C4074" s="289" t="s">
        <v>12513</v>
      </c>
      <c r="D4074" s="511" t="s">
        <v>18720</v>
      </c>
    </row>
    <row r="4075" spans="1:4">
      <c r="A4075" s="289">
        <v>6038</v>
      </c>
      <c r="B4075" s="289" t="s">
        <v>18721</v>
      </c>
      <c r="C4075" s="289" t="s">
        <v>12513</v>
      </c>
      <c r="D4075" s="511" t="s">
        <v>12640</v>
      </c>
    </row>
    <row r="4076" spans="1:4">
      <c r="A4076" s="289">
        <v>11718</v>
      </c>
      <c r="B4076" s="289" t="s">
        <v>18722</v>
      </c>
      <c r="C4076" s="289" t="s">
        <v>12513</v>
      </c>
      <c r="D4076" s="511" t="s">
        <v>8375</v>
      </c>
    </row>
    <row r="4077" spans="1:4">
      <c r="A4077" s="289">
        <v>6037</v>
      </c>
      <c r="B4077" s="289" t="s">
        <v>18723</v>
      </c>
      <c r="C4077" s="289" t="s">
        <v>12513</v>
      </c>
      <c r="D4077" s="511" t="s">
        <v>18724</v>
      </c>
    </row>
    <row r="4078" spans="1:4">
      <c r="A4078" s="289">
        <v>11719</v>
      </c>
      <c r="B4078" s="289" t="s">
        <v>18725</v>
      </c>
      <c r="C4078" s="289" t="s">
        <v>12513</v>
      </c>
      <c r="D4078" s="511" t="s">
        <v>43</v>
      </c>
    </row>
    <row r="4079" spans="1:4">
      <c r="A4079" s="289">
        <v>6019</v>
      </c>
      <c r="B4079" s="289" t="s">
        <v>18726</v>
      </c>
      <c r="C4079" s="289" t="s">
        <v>12513</v>
      </c>
      <c r="D4079" s="511" t="s">
        <v>7475</v>
      </c>
    </row>
    <row r="4080" spans="1:4">
      <c r="A4080" s="289">
        <v>6010</v>
      </c>
      <c r="B4080" s="289" t="s">
        <v>18727</v>
      </c>
      <c r="C4080" s="289" t="s">
        <v>12513</v>
      </c>
      <c r="D4080" s="511" t="s">
        <v>18728</v>
      </c>
    </row>
    <row r="4081" spans="1:4">
      <c r="A4081" s="289">
        <v>6017</v>
      </c>
      <c r="B4081" s="289" t="s">
        <v>18729</v>
      </c>
      <c r="C4081" s="289" t="s">
        <v>12513</v>
      </c>
      <c r="D4081" s="511" t="s">
        <v>7961</v>
      </c>
    </row>
    <row r="4082" spans="1:4">
      <c r="A4082" s="289">
        <v>6020</v>
      </c>
      <c r="B4082" s="289" t="s">
        <v>18730</v>
      </c>
      <c r="C4082" s="289" t="s">
        <v>12513</v>
      </c>
      <c r="D4082" s="511" t="s">
        <v>18731</v>
      </c>
    </row>
    <row r="4083" spans="1:4">
      <c r="A4083" s="289">
        <v>6028</v>
      </c>
      <c r="B4083" s="289" t="s">
        <v>18732</v>
      </c>
      <c r="C4083" s="289" t="s">
        <v>12513</v>
      </c>
      <c r="D4083" s="511" t="s">
        <v>4740</v>
      </c>
    </row>
    <row r="4084" spans="1:4">
      <c r="A4084" s="289">
        <v>6011</v>
      </c>
      <c r="B4084" s="289" t="s">
        <v>18733</v>
      </c>
      <c r="C4084" s="289" t="s">
        <v>12513</v>
      </c>
      <c r="D4084" s="511" t="s">
        <v>18734</v>
      </c>
    </row>
    <row r="4085" spans="1:4">
      <c r="A4085" s="289">
        <v>6012</v>
      </c>
      <c r="B4085" s="289" t="s">
        <v>18735</v>
      </c>
      <c r="C4085" s="289" t="s">
        <v>12513</v>
      </c>
      <c r="D4085" s="511" t="s">
        <v>18736</v>
      </c>
    </row>
    <row r="4086" spans="1:4">
      <c r="A4086" s="289">
        <v>6016</v>
      </c>
      <c r="B4086" s="289" t="s">
        <v>18737</v>
      </c>
      <c r="C4086" s="289" t="s">
        <v>12513</v>
      </c>
      <c r="D4086" s="511" t="s">
        <v>14786</v>
      </c>
    </row>
    <row r="4087" spans="1:4">
      <c r="A4087" s="289">
        <v>6027</v>
      </c>
      <c r="B4087" s="289" t="s">
        <v>18738</v>
      </c>
      <c r="C4087" s="289" t="s">
        <v>12513</v>
      </c>
      <c r="D4087" s="511" t="s">
        <v>18739</v>
      </c>
    </row>
    <row r="4088" spans="1:4">
      <c r="A4088" s="289">
        <v>6013</v>
      </c>
      <c r="B4088" s="289" t="s">
        <v>18740</v>
      </c>
      <c r="C4088" s="289" t="s">
        <v>12513</v>
      </c>
      <c r="D4088" s="511" t="s">
        <v>18741</v>
      </c>
    </row>
    <row r="4089" spans="1:4">
      <c r="A4089" s="289">
        <v>6015</v>
      </c>
      <c r="B4089" s="289" t="s">
        <v>18742</v>
      </c>
      <c r="C4089" s="289" t="s">
        <v>12513</v>
      </c>
      <c r="D4089" s="511" t="s">
        <v>18743</v>
      </c>
    </row>
    <row r="4090" spans="1:4">
      <c r="A4090" s="289">
        <v>6014</v>
      </c>
      <c r="B4090" s="289" t="s">
        <v>18744</v>
      </c>
      <c r="C4090" s="289" t="s">
        <v>12513</v>
      </c>
      <c r="D4090" s="511" t="s">
        <v>8226</v>
      </c>
    </row>
    <row r="4091" spans="1:4">
      <c r="A4091" s="289">
        <v>6006</v>
      </c>
      <c r="B4091" s="289" t="s">
        <v>18745</v>
      </c>
      <c r="C4091" s="289" t="s">
        <v>12513</v>
      </c>
      <c r="D4091" s="511" t="s">
        <v>7567</v>
      </c>
    </row>
    <row r="4092" spans="1:4">
      <c r="A4092" s="289">
        <v>6005</v>
      </c>
      <c r="B4092" s="289" t="s">
        <v>18746</v>
      </c>
      <c r="C4092" s="289" t="s">
        <v>12513</v>
      </c>
      <c r="D4092" s="511" t="s">
        <v>9275</v>
      </c>
    </row>
    <row r="4093" spans="1:4">
      <c r="A4093" s="289">
        <v>11756</v>
      </c>
      <c r="B4093" s="289" t="s">
        <v>18747</v>
      </c>
      <c r="C4093" s="289" t="s">
        <v>12513</v>
      </c>
      <c r="D4093" s="511" t="s">
        <v>15302</v>
      </c>
    </row>
    <row r="4094" spans="1:4">
      <c r="A4094" s="289">
        <v>10904</v>
      </c>
      <c r="B4094" s="289" t="s">
        <v>18748</v>
      </c>
      <c r="C4094" s="289" t="s">
        <v>12513</v>
      </c>
      <c r="D4094" s="511" t="s">
        <v>18749</v>
      </c>
    </row>
    <row r="4095" spans="1:4">
      <c r="A4095" s="289">
        <v>11752</v>
      </c>
      <c r="B4095" s="289" t="s">
        <v>18750</v>
      </c>
      <c r="C4095" s="289" t="s">
        <v>12513</v>
      </c>
      <c r="D4095" s="511" t="s">
        <v>5783</v>
      </c>
    </row>
    <row r="4096" spans="1:4">
      <c r="A4096" s="289">
        <v>11753</v>
      </c>
      <c r="B4096" s="289" t="s">
        <v>18751</v>
      </c>
      <c r="C4096" s="289" t="s">
        <v>12513</v>
      </c>
      <c r="D4096" s="511" t="s">
        <v>7673</v>
      </c>
    </row>
    <row r="4097" spans="1:4">
      <c r="A4097" s="289">
        <v>6021</v>
      </c>
      <c r="B4097" s="289" t="s">
        <v>18752</v>
      </c>
      <c r="C4097" s="289" t="s">
        <v>12513</v>
      </c>
      <c r="D4097" s="511" t="s">
        <v>18753</v>
      </c>
    </row>
    <row r="4098" spans="1:4">
      <c r="A4098" s="289">
        <v>6024</v>
      </c>
      <c r="B4098" s="289" t="s">
        <v>18754</v>
      </c>
      <c r="C4098" s="289" t="s">
        <v>12513</v>
      </c>
      <c r="D4098" s="511" t="s">
        <v>14062</v>
      </c>
    </row>
    <row r="4099" spans="1:4">
      <c r="A4099" s="289">
        <v>38379</v>
      </c>
      <c r="B4099" s="289" t="s">
        <v>18755</v>
      </c>
      <c r="C4099" s="289" t="s">
        <v>12542</v>
      </c>
      <c r="D4099" s="511" t="s">
        <v>1022</v>
      </c>
    </row>
    <row r="4100" spans="1:4">
      <c r="A4100" s="289">
        <v>13897</v>
      </c>
      <c r="B4100" s="289" t="s">
        <v>18756</v>
      </c>
      <c r="C4100" s="289" t="s">
        <v>12513</v>
      </c>
      <c r="D4100" s="511" t="s">
        <v>18757</v>
      </c>
    </row>
    <row r="4101" spans="1:4">
      <c r="A4101" s="289">
        <v>10640</v>
      </c>
      <c r="B4101" s="289" t="s">
        <v>18758</v>
      </c>
      <c r="C4101" s="289" t="s">
        <v>12513</v>
      </c>
      <c r="D4101" s="511" t="s">
        <v>18759</v>
      </c>
    </row>
    <row r="4102" spans="1:4">
      <c r="A4102" s="289">
        <v>11086</v>
      </c>
      <c r="B4102" s="289" t="s">
        <v>18760</v>
      </c>
      <c r="C4102" s="289" t="s">
        <v>12533</v>
      </c>
      <c r="D4102" s="511" t="s">
        <v>18761</v>
      </c>
    </row>
    <row r="4103" spans="1:4">
      <c r="A4103" s="289">
        <v>34356</v>
      </c>
      <c r="B4103" s="289" t="s">
        <v>18762</v>
      </c>
      <c r="C4103" s="289" t="s">
        <v>12606</v>
      </c>
      <c r="D4103" s="511" t="s">
        <v>7226</v>
      </c>
    </row>
    <row r="4104" spans="1:4">
      <c r="A4104" s="289">
        <v>34357</v>
      </c>
      <c r="B4104" s="289" t="s">
        <v>18763</v>
      </c>
      <c r="C4104" s="289" t="s">
        <v>12606</v>
      </c>
      <c r="D4104" s="511" t="s">
        <v>2426</v>
      </c>
    </row>
    <row r="4105" spans="1:4">
      <c r="A4105" s="289">
        <v>37329</v>
      </c>
      <c r="B4105" s="289" t="s">
        <v>18764</v>
      </c>
      <c r="C4105" s="289" t="s">
        <v>12606</v>
      </c>
      <c r="D4105" s="511" t="s">
        <v>18765</v>
      </c>
    </row>
    <row r="4106" spans="1:4">
      <c r="A4106" s="289">
        <v>37398</v>
      </c>
      <c r="B4106" s="289" t="s">
        <v>18766</v>
      </c>
      <c r="C4106" s="289" t="s">
        <v>12606</v>
      </c>
      <c r="D4106" s="511" t="s">
        <v>18767</v>
      </c>
    </row>
    <row r="4107" spans="1:4">
      <c r="A4107" s="289">
        <v>2510</v>
      </c>
      <c r="B4107" s="289" t="s">
        <v>18768</v>
      </c>
      <c r="C4107" s="289" t="s">
        <v>12513</v>
      </c>
      <c r="D4107" s="511" t="s">
        <v>11033</v>
      </c>
    </row>
    <row r="4108" spans="1:4">
      <c r="A4108" s="289">
        <v>12359</v>
      </c>
      <c r="B4108" s="289" t="s">
        <v>18769</v>
      </c>
      <c r="C4108" s="289" t="s">
        <v>12513</v>
      </c>
      <c r="D4108" s="511" t="s">
        <v>18770</v>
      </c>
    </row>
    <row r="4109" spans="1:4">
      <c r="A4109" s="289">
        <v>5320</v>
      </c>
      <c r="B4109" s="289" t="s">
        <v>18771</v>
      </c>
      <c r="C4109" s="289" t="s">
        <v>12609</v>
      </c>
      <c r="D4109" s="511" t="s">
        <v>9461</v>
      </c>
    </row>
    <row r="4110" spans="1:4">
      <c r="A4110" s="289">
        <v>7353</v>
      </c>
      <c r="B4110" s="289" t="s">
        <v>18772</v>
      </c>
      <c r="C4110" s="289" t="s">
        <v>12609</v>
      </c>
      <c r="D4110" s="511" t="s">
        <v>18773</v>
      </c>
    </row>
    <row r="4111" spans="1:4">
      <c r="A4111" s="289">
        <v>36144</v>
      </c>
      <c r="B4111" s="289" t="s">
        <v>18774</v>
      </c>
      <c r="C4111" s="289" t="s">
        <v>12513</v>
      </c>
      <c r="D4111" s="511" t="s">
        <v>11704</v>
      </c>
    </row>
    <row r="4112" spans="1:4">
      <c r="A4112" s="289">
        <v>10518</v>
      </c>
      <c r="B4112" s="289" t="s">
        <v>18775</v>
      </c>
      <c r="C4112" s="289" t="s">
        <v>12513</v>
      </c>
      <c r="D4112" s="511" t="s">
        <v>18776</v>
      </c>
    </row>
    <row r="4113" spans="1:4">
      <c r="A4113" s="289">
        <v>36530</v>
      </c>
      <c r="B4113" s="289" t="s">
        <v>18777</v>
      </c>
      <c r="C4113" s="289" t="s">
        <v>12513</v>
      </c>
      <c r="D4113" s="511" t="s">
        <v>18778</v>
      </c>
    </row>
    <row r="4114" spans="1:4">
      <c r="A4114" s="289">
        <v>6046</v>
      </c>
      <c r="B4114" s="289" t="s">
        <v>18779</v>
      </c>
      <c r="C4114" s="289" t="s">
        <v>12513</v>
      </c>
      <c r="D4114" s="511" t="s">
        <v>18780</v>
      </c>
    </row>
    <row r="4115" spans="1:4">
      <c r="A4115" s="289">
        <v>36531</v>
      </c>
      <c r="B4115" s="289" t="s">
        <v>18781</v>
      </c>
      <c r="C4115" s="289" t="s">
        <v>12513</v>
      </c>
      <c r="D4115" s="511" t="s">
        <v>18782</v>
      </c>
    </row>
    <row r="4116" spans="1:4">
      <c r="A4116" s="289">
        <v>34684</v>
      </c>
      <c r="B4116" s="289" t="s">
        <v>18783</v>
      </c>
      <c r="C4116" s="289" t="s">
        <v>12518</v>
      </c>
      <c r="D4116" s="511" t="s">
        <v>18784</v>
      </c>
    </row>
    <row r="4117" spans="1:4">
      <c r="A4117" s="289">
        <v>34683</v>
      </c>
      <c r="B4117" s="289" t="s">
        <v>18785</v>
      </c>
      <c r="C4117" s="289" t="s">
        <v>12518</v>
      </c>
      <c r="D4117" s="511" t="s">
        <v>18786</v>
      </c>
    </row>
    <row r="4118" spans="1:4">
      <c r="A4118" s="289">
        <v>533</v>
      </c>
      <c r="B4118" s="289" t="s">
        <v>18787</v>
      </c>
      <c r="C4118" s="289" t="s">
        <v>12518</v>
      </c>
      <c r="D4118" s="511" t="s">
        <v>7696</v>
      </c>
    </row>
    <row r="4119" spans="1:4">
      <c r="A4119" s="289">
        <v>10515</v>
      </c>
      <c r="B4119" s="289" t="s">
        <v>18788</v>
      </c>
      <c r="C4119" s="289" t="s">
        <v>12518</v>
      </c>
      <c r="D4119" s="511" t="s">
        <v>18789</v>
      </c>
    </row>
    <row r="4120" spans="1:4">
      <c r="A4120" s="289">
        <v>536</v>
      </c>
      <c r="B4120" s="289" t="s">
        <v>18790</v>
      </c>
      <c r="C4120" s="289" t="s">
        <v>12518</v>
      </c>
      <c r="D4120" s="511" t="s">
        <v>18791</v>
      </c>
    </row>
    <row r="4121" spans="1:4">
      <c r="A4121" s="289">
        <v>153</v>
      </c>
      <c r="B4121" s="289" t="s">
        <v>18792</v>
      </c>
      <c r="C4121" s="289" t="s">
        <v>12609</v>
      </c>
      <c r="D4121" s="511" t="s">
        <v>18793</v>
      </c>
    </row>
    <row r="4122" spans="1:4">
      <c r="A4122" s="289">
        <v>34682</v>
      </c>
      <c r="B4122" s="289" t="s">
        <v>18794</v>
      </c>
      <c r="C4122" s="289" t="s">
        <v>12518</v>
      </c>
      <c r="D4122" s="511" t="s">
        <v>18795</v>
      </c>
    </row>
    <row r="4123" spans="1:4">
      <c r="A4123" s="289">
        <v>20205</v>
      </c>
      <c r="B4123" s="289" t="s">
        <v>18796</v>
      </c>
      <c r="C4123" s="289" t="s">
        <v>12542</v>
      </c>
      <c r="D4123" s="511" t="s">
        <v>2065</v>
      </c>
    </row>
    <row r="4124" spans="1:4">
      <c r="A4124" s="289">
        <v>4408</v>
      </c>
      <c r="B4124" s="289" t="s">
        <v>18797</v>
      </c>
      <c r="C4124" s="289" t="s">
        <v>12542</v>
      </c>
      <c r="D4124" s="511" t="s">
        <v>1705</v>
      </c>
    </row>
    <row r="4125" spans="1:4">
      <c r="A4125" s="289">
        <v>4412</v>
      </c>
      <c r="B4125" s="289" t="s">
        <v>18798</v>
      </c>
      <c r="C4125" s="289" t="s">
        <v>12542</v>
      </c>
      <c r="D4125" s="511" t="s">
        <v>2065</v>
      </c>
    </row>
    <row r="4126" spans="1:4">
      <c r="A4126" s="289">
        <v>10559</v>
      </c>
      <c r="B4126" s="289" t="s">
        <v>18799</v>
      </c>
      <c r="C4126" s="289" t="s">
        <v>12513</v>
      </c>
      <c r="D4126" s="511" t="s">
        <v>18800</v>
      </c>
    </row>
    <row r="4127" spans="1:4">
      <c r="A4127" s="289">
        <v>10664</v>
      </c>
      <c r="B4127" s="289" t="s">
        <v>18801</v>
      </c>
      <c r="C4127" s="289" t="s">
        <v>12513</v>
      </c>
      <c r="D4127" s="511" t="s">
        <v>18802</v>
      </c>
    </row>
    <row r="4128" spans="1:4">
      <c r="A4128" s="289">
        <v>36250</v>
      </c>
      <c r="B4128" s="289" t="s">
        <v>18803</v>
      </c>
      <c r="C4128" s="289" t="s">
        <v>12542</v>
      </c>
      <c r="D4128" s="511" t="s">
        <v>2326</v>
      </c>
    </row>
    <row r="4129" spans="1:4">
      <c r="A4129" s="289">
        <v>10857</v>
      </c>
      <c r="B4129" s="289" t="s">
        <v>18804</v>
      </c>
      <c r="C4129" s="289" t="s">
        <v>12542</v>
      </c>
      <c r="D4129" s="511" t="s">
        <v>1777</v>
      </c>
    </row>
    <row r="4130" spans="1:4">
      <c r="A4130" s="289">
        <v>4803</v>
      </c>
      <c r="B4130" s="289" t="s">
        <v>18805</v>
      </c>
      <c r="C4130" s="289" t="s">
        <v>12542</v>
      </c>
      <c r="D4130" s="511" t="s">
        <v>7968</v>
      </c>
    </row>
    <row r="4131" spans="1:4">
      <c r="A4131" s="289">
        <v>6186</v>
      </c>
      <c r="B4131" s="289" t="s">
        <v>18806</v>
      </c>
      <c r="C4131" s="289" t="s">
        <v>12542</v>
      </c>
      <c r="D4131" s="511" t="s">
        <v>43</v>
      </c>
    </row>
    <row r="4132" spans="1:4">
      <c r="A4132" s="289">
        <v>4829</v>
      </c>
      <c r="B4132" s="289" t="s">
        <v>18807</v>
      </c>
      <c r="C4132" s="289" t="s">
        <v>12542</v>
      </c>
      <c r="D4132" s="511" t="s">
        <v>4856</v>
      </c>
    </row>
    <row r="4133" spans="1:4">
      <c r="A4133" s="289">
        <v>39829</v>
      </c>
      <c r="B4133" s="289" t="s">
        <v>18808</v>
      </c>
      <c r="C4133" s="289" t="s">
        <v>12542</v>
      </c>
      <c r="D4133" s="511" t="s">
        <v>2672</v>
      </c>
    </row>
    <row r="4134" spans="1:4">
      <c r="A4134" s="289">
        <v>20231</v>
      </c>
      <c r="B4134" s="289" t="s">
        <v>18809</v>
      </c>
      <c r="C4134" s="289" t="s">
        <v>12542</v>
      </c>
      <c r="D4134" s="511" t="s">
        <v>15936</v>
      </c>
    </row>
    <row r="4135" spans="1:4">
      <c r="A4135" s="289">
        <v>4804</v>
      </c>
      <c r="B4135" s="289" t="s">
        <v>18810</v>
      </c>
      <c r="C4135" s="289" t="s">
        <v>12542</v>
      </c>
      <c r="D4135" s="511" t="s">
        <v>10516</v>
      </c>
    </row>
    <row r="4136" spans="1:4">
      <c r="A4136" s="289">
        <v>34680</v>
      </c>
      <c r="B4136" s="289" t="s">
        <v>18811</v>
      </c>
      <c r="C4136" s="289" t="s">
        <v>12542</v>
      </c>
      <c r="D4136" s="511" t="s">
        <v>3961</v>
      </c>
    </row>
    <row r="4137" spans="1:4">
      <c r="A4137" s="289">
        <v>11573</v>
      </c>
      <c r="B4137" s="289" t="s">
        <v>18812</v>
      </c>
      <c r="C4137" s="289" t="s">
        <v>12513</v>
      </c>
      <c r="D4137" s="511" t="s">
        <v>5779</v>
      </c>
    </row>
    <row r="4138" spans="1:4">
      <c r="A4138" s="289">
        <v>38401</v>
      </c>
      <c r="B4138" s="289" t="s">
        <v>18813</v>
      </c>
      <c r="C4138" s="289" t="s">
        <v>12513</v>
      </c>
      <c r="D4138" s="511" t="s">
        <v>9625</v>
      </c>
    </row>
    <row r="4139" spans="1:4">
      <c r="A4139" s="289">
        <v>38179</v>
      </c>
      <c r="B4139" s="289" t="s">
        <v>18814</v>
      </c>
      <c r="C4139" s="289" t="s">
        <v>12513</v>
      </c>
      <c r="D4139" s="511" t="s">
        <v>18815</v>
      </c>
    </row>
    <row r="4140" spans="1:4">
      <c r="A4140" s="289">
        <v>11575</v>
      </c>
      <c r="B4140" s="289" t="s">
        <v>18816</v>
      </c>
      <c r="C4140" s="289" t="s">
        <v>12513</v>
      </c>
      <c r="D4140" s="511" t="s">
        <v>9444</v>
      </c>
    </row>
    <row r="4141" spans="1:4">
      <c r="A4141" s="289">
        <v>20256</v>
      </c>
      <c r="B4141" s="289" t="s">
        <v>18817</v>
      </c>
      <c r="C4141" s="289" t="s">
        <v>12513</v>
      </c>
      <c r="D4141" s="511" t="s">
        <v>2988</v>
      </c>
    </row>
    <row r="4142" spans="1:4">
      <c r="A4142" s="289">
        <v>14511</v>
      </c>
      <c r="B4142" s="289" t="s">
        <v>18818</v>
      </c>
      <c r="C4142" s="289" t="s">
        <v>12513</v>
      </c>
      <c r="D4142" s="511" t="s">
        <v>18819</v>
      </c>
    </row>
    <row r="4143" spans="1:4">
      <c r="A4143" s="289">
        <v>10642</v>
      </c>
      <c r="B4143" s="289" t="s">
        <v>18820</v>
      </c>
      <c r="C4143" s="289" t="s">
        <v>12513</v>
      </c>
      <c r="D4143" s="511" t="s">
        <v>18821</v>
      </c>
    </row>
    <row r="4144" spans="1:4">
      <c r="A4144" s="289">
        <v>14489</v>
      </c>
      <c r="B4144" s="289" t="s">
        <v>18822</v>
      </c>
      <c r="C4144" s="289" t="s">
        <v>12513</v>
      </c>
      <c r="D4144" s="511" t="s">
        <v>18823</v>
      </c>
    </row>
    <row r="4145" spans="1:4">
      <c r="A4145" s="289">
        <v>14513</v>
      </c>
      <c r="B4145" s="289" t="s">
        <v>18824</v>
      </c>
      <c r="C4145" s="289" t="s">
        <v>12513</v>
      </c>
      <c r="D4145" s="511" t="s">
        <v>18825</v>
      </c>
    </row>
    <row r="4146" spans="1:4">
      <c r="A4146" s="289">
        <v>13600</v>
      </c>
      <c r="B4146" s="289" t="s">
        <v>18826</v>
      </c>
      <c r="C4146" s="289" t="s">
        <v>12513</v>
      </c>
      <c r="D4146" s="511" t="s">
        <v>18827</v>
      </c>
    </row>
    <row r="4147" spans="1:4">
      <c r="A4147" s="289">
        <v>10646</v>
      </c>
      <c r="B4147" s="289" t="s">
        <v>18828</v>
      </c>
      <c r="C4147" s="289" t="s">
        <v>12513</v>
      </c>
      <c r="D4147" s="511" t="s">
        <v>18829</v>
      </c>
    </row>
    <row r="4148" spans="1:4">
      <c r="A4148" s="289">
        <v>6070</v>
      </c>
      <c r="B4148" s="289" t="s">
        <v>18830</v>
      </c>
      <c r="C4148" s="289" t="s">
        <v>12513</v>
      </c>
      <c r="D4148" s="511" t="s">
        <v>18831</v>
      </c>
    </row>
    <row r="4149" spans="1:4">
      <c r="A4149" s="289">
        <v>6069</v>
      </c>
      <c r="B4149" s="289" t="s">
        <v>18832</v>
      </c>
      <c r="C4149" s="289" t="s">
        <v>12513</v>
      </c>
      <c r="D4149" s="511" t="s">
        <v>18833</v>
      </c>
    </row>
    <row r="4150" spans="1:4">
      <c r="A4150" s="289">
        <v>14626</v>
      </c>
      <c r="B4150" s="289" t="s">
        <v>18834</v>
      </c>
      <c r="C4150" s="289" t="s">
        <v>12513</v>
      </c>
      <c r="D4150" s="511" t="s">
        <v>18835</v>
      </c>
    </row>
    <row r="4151" spans="1:4">
      <c r="A4151" s="289">
        <v>6067</v>
      </c>
      <c r="B4151" s="289" t="s">
        <v>18836</v>
      </c>
      <c r="C4151" s="289" t="s">
        <v>12513</v>
      </c>
      <c r="D4151" s="511" t="s">
        <v>18837</v>
      </c>
    </row>
    <row r="4152" spans="1:4">
      <c r="A4152" s="289">
        <v>38393</v>
      </c>
      <c r="B4152" s="289" t="s">
        <v>18838</v>
      </c>
      <c r="C4152" s="289" t="s">
        <v>12513</v>
      </c>
      <c r="D4152" s="511" t="s">
        <v>18839</v>
      </c>
    </row>
    <row r="4153" spans="1:4">
      <c r="A4153" s="289">
        <v>38390</v>
      </c>
      <c r="B4153" s="289" t="s">
        <v>18840</v>
      </c>
      <c r="C4153" s="289" t="s">
        <v>12513</v>
      </c>
      <c r="D4153" s="511" t="s">
        <v>18841</v>
      </c>
    </row>
    <row r="4154" spans="1:4">
      <c r="A4154" s="289">
        <v>36532</v>
      </c>
      <c r="B4154" s="289" t="s">
        <v>18842</v>
      </c>
      <c r="C4154" s="289" t="s">
        <v>12513</v>
      </c>
      <c r="D4154" s="511" t="s">
        <v>18843</v>
      </c>
    </row>
    <row r="4155" spans="1:4">
      <c r="A4155" s="289">
        <v>11578</v>
      </c>
      <c r="B4155" s="289" t="s">
        <v>18844</v>
      </c>
      <c r="C4155" s="289" t="s">
        <v>12513</v>
      </c>
      <c r="D4155" s="511" t="s">
        <v>11791</v>
      </c>
    </row>
    <row r="4156" spans="1:4">
      <c r="A4156" s="289">
        <v>11577</v>
      </c>
      <c r="B4156" s="289" t="s">
        <v>18845</v>
      </c>
      <c r="C4156" s="289" t="s">
        <v>12513</v>
      </c>
      <c r="D4156" s="511" t="s">
        <v>14917</v>
      </c>
    </row>
    <row r="4157" spans="1:4">
      <c r="A4157" s="289">
        <v>42461</v>
      </c>
      <c r="B4157" s="289" t="s">
        <v>18846</v>
      </c>
      <c r="C4157" s="289" t="s">
        <v>12513</v>
      </c>
      <c r="D4157" s="511" t="s">
        <v>18847</v>
      </c>
    </row>
    <row r="4158" spans="1:4">
      <c r="A4158" s="289">
        <v>42466</v>
      </c>
      <c r="B4158" s="289" t="s">
        <v>18848</v>
      </c>
      <c r="C4158" s="289" t="s">
        <v>12513</v>
      </c>
      <c r="D4158" s="511" t="s">
        <v>18849</v>
      </c>
    </row>
    <row r="4159" spans="1:4">
      <c r="A4159" s="289">
        <v>1116</v>
      </c>
      <c r="B4159" s="289" t="s">
        <v>18850</v>
      </c>
      <c r="C4159" s="289" t="s">
        <v>12542</v>
      </c>
      <c r="D4159" s="511" t="s">
        <v>14100</v>
      </c>
    </row>
    <row r="4160" spans="1:4">
      <c r="A4160" s="289">
        <v>1115</v>
      </c>
      <c r="B4160" s="289" t="s">
        <v>18851</v>
      </c>
      <c r="C4160" s="289" t="s">
        <v>12542</v>
      </c>
      <c r="D4160" s="511" t="s">
        <v>2211</v>
      </c>
    </row>
    <row r="4161" spans="1:4">
      <c r="A4161" s="289">
        <v>1113</v>
      </c>
      <c r="B4161" s="289" t="s">
        <v>18852</v>
      </c>
      <c r="C4161" s="289" t="s">
        <v>12542</v>
      </c>
      <c r="D4161" s="511" t="s">
        <v>4379</v>
      </c>
    </row>
    <row r="4162" spans="1:4">
      <c r="A4162" s="289">
        <v>1114</v>
      </c>
      <c r="B4162" s="289" t="s">
        <v>18853</v>
      </c>
      <c r="C4162" s="289" t="s">
        <v>12542</v>
      </c>
      <c r="D4162" s="511" t="s">
        <v>14091</v>
      </c>
    </row>
    <row r="4163" spans="1:4">
      <c r="A4163" s="289">
        <v>40872</v>
      </c>
      <c r="B4163" s="289" t="s">
        <v>18854</v>
      </c>
      <c r="C4163" s="289" t="s">
        <v>12542</v>
      </c>
      <c r="D4163" s="511" t="s">
        <v>9819</v>
      </c>
    </row>
    <row r="4164" spans="1:4">
      <c r="A4164" s="289">
        <v>20214</v>
      </c>
      <c r="B4164" s="289" t="s">
        <v>18855</v>
      </c>
      <c r="C4164" s="289" t="s">
        <v>12513</v>
      </c>
      <c r="D4164" s="511" t="s">
        <v>18856</v>
      </c>
    </row>
    <row r="4165" spans="1:4">
      <c r="A4165" s="289">
        <v>11064</v>
      </c>
      <c r="B4165" s="289" t="s">
        <v>18857</v>
      </c>
      <c r="C4165" s="289" t="s">
        <v>12513</v>
      </c>
      <c r="D4165" s="511" t="s">
        <v>14083</v>
      </c>
    </row>
    <row r="4166" spans="1:4">
      <c r="A4166" s="289">
        <v>7237</v>
      </c>
      <c r="B4166" s="289" t="s">
        <v>18858</v>
      </c>
      <c r="C4166" s="289" t="s">
        <v>12513</v>
      </c>
      <c r="D4166" s="511" t="s">
        <v>7028</v>
      </c>
    </row>
    <row r="4167" spans="1:4">
      <c r="A4167" s="289">
        <v>16</v>
      </c>
      <c r="B4167" s="289" t="s">
        <v>18859</v>
      </c>
      <c r="C4167" s="289" t="s">
        <v>12606</v>
      </c>
      <c r="D4167" s="511" t="s">
        <v>18860</v>
      </c>
    </row>
    <row r="4168" spans="1:4">
      <c r="A4168" s="289">
        <v>11757</v>
      </c>
      <c r="B4168" s="289" t="s">
        <v>18861</v>
      </c>
      <c r="C4168" s="289" t="s">
        <v>12513</v>
      </c>
      <c r="D4168" s="511" t="s">
        <v>14106</v>
      </c>
    </row>
    <row r="4169" spans="1:4">
      <c r="A4169" s="289">
        <v>11758</v>
      </c>
      <c r="B4169" s="289" t="s">
        <v>18862</v>
      </c>
      <c r="C4169" s="289" t="s">
        <v>12513</v>
      </c>
      <c r="D4169" s="511" t="s">
        <v>18863</v>
      </c>
    </row>
    <row r="4170" spans="1:4">
      <c r="A4170" s="289">
        <v>37526</v>
      </c>
      <c r="B4170" s="289" t="s">
        <v>18864</v>
      </c>
      <c r="C4170" s="289" t="s">
        <v>12513</v>
      </c>
      <c r="D4170" s="511" t="s">
        <v>17962</v>
      </c>
    </row>
    <row r="4171" spans="1:4">
      <c r="A4171" s="289">
        <v>6076</v>
      </c>
      <c r="B4171" s="289" t="s">
        <v>18865</v>
      </c>
      <c r="C4171" s="289" t="s">
        <v>12533</v>
      </c>
      <c r="D4171" s="511" t="s">
        <v>18866</v>
      </c>
    </row>
    <row r="4172" spans="1:4">
      <c r="A4172" s="289">
        <v>13109</v>
      </c>
      <c r="B4172" s="289" t="s">
        <v>18867</v>
      </c>
      <c r="C4172" s="289" t="s">
        <v>12513</v>
      </c>
      <c r="D4172" s="511" t="s">
        <v>18868</v>
      </c>
    </row>
    <row r="4173" spans="1:4">
      <c r="A4173" s="289">
        <v>13110</v>
      </c>
      <c r="B4173" s="289" t="s">
        <v>18869</v>
      </c>
      <c r="C4173" s="289" t="s">
        <v>12513</v>
      </c>
      <c r="D4173" s="511" t="s">
        <v>18870</v>
      </c>
    </row>
    <row r="4174" spans="1:4">
      <c r="A4174" s="289">
        <v>7581</v>
      </c>
      <c r="B4174" s="289" t="s">
        <v>18871</v>
      </c>
      <c r="C4174" s="289" t="s">
        <v>12513</v>
      </c>
      <c r="D4174" s="511" t="s">
        <v>12600</v>
      </c>
    </row>
    <row r="4175" spans="1:4">
      <c r="A4175" s="289">
        <v>20206</v>
      </c>
      <c r="B4175" s="289" t="s">
        <v>18872</v>
      </c>
      <c r="C4175" s="289" t="s">
        <v>12542</v>
      </c>
      <c r="D4175" s="511" t="s">
        <v>13668</v>
      </c>
    </row>
    <row r="4176" spans="1:4">
      <c r="A4176" s="289">
        <v>4460</v>
      </c>
      <c r="B4176" s="289" t="s">
        <v>18873</v>
      </c>
      <c r="C4176" s="289" t="s">
        <v>12542</v>
      </c>
      <c r="D4176" s="511" t="s">
        <v>9878</v>
      </c>
    </row>
    <row r="4177" spans="1:4">
      <c r="A4177" s="289">
        <v>6204</v>
      </c>
      <c r="B4177" s="289" t="s">
        <v>18874</v>
      </c>
      <c r="C4177" s="289" t="s">
        <v>12542</v>
      </c>
      <c r="D4177" s="511" t="s">
        <v>1972</v>
      </c>
    </row>
    <row r="4178" spans="1:4">
      <c r="A4178" s="289">
        <v>4417</v>
      </c>
      <c r="B4178" s="289" t="s">
        <v>18875</v>
      </c>
      <c r="C4178" s="289" t="s">
        <v>12542</v>
      </c>
      <c r="D4178" s="511" t="s">
        <v>13385</v>
      </c>
    </row>
    <row r="4179" spans="1:4">
      <c r="A4179" s="289">
        <v>4415</v>
      </c>
      <c r="B4179" s="289" t="s">
        <v>18876</v>
      </c>
      <c r="C4179" s="289" t="s">
        <v>12542</v>
      </c>
      <c r="D4179" s="511" t="s">
        <v>17895</v>
      </c>
    </row>
    <row r="4180" spans="1:4">
      <c r="A4180" s="289">
        <v>37373</v>
      </c>
      <c r="B4180" s="289" t="s">
        <v>18877</v>
      </c>
      <c r="C4180" s="289" t="s">
        <v>12521</v>
      </c>
      <c r="D4180" s="511" t="s">
        <v>2976</v>
      </c>
    </row>
    <row r="4181" spans="1:4">
      <c r="A4181" s="289">
        <v>40864</v>
      </c>
      <c r="B4181" s="289" t="s">
        <v>18878</v>
      </c>
      <c r="C4181" s="289" t="s">
        <v>12786</v>
      </c>
      <c r="D4181" s="511" t="s">
        <v>2707</v>
      </c>
    </row>
    <row r="4182" spans="1:4">
      <c r="A4182" s="289">
        <v>4734</v>
      </c>
      <c r="B4182" s="289" t="s">
        <v>18879</v>
      </c>
      <c r="C4182" s="289" t="s">
        <v>12533</v>
      </c>
      <c r="D4182" s="511" t="s">
        <v>18880</v>
      </c>
    </row>
    <row r="4183" spans="1:4">
      <c r="A4183" s="289">
        <v>6085</v>
      </c>
      <c r="B4183" s="289" t="s">
        <v>18881</v>
      </c>
      <c r="C4183" s="289" t="s">
        <v>12609</v>
      </c>
      <c r="D4183" s="511" t="s">
        <v>2076</v>
      </c>
    </row>
    <row r="4184" spans="1:4">
      <c r="A4184" s="289">
        <v>38396</v>
      </c>
      <c r="B4184" s="289" t="s">
        <v>18882</v>
      </c>
      <c r="C4184" s="289" t="s">
        <v>12513</v>
      </c>
      <c r="D4184" s="511" t="s">
        <v>18883</v>
      </c>
    </row>
    <row r="4185" spans="1:4">
      <c r="A4185" s="289">
        <v>6090</v>
      </c>
      <c r="B4185" s="289" t="s">
        <v>18884</v>
      </c>
      <c r="C4185" s="289" t="s">
        <v>12609</v>
      </c>
      <c r="D4185" s="511" t="s">
        <v>18885</v>
      </c>
    </row>
    <row r="4186" spans="1:4">
      <c r="A4186" s="289">
        <v>11622</v>
      </c>
      <c r="B4186" s="289" t="s">
        <v>18886</v>
      </c>
      <c r="C4186" s="289" t="s">
        <v>12606</v>
      </c>
      <c r="D4186" s="511" t="s">
        <v>12492</v>
      </c>
    </row>
    <row r="4187" spans="1:4">
      <c r="A4187" s="289">
        <v>6094</v>
      </c>
      <c r="B4187" s="289" t="s">
        <v>18887</v>
      </c>
      <c r="C4187" s="289" t="s">
        <v>12606</v>
      </c>
      <c r="D4187" s="511" t="s">
        <v>16623</v>
      </c>
    </row>
    <row r="4188" spans="1:4">
      <c r="A4188" s="289">
        <v>7317</v>
      </c>
      <c r="B4188" s="289" t="s">
        <v>18888</v>
      </c>
      <c r="C4188" s="289" t="s">
        <v>12606</v>
      </c>
      <c r="D4188" s="511" t="s">
        <v>18889</v>
      </c>
    </row>
    <row r="4189" spans="1:4">
      <c r="A4189" s="289">
        <v>142</v>
      </c>
      <c r="B4189" s="289" t="s">
        <v>18890</v>
      </c>
      <c r="C4189" s="289" t="s">
        <v>18891</v>
      </c>
      <c r="D4189" s="511" t="s">
        <v>3116</v>
      </c>
    </row>
    <row r="4190" spans="1:4">
      <c r="A4190" s="289">
        <v>38123</v>
      </c>
      <c r="B4190" s="289" t="s">
        <v>18892</v>
      </c>
      <c r="C4190" s="289" t="s">
        <v>12606</v>
      </c>
      <c r="D4190" s="511" t="s">
        <v>18893</v>
      </c>
    </row>
    <row r="4191" spans="1:4">
      <c r="A4191" s="289">
        <v>37953</v>
      </c>
      <c r="B4191" s="289" t="s">
        <v>18894</v>
      </c>
      <c r="C4191" s="289" t="s">
        <v>12513</v>
      </c>
      <c r="D4191" s="511" t="s">
        <v>18895</v>
      </c>
    </row>
    <row r="4192" spans="1:4">
      <c r="A4192" s="289">
        <v>37954</v>
      </c>
      <c r="B4192" s="289" t="s">
        <v>18896</v>
      </c>
      <c r="C4192" s="289" t="s">
        <v>12513</v>
      </c>
      <c r="D4192" s="511" t="s">
        <v>18897</v>
      </c>
    </row>
    <row r="4193" spans="1:4">
      <c r="A4193" s="289">
        <v>37955</v>
      </c>
      <c r="B4193" s="289" t="s">
        <v>18898</v>
      </c>
      <c r="C4193" s="289" t="s">
        <v>12513</v>
      </c>
      <c r="D4193" s="511" t="s">
        <v>17872</v>
      </c>
    </row>
    <row r="4194" spans="1:4">
      <c r="A4194" s="289">
        <v>6106</v>
      </c>
      <c r="B4194" s="289" t="s">
        <v>18899</v>
      </c>
      <c r="C4194" s="289" t="s">
        <v>12513</v>
      </c>
      <c r="D4194" s="511" t="s">
        <v>2739</v>
      </c>
    </row>
    <row r="4195" spans="1:4">
      <c r="A4195" s="289">
        <v>6107</v>
      </c>
      <c r="B4195" s="289" t="s">
        <v>18900</v>
      </c>
      <c r="C4195" s="289" t="s">
        <v>12513</v>
      </c>
      <c r="D4195" s="511" t="s">
        <v>7233</v>
      </c>
    </row>
    <row r="4196" spans="1:4">
      <c r="A4196" s="289">
        <v>6108</v>
      </c>
      <c r="B4196" s="289" t="s">
        <v>18901</v>
      </c>
      <c r="C4196" s="289" t="s">
        <v>12513</v>
      </c>
      <c r="D4196" s="511" t="s">
        <v>18902</v>
      </c>
    </row>
    <row r="4197" spans="1:4">
      <c r="A4197" s="289">
        <v>6109</v>
      </c>
      <c r="B4197" s="289" t="s">
        <v>18903</v>
      </c>
      <c r="C4197" s="289" t="s">
        <v>12513</v>
      </c>
      <c r="D4197" s="511" t="s">
        <v>17426</v>
      </c>
    </row>
    <row r="4198" spans="1:4">
      <c r="A4198" s="289">
        <v>37743</v>
      </c>
      <c r="B4198" s="289" t="s">
        <v>18904</v>
      </c>
      <c r="C4198" s="289" t="s">
        <v>12513</v>
      </c>
      <c r="D4198" s="511" t="s">
        <v>18905</v>
      </c>
    </row>
    <row r="4199" spans="1:4">
      <c r="A4199" s="289">
        <v>37744</v>
      </c>
      <c r="B4199" s="289" t="s">
        <v>18906</v>
      </c>
      <c r="C4199" s="289" t="s">
        <v>12513</v>
      </c>
      <c r="D4199" s="511" t="s">
        <v>18907</v>
      </c>
    </row>
    <row r="4200" spans="1:4">
      <c r="A4200" s="289">
        <v>37741</v>
      </c>
      <c r="B4200" s="289" t="s">
        <v>18908</v>
      </c>
      <c r="C4200" s="289" t="s">
        <v>12513</v>
      </c>
      <c r="D4200" s="511" t="s">
        <v>18909</v>
      </c>
    </row>
    <row r="4201" spans="1:4">
      <c r="A4201" s="289">
        <v>39396</v>
      </c>
      <c r="B4201" s="289" t="s">
        <v>18910</v>
      </c>
      <c r="C4201" s="289" t="s">
        <v>12513</v>
      </c>
      <c r="D4201" s="511" t="s">
        <v>18911</v>
      </c>
    </row>
    <row r="4202" spans="1:4">
      <c r="A4202" s="289">
        <v>39392</v>
      </c>
      <c r="B4202" s="289" t="s">
        <v>18912</v>
      </c>
      <c r="C4202" s="289" t="s">
        <v>12513</v>
      </c>
      <c r="D4202" s="511" t="s">
        <v>18913</v>
      </c>
    </row>
    <row r="4203" spans="1:4">
      <c r="A4203" s="289">
        <v>39393</v>
      </c>
      <c r="B4203" s="289" t="s">
        <v>18914</v>
      </c>
      <c r="C4203" s="289" t="s">
        <v>12513</v>
      </c>
      <c r="D4203" s="511" t="s">
        <v>15001</v>
      </c>
    </row>
    <row r="4204" spans="1:4">
      <c r="A4204" s="289">
        <v>39394</v>
      </c>
      <c r="B4204" s="289" t="s">
        <v>18915</v>
      </c>
      <c r="C4204" s="289" t="s">
        <v>12513</v>
      </c>
      <c r="D4204" s="511" t="s">
        <v>18916</v>
      </c>
    </row>
    <row r="4205" spans="1:4">
      <c r="A4205" s="289">
        <v>39395</v>
      </c>
      <c r="B4205" s="289" t="s">
        <v>18917</v>
      </c>
      <c r="C4205" s="289" t="s">
        <v>12513</v>
      </c>
      <c r="D4205" s="511" t="s">
        <v>18918</v>
      </c>
    </row>
    <row r="4206" spans="1:4">
      <c r="A4206" s="289">
        <v>14618</v>
      </c>
      <c r="B4206" s="289" t="s">
        <v>18919</v>
      </c>
      <c r="C4206" s="289" t="s">
        <v>12513</v>
      </c>
      <c r="D4206" s="511" t="s">
        <v>18920</v>
      </c>
    </row>
    <row r="4207" spans="1:4">
      <c r="A4207" s="289">
        <v>40269</v>
      </c>
      <c r="B4207" s="289" t="s">
        <v>18921</v>
      </c>
      <c r="C4207" s="289" t="s">
        <v>12513</v>
      </c>
      <c r="D4207" s="511" t="s">
        <v>18922</v>
      </c>
    </row>
    <row r="4208" spans="1:4">
      <c r="A4208" s="289">
        <v>6110</v>
      </c>
      <c r="B4208" s="289" t="s">
        <v>18923</v>
      </c>
      <c r="C4208" s="289" t="s">
        <v>12521</v>
      </c>
      <c r="D4208" s="511" t="s">
        <v>12834</v>
      </c>
    </row>
    <row r="4209" spans="1:4">
      <c r="A4209" s="289">
        <v>40910</v>
      </c>
      <c r="B4209" s="289" t="s">
        <v>18924</v>
      </c>
      <c r="C4209" s="289" t="s">
        <v>12786</v>
      </c>
      <c r="D4209" s="511" t="s">
        <v>12836</v>
      </c>
    </row>
    <row r="4210" spans="1:4">
      <c r="A4210" s="289">
        <v>6111</v>
      </c>
      <c r="B4210" s="289" t="s">
        <v>18925</v>
      </c>
      <c r="C4210" s="289" t="s">
        <v>12521</v>
      </c>
      <c r="D4210" s="511" t="s">
        <v>9674</v>
      </c>
    </row>
    <row r="4211" spans="1:4">
      <c r="A4211" s="289">
        <v>41084</v>
      </c>
      <c r="B4211" s="289" t="s">
        <v>18926</v>
      </c>
      <c r="C4211" s="289" t="s">
        <v>12786</v>
      </c>
      <c r="D4211" s="511" t="s">
        <v>18927</v>
      </c>
    </row>
    <row r="4212" spans="1:4">
      <c r="A4212" s="289">
        <v>25950</v>
      </c>
      <c r="B4212" s="289" t="s">
        <v>18928</v>
      </c>
      <c r="C4212" s="289" t="s">
        <v>12533</v>
      </c>
      <c r="D4212" s="511" t="s">
        <v>18929</v>
      </c>
    </row>
    <row r="4213" spans="1:4">
      <c r="A4213" s="289">
        <v>38637</v>
      </c>
      <c r="B4213" s="289" t="s">
        <v>18930</v>
      </c>
      <c r="C4213" s="289" t="s">
        <v>12513</v>
      </c>
      <c r="D4213" s="511" t="s">
        <v>18931</v>
      </c>
    </row>
    <row r="4214" spans="1:4">
      <c r="A4214" s="289">
        <v>6150</v>
      </c>
      <c r="B4214" s="289" t="s">
        <v>18932</v>
      </c>
      <c r="C4214" s="289" t="s">
        <v>12513</v>
      </c>
      <c r="D4214" s="511" t="s">
        <v>7641</v>
      </c>
    </row>
    <row r="4215" spans="1:4">
      <c r="A4215" s="289">
        <v>6136</v>
      </c>
      <c r="B4215" s="289" t="s">
        <v>18933</v>
      </c>
      <c r="C4215" s="289" t="s">
        <v>12513</v>
      </c>
      <c r="D4215" s="511" t="s">
        <v>18934</v>
      </c>
    </row>
    <row r="4216" spans="1:4">
      <c r="A4216" s="289">
        <v>38638</v>
      </c>
      <c r="B4216" s="289" t="s">
        <v>18935</v>
      </c>
      <c r="C4216" s="289" t="s">
        <v>12513</v>
      </c>
      <c r="D4216" s="511" t="s">
        <v>18936</v>
      </c>
    </row>
    <row r="4217" spans="1:4">
      <c r="A4217" s="289">
        <v>20262</v>
      </c>
      <c r="B4217" s="289" t="s">
        <v>18937</v>
      </c>
      <c r="C4217" s="289" t="s">
        <v>12513</v>
      </c>
      <c r="D4217" s="511" t="s">
        <v>13588</v>
      </c>
    </row>
    <row r="4218" spans="1:4">
      <c r="A4218" s="289">
        <v>6148</v>
      </c>
      <c r="B4218" s="289" t="s">
        <v>18938</v>
      </c>
      <c r="C4218" s="289" t="s">
        <v>12513</v>
      </c>
      <c r="D4218" s="511" t="s">
        <v>12861</v>
      </c>
    </row>
    <row r="4219" spans="1:4">
      <c r="A4219" s="289">
        <v>6145</v>
      </c>
      <c r="B4219" s="289" t="s">
        <v>18939</v>
      </c>
      <c r="C4219" s="289" t="s">
        <v>12513</v>
      </c>
      <c r="D4219" s="511" t="s">
        <v>18940</v>
      </c>
    </row>
    <row r="4220" spans="1:4">
      <c r="A4220" s="289">
        <v>6149</v>
      </c>
      <c r="B4220" s="289" t="s">
        <v>18941</v>
      </c>
      <c r="C4220" s="289" t="s">
        <v>12513</v>
      </c>
      <c r="D4220" s="511" t="s">
        <v>6936</v>
      </c>
    </row>
    <row r="4221" spans="1:4">
      <c r="A4221" s="289">
        <v>6146</v>
      </c>
      <c r="B4221" s="289" t="s">
        <v>18942</v>
      </c>
      <c r="C4221" s="289" t="s">
        <v>12513</v>
      </c>
      <c r="D4221" s="511" t="s">
        <v>7677</v>
      </c>
    </row>
    <row r="4222" spans="1:4">
      <c r="A4222" s="289">
        <v>26026</v>
      </c>
      <c r="B4222" s="289" t="s">
        <v>18943</v>
      </c>
      <c r="C4222" s="289" t="s">
        <v>12606</v>
      </c>
      <c r="D4222" s="511" t="s">
        <v>17895</v>
      </c>
    </row>
    <row r="4223" spans="1:4">
      <c r="A4223" s="289">
        <v>39961</v>
      </c>
      <c r="B4223" s="289" t="s">
        <v>18944</v>
      </c>
      <c r="C4223" s="289" t="s">
        <v>12513</v>
      </c>
      <c r="D4223" s="511" t="s">
        <v>11589</v>
      </c>
    </row>
    <row r="4224" spans="1:4">
      <c r="A4224" s="289">
        <v>42462</v>
      </c>
      <c r="B4224" s="289" t="s">
        <v>18945</v>
      </c>
      <c r="C4224" s="289" t="s">
        <v>12513</v>
      </c>
      <c r="D4224" s="511" t="s">
        <v>18946</v>
      </c>
    </row>
    <row r="4225" spans="1:4">
      <c r="A4225" s="289">
        <v>42463</v>
      </c>
      <c r="B4225" s="289" t="s">
        <v>18947</v>
      </c>
      <c r="C4225" s="289" t="s">
        <v>12513</v>
      </c>
      <c r="D4225" s="511" t="s">
        <v>18948</v>
      </c>
    </row>
    <row r="4226" spans="1:4">
      <c r="A4226" s="289">
        <v>42464</v>
      </c>
      <c r="B4226" s="289" t="s">
        <v>18949</v>
      </c>
      <c r="C4226" s="289" t="s">
        <v>12513</v>
      </c>
      <c r="D4226" s="511" t="s">
        <v>18950</v>
      </c>
    </row>
    <row r="4227" spans="1:4">
      <c r="A4227" s="289">
        <v>38061</v>
      </c>
      <c r="B4227" s="289" t="s">
        <v>18951</v>
      </c>
      <c r="C4227" s="289" t="s">
        <v>12513</v>
      </c>
      <c r="D4227" s="511" t="s">
        <v>18952</v>
      </c>
    </row>
    <row r="4228" spans="1:4">
      <c r="A4228" s="289">
        <v>20250</v>
      </c>
      <c r="B4228" s="289" t="s">
        <v>18953</v>
      </c>
      <c r="C4228" s="289" t="s">
        <v>12606</v>
      </c>
      <c r="D4228" s="511" t="s">
        <v>43</v>
      </c>
    </row>
    <row r="4229" spans="1:4">
      <c r="A4229" s="289">
        <v>39965</v>
      </c>
      <c r="B4229" s="289" t="s">
        <v>18954</v>
      </c>
      <c r="C4229" s="289" t="s">
        <v>12518</v>
      </c>
      <c r="D4229" s="511" t="s">
        <v>18955</v>
      </c>
    </row>
    <row r="4230" spans="1:4">
      <c r="A4230" s="289">
        <v>39964</v>
      </c>
      <c r="B4230" s="289" t="s">
        <v>18956</v>
      </c>
      <c r="C4230" s="289" t="s">
        <v>12518</v>
      </c>
      <c r="D4230" s="511" t="s">
        <v>18957</v>
      </c>
    </row>
    <row r="4231" spans="1:4">
      <c r="A4231" s="289">
        <v>7</v>
      </c>
      <c r="B4231" s="289" t="s">
        <v>18958</v>
      </c>
      <c r="C4231" s="289" t="s">
        <v>12606</v>
      </c>
      <c r="D4231" s="511" t="s">
        <v>18959</v>
      </c>
    </row>
    <row r="4232" spans="1:4">
      <c r="A4232" s="289">
        <v>13388</v>
      </c>
      <c r="B4232" s="289" t="s">
        <v>18960</v>
      </c>
      <c r="C4232" s="289" t="s">
        <v>12606</v>
      </c>
      <c r="D4232" s="511" t="s">
        <v>18961</v>
      </c>
    </row>
    <row r="4233" spans="1:4">
      <c r="A4233" s="289">
        <v>39914</v>
      </c>
      <c r="B4233" s="289" t="s">
        <v>18962</v>
      </c>
      <c r="C4233" s="289" t="s">
        <v>12606</v>
      </c>
      <c r="D4233" s="511" t="s">
        <v>18963</v>
      </c>
    </row>
    <row r="4234" spans="1:4">
      <c r="A4234" s="289">
        <v>12732</v>
      </c>
      <c r="B4234" s="289" t="s">
        <v>18964</v>
      </c>
      <c r="C4234" s="289" t="s">
        <v>12513</v>
      </c>
      <c r="D4234" s="511" t="s">
        <v>18965</v>
      </c>
    </row>
    <row r="4235" spans="1:4">
      <c r="A4235" s="289">
        <v>6160</v>
      </c>
      <c r="B4235" s="289" t="s">
        <v>18966</v>
      </c>
      <c r="C4235" s="289" t="s">
        <v>12521</v>
      </c>
      <c r="D4235" s="511" t="s">
        <v>12834</v>
      </c>
    </row>
    <row r="4236" spans="1:4">
      <c r="A4236" s="289">
        <v>41087</v>
      </c>
      <c r="B4236" s="289" t="s">
        <v>18967</v>
      </c>
      <c r="C4236" s="289" t="s">
        <v>12786</v>
      </c>
      <c r="D4236" s="511" t="s">
        <v>12836</v>
      </c>
    </row>
    <row r="4237" spans="1:4">
      <c r="A4237" s="289">
        <v>6166</v>
      </c>
      <c r="B4237" s="289" t="s">
        <v>18968</v>
      </c>
      <c r="C4237" s="289" t="s">
        <v>12521</v>
      </c>
      <c r="D4237" s="511" t="s">
        <v>15710</v>
      </c>
    </row>
    <row r="4238" spans="1:4">
      <c r="A4238" s="289">
        <v>41088</v>
      </c>
      <c r="B4238" s="289" t="s">
        <v>18969</v>
      </c>
      <c r="C4238" s="289" t="s">
        <v>12786</v>
      </c>
      <c r="D4238" s="511" t="s">
        <v>18970</v>
      </c>
    </row>
    <row r="4239" spans="1:4">
      <c r="A4239" s="289">
        <v>20232</v>
      </c>
      <c r="B4239" s="289" t="s">
        <v>18971</v>
      </c>
      <c r="C4239" s="289" t="s">
        <v>12542</v>
      </c>
      <c r="D4239" s="511" t="s">
        <v>18972</v>
      </c>
    </row>
    <row r="4240" spans="1:4">
      <c r="A4240" s="289">
        <v>10856</v>
      </c>
      <c r="B4240" s="289" t="s">
        <v>18973</v>
      </c>
      <c r="C4240" s="289" t="s">
        <v>12542</v>
      </c>
      <c r="D4240" s="511" t="s">
        <v>6895</v>
      </c>
    </row>
    <row r="4241" spans="1:4">
      <c r="A4241" s="289">
        <v>4828</v>
      </c>
      <c r="B4241" s="289" t="s">
        <v>18974</v>
      </c>
      <c r="C4241" s="289" t="s">
        <v>12542</v>
      </c>
      <c r="D4241" s="511" t="s">
        <v>18975</v>
      </c>
    </row>
    <row r="4242" spans="1:4">
      <c r="A4242" s="289">
        <v>20249</v>
      </c>
      <c r="B4242" s="289" t="s">
        <v>18976</v>
      </c>
      <c r="C4242" s="289" t="s">
        <v>12542</v>
      </c>
      <c r="D4242" s="511" t="s">
        <v>18977</v>
      </c>
    </row>
    <row r="4243" spans="1:4">
      <c r="A4243" s="289">
        <v>11609</v>
      </c>
      <c r="B4243" s="289" t="s">
        <v>18978</v>
      </c>
      <c r="C4243" s="289" t="s">
        <v>12609</v>
      </c>
      <c r="D4243" s="511" t="s">
        <v>5116</v>
      </c>
    </row>
    <row r="4244" spans="1:4">
      <c r="A4244" s="289">
        <v>20083</v>
      </c>
      <c r="B4244" s="289" t="s">
        <v>18979</v>
      </c>
      <c r="C4244" s="289" t="s">
        <v>12513</v>
      </c>
      <c r="D4244" s="511" t="s">
        <v>18980</v>
      </c>
    </row>
    <row r="4245" spans="1:4">
      <c r="A4245" s="289">
        <v>20082</v>
      </c>
      <c r="B4245" s="289" t="s">
        <v>18981</v>
      </c>
      <c r="C4245" s="289" t="s">
        <v>12513</v>
      </c>
      <c r="D4245" s="511" t="s">
        <v>12313</v>
      </c>
    </row>
    <row r="4246" spans="1:4">
      <c r="A4246" s="289">
        <v>5318</v>
      </c>
      <c r="B4246" s="289" t="s">
        <v>18982</v>
      </c>
      <c r="C4246" s="289" t="s">
        <v>12609</v>
      </c>
      <c r="D4246" s="511" t="s">
        <v>139</v>
      </c>
    </row>
    <row r="4247" spans="1:4">
      <c r="A4247" s="289">
        <v>10691</v>
      </c>
      <c r="B4247" s="289" t="s">
        <v>18983</v>
      </c>
      <c r="C4247" s="289" t="s">
        <v>12609</v>
      </c>
      <c r="D4247" s="511" t="s">
        <v>9716</v>
      </c>
    </row>
    <row r="4248" spans="1:4">
      <c r="A4248" s="289">
        <v>12295</v>
      </c>
      <c r="B4248" s="289" t="s">
        <v>18984</v>
      </c>
      <c r="C4248" s="289" t="s">
        <v>12513</v>
      </c>
      <c r="D4248" s="511" t="s">
        <v>13385</v>
      </c>
    </row>
    <row r="4249" spans="1:4">
      <c r="A4249" s="289">
        <v>12296</v>
      </c>
      <c r="B4249" s="289" t="s">
        <v>18985</v>
      </c>
      <c r="C4249" s="289" t="s">
        <v>12513</v>
      </c>
      <c r="D4249" s="511" t="s">
        <v>2020</v>
      </c>
    </row>
    <row r="4250" spans="1:4">
      <c r="A4250" s="289">
        <v>12294</v>
      </c>
      <c r="B4250" s="289" t="s">
        <v>18986</v>
      </c>
      <c r="C4250" s="289" t="s">
        <v>12513</v>
      </c>
      <c r="D4250" s="511" t="s">
        <v>5714</v>
      </c>
    </row>
    <row r="4251" spans="1:4">
      <c r="A4251" s="289">
        <v>14543</v>
      </c>
      <c r="B4251" s="289" t="s">
        <v>18987</v>
      </c>
      <c r="C4251" s="289" t="s">
        <v>12513</v>
      </c>
      <c r="D4251" s="511" t="s">
        <v>5044</v>
      </c>
    </row>
    <row r="4252" spans="1:4">
      <c r="A4252" s="289">
        <v>13329</v>
      </c>
      <c r="B4252" s="289" t="s">
        <v>18988</v>
      </c>
      <c r="C4252" s="289" t="s">
        <v>12513</v>
      </c>
      <c r="D4252" s="511" t="s">
        <v>10344</v>
      </c>
    </row>
    <row r="4253" spans="1:4">
      <c r="A4253" s="289">
        <v>21044</v>
      </c>
      <c r="B4253" s="289" t="s">
        <v>18989</v>
      </c>
      <c r="C4253" s="289" t="s">
        <v>12513</v>
      </c>
      <c r="D4253" s="511" t="s">
        <v>18990</v>
      </c>
    </row>
    <row r="4254" spans="1:4">
      <c r="A4254" s="289">
        <v>21045</v>
      </c>
      <c r="B4254" s="289" t="s">
        <v>18991</v>
      </c>
      <c r="C4254" s="289" t="s">
        <v>12513</v>
      </c>
      <c r="D4254" s="511" t="s">
        <v>18992</v>
      </c>
    </row>
    <row r="4255" spans="1:4">
      <c r="A4255" s="289">
        <v>21040</v>
      </c>
      <c r="B4255" s="289" t="s">
        <v>18993</v>
      </c>
      <c r="C4255" s="289" t="s">
        <v>12513</v>
      </c>
      <c r="D4255" s="511" t="s">
        <v>600</v>
      </c>
    </row>
    <row r="4256" spans="1:4">
      <c r="A4256" s="289">
        <v>21041</v>
      </c>
      <c r="B4256" s="289" t="s">
        <v>18994</v>
      </c>
      <c r="C4256" s="289" t="s">
        <v>12513</v>
      </c>
      <c r="D4256" s="511" t="s">
        <v>18995</v>
      </c>
    </row>
    <row r="4257" spans="1:4">
      <c r="A4257" s="289">
        <v>21047</v>
      </c>
      <c r="B4257" s="289" t="s">
        <v>18996</v>
      </c>
      <c r="C4257" s="289" t="s">
        <v>12513</v>
      </c>
      <c r="D4257" s="511" t="s">
        <v>18997</v>
      </c>
    </row>
    <row r="4258" spans="1:4">
      <c r="A4258" s="289">
        <v>21043</v>
      </c>
      <c r="B4258" s="289" t="s">
        <v>18998</v>
      </c>
      <c r="C4258" s="289" t="s">
        <v>12513</v>
      </c>
      <c r="D4258" s="511" t="s">
        <v>13950</v>
      </c>
    </row>
    <row r="4259" spans="1:4">
      <c r="A4259" s="289">
        <v>21042</v>
      </c>
      <c r="B4259" s="289" t="s">
        <v>18999</v>
      </c>
      <c r="C4259" s="289" t="s">
        <v>12513</v>
      </c>
      <c r="D4259" s="511" t="s">
        <v>3120</v>
      </c>
    </row>
    <row r="4260" spans="1:4">
      <c r="A4260" s="289">
        <v>11895</v>
      </c>
      <c r="B4260" s="289" t="s">
        <v>19000</v>
      </c>
      <c r="C4260" s="289" t="s">
        <v>12513</v>
      </c>
      <c r="D4260" s="511" t="s">
        <v>19001</v>
      </c>
    </row>
    <row r="4261" spans="1:4">
      <c r="A4261" s="289">
        <v>11896</v>
      </c>
      <c r="B4261" s="289" t="s">
        <v>19002</v>
      </c>
      <c r="C4261" s="289" t="s">
        <v>12513</v>
      </c>
      <c r="D4261" s="511" t="s">
        <v>19003</v>
      </c>
    </row>
    <row r="4262" spans="1:4">
      <c r="A4262" s="289">
        <v>11897</v>
      </c>
      <c r="B4262" s="289" t="s">
        <v>19004</v>
      </c>
      <c r="C4262" s="289" t="s">
        <v>12513</v>
      </c>
      <c r="D4262" s="511" t="s">
        <v>19005</v>
      </c>
    </row>
    <row r="4263" spans="1:4">
      <c r="A4263" s="289">
        <v>11898</v>
      </c>
      <c r="B4263" s="289" t="s">
        <v>19006</v>
      </c>
      <c r="C4263" s="289" t="s">
        <v>12513</v>
      </c>
      <c r="D4263" s="511" t="s">
        <v>19007</v>
      </c>
    </row>
    <row r="4264" spans="1:4">
      <c r="A4264" s="289">
        <v>3282</v>
      </c>
      <c r="B4264" s="289" t="s">
        <v>19008</v>
      </c>
      <c r="C4264" s="289" t="s">
        <v>12513</v>
      </c>
      <c r="D4264" s="511" t="s">
        <v>19009</v>
      </c>
    </row>
    <row r="4265" spans="1:4">
      <c r="A4265" s="289">
        <v>11899</v>
      </c>
      <c r="B4265" s="289" t="s">
        <v>19010</v>
      </c>
      <c r="C4265" s="289" t="s">
        <v>12513</v>
      </c>
      <c r="D4265" s="511" t="s">
        <v>19011</v>
      </c>
    </row>
    <row r="4266" spans="1:4">
      <c r="A4266" s="289">
        <v>11900</v>
      </c>
      <c r="B4266" s="289" t="s">
        <v>19012</v>
      </c>
      <c r="C4266" s="289" t="s">
        <v>12513</v>
      </c>
      <c r="D4266" s="511" t="s">
        <v>19013</v>
      </c>
    </row>
    <row r="4267" spans="1:4">
      <c r="A4267" s="289">
        <v>14149</v>
      </c>
      <c r="B4267" s="289" t="s">
        <v>19014</v>
      </c>
      <c r="C4267" s="289" t="s">
        <v>15975</v>
      </c>
      <c r="D4267" s="511" t="s">
        <v>19015</v>
      </c>
    </row>
    <row r="4268" spans="1:4">
      <c r="A4268" s="289">
        <v>38099</v>
      </c>
      <c r="B4268" s="289" t="s">
        <v>19016</v>
      </c>
      <c r="C4268" s="289" t="s">
        <v>12513</v>
      </c>
      <c r="D4268" s="511" t="s">
        <v>2761</v>
      </c>
    </row>
    <row r="4269" spans="1:4">
      <c r="A4269" s="289">
        <v>38100</v>
      </c>
      <c r="B4269" s="289" t="s">
        <v>19017</v>
      </c>
      <c r="C4269" s="289" t="s">
        <v>12513</v>
      </c>
      <c r="D4269" s="511" t="s">
        <v>11933</v>
      </c>
    </row>
    <row r="4270" spans="1:4">
      <c r="A4270" s="289">
        <v>20061</v>
      </c>
      <c r="B4270" s="289" t="s">
        <v>19018</v>
      </c>
      <c r="C4270" s="289" t="s">
        <v>12513</v>
      </c>
      <c r="D4270" s="511" t="s">
        <v>13649</v>
      </c>
    </row>
    <row r="4271" spans="1:4">
      <c r="A4271" s="289">
        <v>7576</v>
      </c>
      <c r="B4271" s="289" t="s">
        <v>19019</v>
      </c>
      <c r="C4271" s="289" t="s">
        <v>12513</v>
      </c>
      <c r="D4271" s="511" t="s">
        <v>19020</v>
      </c>
    </row>
    <row r="4272" spans="1:4">
      <c r="A4272" s="289">
        <v>3384</v>
      </c>
      <c r="B4272" s="289" t="s">
        <v>19021</v>
      </c>
      <c r="C4272" s="289" t="s">
        <v>12513</v>
      </c>
      <c r="D4272" s="511" t="s">
        <v>12154</v>
      </c>
    </row>
    <row r="4273" spans="1:4">
      <c r="A4273" s="289">
        <v>7572</v>
      </c>
      <c r="B4273" s="289" t="s">
        <v>19022</v>
      </c>
      <c r="C4273" s="289" t="s">
        <v>12513</v>
      </c>
      <c r="D4273" s="511" t="s">
        <v>5051</v>
      </c>
    </row>
    <row r="4274" spans="1:4">
      <c r="A4274" s="289">
        <v>3396</v>
      </c>
      <c r="B4274" s="289" t="s">
        <v>19023</v>
      </c>
      <c r="C4274" s="289" t="s">
        <v>12513</v>
      </c>
      <c r="D4274" s="511" t="s">
        <v>8469</v>
      </c>
    </row>
    <row r="4275" spans="1:4">
      <c r="A4275" s="289">
        <v>37590</v>
      </c>
      <c r="B4275" s="289" t="s">
        <v>19024</v>
      </c>
      <c r="C4275" s="289" t="s">
        <v>12513</v>
      </c>
      <c r="D4275" s="511" t="s">
        <v>19025</v>
      </c>
    </row>
    <row r="4276" spans="1:4">
      <c r="A4276" s="289">
        <v>37591</v>
      </c>
      <c r="B4276" s="289" t="s">
        <v>19026</v>
      </c>
      <c r="C4276" s="289" t="s">
        <v>12513</v>
      </c>
      <c r="D4276" s="511" t="s">
        <v>19027</v>
      </c>
    </row>
    <row r="4277" spans="1:4">
      <c r="A4277" s="289">
        <v>12626</v>
      </c>
      <c r="B4277" s="289" t="s">
        <v>19028</v>
      </c>
      <c r="C4277" s="289" t="s">
        <v>12513</v>
      </c>
      <c r="D4277" s="511" t="s">
        <v>5832</v>
      </c>
    </row>
    <row r="4278" spans="1:4">
      <c r="A4278" s="289">
        <v>11033</v>
      </c>
      <c r="B4278" s="289" t="s">
        <v>19029</v>
      </c>
      <c r="C4278" s="289" t="s">
        <v>12513</v>
      </c>
      <c r="D4278" s="511" t="s">
        <v>6079</v>
      </c>
    </row>
    <row r="4279" spans="1:4">
      <c r="A4279" s="289">
        <v>390</v>
      </c>
      <c r="B4279" s="289" t="s">
        <v>19030</v>
      </c>
      <c r="C4279" s="289" t="s">
        <v>12513</v>
      </c>
      <c r="D4279" s="511" t="s">
        <v>2705</v>
      </c>
    </row>
    <row r="4280" spans="1:4">
      <c r="A4280" s="289">
        <v>42465</v>
      </c>
      <c r="B4280" s="289" t="s">
        <v>19031</v>
      </c>
      <c r="C4280" s="289" t="s">
        <v>12513</v>
      </c>
      <c r="D4280" s="511" t="s">
        <v>19032</v>
      </c>
    </row>
    <row r="4281" spans="1:4">
      <c r="A4281" s="289">
        <v>6178</v>
      </c>
      <c r="B4281" s="289" t="s">
        <v>19033</v>
      </c>
      <c r="C4281" s="289" t="s">
        <v>12518</v>
      </c>
      <c r="D4281" s="511" t="s">
        <v>19034</v>
      </c>
    </row>
    <row r="4282" spans="1:4">
      <c r="A4282" s="289">
        <v>6180</v>
      </c>
      <c r="B4282" s="289" t="s">
        <v>19035</v>
      </c>
      <c r="C4282" s="289" t="s">
        <v>12518</v>
      </c>
      <c r="D4282" s="511" t="s">
        <v>19036</v>
      </c>
    </row>
    <row r="4283" spans="1:4">
      <c r="A4283" s="289">
        <v>6182</v>
      </c>
      <c r="B4283" s="289" t="s">
        <v>19037</v>
      </c>
      <c r="C4283" s="289" t="s">
        <v>12518</v>
      </c>
      <c r="D4283" s="511" t="s">
        <v>19038</v>
      </c>
    </row>
    <row r="4284" spans="1:4">
      <c r="A4284" s="289">
        <v>3993</v>
      </c>
      <c r="B4284" s="289" t="s">
        <v>19039</v>
      </c>
      <c r="C4284" s="289" t="s">
        <v>12518</v>
      </c>
      <c r="D4284" s="511" t="s">
        <v>15999</v>
      </c>
    </row>
    <row r="4285" spans="1:4">
      <c r="A4285" s="289">
        <v>3990</v>
      </c>
      <c r="B4285" s="289" t="s">
        <v>19040</v>
      </c>
      <c r="C4285" s="289" t="s">
        <v>12542</v>
      </c>
      <c r="D4285" s="511" t="s">
        <v>7181</v>
      </c>
    </row>
    <row r="4286" spans="1:4">
      <c r="A4286" s="289">
        <v>3992</v>
      </c>
      <c r="B4286" s="289" t="s">
        <v>19041</v>
      </c>
      <c r="C4286" s="289" t="s">
        <v>12542</v>
      </c>
      <c r="D4286" s="511" t="s">
        <v>7575</v>
      </c>
    </row>
    <row r="4287" spans="1:4">
      <c r="A4287" s="289">
        <v>6193</v>
      </c>
      <c r="B4287" s="289" t="s">
        <v>19042</v>
      </c>
      <c r="C4287" s="289" t="s">
        <v>12542</v>
      </c>
      <c r="D4287" s="511" t="s">
        <v>6333</v>
      </c>
    </row>
    <row r="4288" spans="1:4">
      <c r="A4288" s="289">
        <v>6189</v>
      </c>
      <c r="B4288" s="289" t="s">
        <v>19043</v>
      </c>
      <c r="C4288" s="289" t="s">
        <v>12542</v>
      </c>
      <c r="D4288" s="511" t="s">
        <v>5079</v>
      </c>
    </row>
    <row r="4289" spans="1:4">
      <c r="A4289" s="289">
        <v>10567</v>
      </c>
      <c r="B4289" s="289" t="s">
        <v>19044</v>
      </c>
      <c r="C4289" s="289" t="s">
        <v>12542</v>
      </c>
      <c r="D4289" s="511" t="s">
        <v>5703</v>
      </c>
    </row>
    <row r="4290" spans="1:4">
      <c r="A4290" s="289">
        <v>6212</v>
      </c>
      <c r="B4290" s="289" t="s">
        <v>19045</v>
      </c>
      <c r="C4290" s="289" t="s">
        <v>12542</v>
      </c>
      <c r="D4290" s="511" t="s">
        <v>7311</v>
      </c>
    </row>
    <row r="4291" spans="1:4">
      <c r="A4291" s="289">
        <v>6188</v>
      </c>
      <c r="B4291" s="289" t="s">
        <v>19046</v>
      </c>
      <c r="C4291" s="289" t="s">
        <v>12518</v>
      </c>
      <c r="D4291" s="511" t="s">
        <v>8378</v>
      </c>
    </row>
    <row r="4292" spans="1:4">
      <c r="A4292" s="289">
        <v>6214</v>
      </c>
      <c r="B4292" s="289" t="s">
        <v>19047</v>
      </c>
      <c r="C4292" s="289" t="s">
        <v>12518</v>
      </c>
      <c r="D4292" s="511" t="s">
        <v>19048</v>
      </c>
    </row>
    <row r="4293" spans="1:4">
      <c r="A4293" s="289">
        <v>36153</v>
      </c>
      <c r="B4293" s="289" t="s">
        <v>19049</v>
      </c>
      <c r="C4293" s="289" t="s">
        <v>12513</v>
      </c>
      <c r="D4293" s="511" t="s">
        <v>19050</v>
      </c>
    </row>
    <row r="4294" spans="1:4">
      <c r="A4294" s="289">
        <v>10740</v>
      </c>
      <c r="B4294" s="289" t="s">
        <v>19051</v>
      </c>
      <c r="C4294" s="289" t="s">
        <v>12513</v>
      </c>
      <c r="D4294" s="511" t="s">
        <v>19052</v>
      </c>
    </row>
    <row r="4295" spans="1:4">
      <c r="A4295" s="289">
        <v>13914</v>
      </c>
      <c r="B4295" s="289" t="s">
        <v>19053</v>
      </c>
      <c r="C4295" s="289" t="s">
        <v>12513</v>
      </c>
      <c r="D4295" s="511" t="s">
        <v>19054</v>
      </c>
    </row>
    <row r="4296" spans="1:4">
      <c r="A4296" s="289">
        <v>10742</v>
      </c>
      <c r="B4296" s="289" t="s">
        <v>19055</v>
      </c>
      <c r="C4296" s="289" t="s">
        <v>12513</v>
      </c>
      <c r="D4296" s="511" t="s">
        <v>19056</v>
      </c>
    </row>
    <row r="4297" spans="1:4">
      <c r="A4297" s="289">
        <v>38465</v>
      </c>
      <c r="B4297" s="289" t="s">
        <v>19057</v>
      </c>
      <c r="C4297" s="289" t="s">
        <v>12513</v>
      </c>
      <c r="D4297" s="511" t="s">
        <v>6091</v>
      </c>
    </row>
    <row r="4298" spans="1:4">
      <c r="A4298" s="289">
        <v>7543</v>
      </c>
      <c r="B4298" s="289" t="s">
        <v>19058</v>
      </c>
      <c r="C4298" s="289" t="s">
        <v>12513</v>
      </c>
      <c r="D4298" s="511" t="s">
        <v>2269</v>
      </c>
    </row>
    <row r="4299" spans="1:4">
      <c r="A4299" s="289">
        <v>13255</v>
      </c>
      <c r="B4299" s="289" t="s">
        <v>19059</v>
      </c>
      <c r="C4299" s="289" t="s">
        <v>12513</v>
      </c>
      <c r="D4299" s="511" t="s">
        <v>19060</v>
      </c>
    </row>
    <row r="4300" spans="1:4">
      <c r="A4300" s="289">
        <v>39352</v>
      </c>
      <c r="B4300" s="289" t="s">
        <v>19061</v>
      </c>
      <c r="C4300" s="289" t="s">
        <v>12513</v>
      </c>
      <c r="D4300" s="511" t="s">
        <v>13586</v>
      </c>
    </row>
    <row r="4301" spans="1:4">
      <c r="A4301" s="289">
        <v>39350</v>
      </c>
      <c r="B4301" s="289" t="s">
        <v>19062</v>
      </c>
      <c r="C4301" s="289" t="s">
        <v>12513</v>
      </c>
      <c r="D4301" s="511" t="s">
        <v>2929</v>
      </c>
    </row>
    <row r="4302" spans="1:4">
      <c r="A4302" s="289">
        <v>39346</v>
      </c>
      <c r="B4302" s="289" t="s">
        <v>19063</v>
      </c>
      <c r="C4302" s="289" t="s">
        <v>12513</v>
      </c>
      <c r="D4302" s="511" t="s">
        <v>13586</v>
      </c>
    </row>
    <row r="4303" spans="1:4">
      <c r="A4303" s="289">
        <v>39351</v>
      </c>
      <c r="B4303" s="289" t="s">
        <v>19064</v>
      </c>
      <c r="C4303" s="289" t="s">
        <v>12513</v>
      </c>
      <c r="D4303" s="511" t="s">
        <v>9407</v>
      </c>
    </row>
    <row r="4304" spans="1:4">
      <c r="A4304" s="289">
        <v>38952</v>
      </c>
      <c r="B4304" s="289" t="s">
        <v>19065</v>
      </c>
      <c r="C4304" s="289" t="s">
        <v>12513</v>
      </c>
      <c r="D4304" s="511" t="s">
        <v>3093</v>
      </c>
    </row>
    <row r="4305" spans="1:4">
      <c r="A4305" s="289">
        <v>38953</v>
      </c>
      <c r="B4305" s="289" t="s">
        <v>19066</v>
      </c>
      <c r="C4305" s="289" t="s">
        <v>12513</v>
      </c>
      <c r="D4305" s="511" t="s">
        <v>5709</v>
      </c>
    </row>
    <row r="4306" spans="1:4">
      <c r="A4306" s="289">
        <v>38835</v>
      </c>
      <c r="B4306" s="289" t="s">
        <v>19067</v>
      </c>
      <c r="C4306" s="289" t="s">
        <v>12513</v>
      </c>
      <c r="D4306" s="511" t="s">
        <v>8521</v>
      </c>
    </row>
    <row r="4307" spans="1:4">
      <c r="A4307" s="289">
        <v>38837</v>
      </c>
      <c r="B4307" s="289" t="s">
        <v>19068</v>
      </c>
      <c r="C4307" s="289" t="s">
        <v>12513</v>
      </c>
      <c r="D4307" s="511" t="s">
        <v>1421</v>
      </c>
    </row>
    <row r="4308" spans="1:4">
      <c r="A4308" s="289">
        <v>38836</v>
      </c>
      <c r="B4308" s="289" t="s">
        <v>19069</v>
      </c>
      <c r="C4308" s="289" t="s">
        <v>12513</v>
      </c>
      <c r="D4308" s="511" t="s">
        <v>2017</v>
      </c>
    </row>
    <row r="4309" spans="1:4">
      <c r="A4309" s="289">
        <v>2666</v>
      </c>
      <c r="B4309" s="289" t="s">
        <v>19070</v>
      </c>
      <c r="C4309" s="289" t="s">
        <v>12513</v>
      </c>
      <c r="D4309" s="511" t="s">
        <v>10936</v>
      </c>
    </row>
    <row r="4310" spans="1:4">
      <c r="A4310" s="289">
        <v>2668</v>
      </c>
      <c r="B4310" s="289" t="s">
        <v>19071</v>
      </c>
      <c r="C4310" s="289" t="s">
        <v>12513</v>
      </c>
      <c r="D4310" s="511" t="s">
        <v>8254</v>
      </c>
    </row>
    <row r="4311" spans="1:4">
      <c r="A4311" s="289">
        <v>2664</v>
      </c>
      <c r="B4311" s="289" t="s">
        <v>19072</v>
      </c>
      <c r="C4311" s="289" t="s">
        <v>12513</v>
      </c>
      <c r="D4311" s="511" t="s">
        <v>10939</v>
      </c>
    </row>
    <row r="4312" spans="1:4">
      <c r="A4312" s="289">
        <v>2662</v>
      </c>
      <c r="B4312" s="289" t="s">
        <v>19073</v>
      </c>
      <c r="C4312" s="289" t="s">
        <v>12513</v>
      </c>
      <c r="D4312" s="511" t="s">
        <v>531</v>
      </c>
    </row>
    <row r="4313" spans="1:4">
      <c r="A4313" s="289">
        <v>20964</v>
      </c>
      <c r="B4313" s="289" t="s">
        <v>19074</v>
      </c>
      <c r="C4313" s="289" t="s">
        <v>12513</v>
      </c>
      <c r="D4313" s="511" t="s">
        <v>19075</v>
      </c>
    </row>
    <row r="4314" spans="1:4">
      <c r="A4314" s="289">
        <v>10905</v>
      </c>
      <c r="B4314" s="289" t="s">
        <v>19076</v>
      </c>
      <c r="C4314" s="289" t="s">
        <v>12513</v>
      </c>
      <c r="D4314" s="511" t="s">
        <v>19077</v>
      </c>
    </row>
    <row r="4315" spans="1:4">
      <c r="A4315" s="289">
        <v>6249</v>
      </c>
      <c r="B4315" s="289" t="s">
        <v>19078</v>
      </c>
      <c r="C4315" s="289" t="s">
        <v>12513</v>
      </c>
      <c r="D4315" s="511" t="s">
        <v>13499</v>
      </c>
    </row>
    <row r="4316" spans="1:4">
      <c r="A4316" s="289">
        <v>6251</v>
      </c>
      <c r="B4316" s="289" t="s">
        <v>19079</v>
      </c>
      <c r="C4316" s="289" t="s">
        <v>12513</v>
      </c>
      <c r="D4316" s="511" t="s">
        <v>7377</v>
      </c>
    </row>
    <row r="4317" spans="1:4">
      <c r="A4317" s="289">
        <v>6252</v>
      </c>
      <c r="B4317" s="289" t="s">
        <v>19080</v>
      </c>
      <c r="C4317" s="289" t="s">
        <v>12513</v>
      </c>
      <c r="D4317" s="511" t="s">
        <v>19081</v>
      </c>
    </row>
    <row r="4318" spans="1:4">
      <c r="A4318" s="289">
        <v>6250</v>
      </c>
      <c r="B4318" s="289" t="s">
        <v>19082</v>
      </c>
      <c r="C4318" s="289" t="s">
        <v>12513</v>
      </c>
      <c r="D4318" s="511" t="s">
        <v>19083</v>
      </c>
    </row>
    <row r="4319" spans="1:4">
      <c r="A4319" s="289">
        <v>11289</v>
      </c>
      <c r="B4319" s="289" t="s">
        <v>19084</v>
      </c>
      <c r="C4319" s="289" t="s">
        <v>12513</v>
      </c>
      <c r="D4319" s="511" t="s">
        <v>13049</v>
      </c>
    </row>
    <row r="4320" spans="1:4">
      <c r="A4320" s="289">
        <v>11241</v>
      </c>
      <c r="B4320" s="289" t="s">
        <v>19085</v>
      </c>
      <c r="C4320" s="289" t="s">
        <v>12513</v>
      </c>
      <c r="D4320" s="511" t="s">
        <v>19086</v>
      </c>
    </row>
    <row r="4321" spans="1:4">
      <c r="A4321" s="289">
        <v>11301</v>
      </c>
      <c r="B4321" s="289" t="s">
        <v>19087</v>
      </c>
      <c r="C4321" s="289" t="s">
        <v>12513</v>
      </c>
      <c r="D4321" s="511" t="s">
        <v>19088</v>
      </c>
    </row>
    <row r="4322" spans="1:4">
      <c r="A4322" s="289">
        <v>21090</v>
      </c>
      <c r="B4322" s="289" t="s">
        <v>19089</v>
      </c>
      <c r="C4322" s="289" t="s">
        <v>12513</v>
      </c>
      <c r="D4322" s="511" t="s">
        <v>19090</v>
      </c>
    </row>
    <row r="4323" spans="1:4">
      <c r="A4323" s="289">
        <v>14112</v>
      </c>
      <c r="B4323" s="289" t="s">
        <v>19091</v>
      </c>
      <c r="C4323" s="289" t="s">
        <v>12513</v>
      </c>
      <c r="D4323" s="511" t="s">
        <v>19092</v>
      </c>
    </row>
    <row r="4324" spans="1:4">
      <c r="A4324" s="289">
        <v>11315</v>
      </c>
      <c r="B4324" s="289" t="s">
        <v>19093</v>
      </c>
      <c r="C4324" s="289" t="s">
        <v>12513</v>
      </c>
      <c r="D4324" s="511" t="s">
        <v>19094</v>
      </c>
    </row>
    <row r="4325" spans="1:4">
      <c r="A4325" s="289">
        <v>11292</v>
      </c>
      <c r="B4325" s="289" t="s">
        <v>19095</v>
      </c>
      <c r="C4325" s="289" t="s">
        <v>12513</v>
      </c>
      <c r="D4325" s="511" t="s">
        <v>19096</v>
      </c>
    </row>
    <row r="4326" spans="1:4">
      <c r="A4326" s="289">
        <v>21071</v>
      </c>
      <c r="B4326" s="289" t="s">
        <v>19097</v>
      </c>
      <c r="C4326" s="289" t="s">
        <v>12513</v>
      </c>
      <c r="D4326" s="511" t="s">
        <v>19098</v>
      </c>
    </row>
    <row r="4327" spans="1:4">
      <c r="A4327" s="289">
        <v>11293</v>
      </c>
      <c r="B4327" s="289" t="s">
        <v>19099</v>
      </c>
      <c r="C4327" s="289" t="s">
        <v>12513</v>
      </c>
      <c r="D4327" s="511" t="s">
        <v>19100</v>
      </c>
    </row>
    <row r="4328" spans="1:4">
      <c r="A4328" s="289">
        <v>11316</v>
      </c>
      <c r="B4328" s="289" t="s">
        <v>19101</v>
      </c>
      <c r="C4328" s="289" t="s">
        <v>12513</v>
      </c>
      <c r="D4328" s="511" t="s">
        <v>19102</v>
      </c>
    </row>
    <row r="4329" spans="1:4">
      <c r="A4329" s="289">
        <v>6243</v>
      </c>
      <c r="B4329" s="289" t="s">
        <v>19103</v>
      </c>
      <c r="C4329" s="289" t="s">
        <v>12513</v>
      </c>
      <c r="D4329" s="511" t="s">
        <v>19104</v>
      </c>
    </row>
    <row r="4330" spans="1:4">
      <c r="A4330" s="289">
        <v>21079</v>
      </c>
      <c r="B4330" s="289" t="s">
        <v>19105</v>
      </c>
      <c r="C4330" s="289" t="s">
        <v>12513</v>
      </c>
      <c r="D4330" s="511" t="s">
        <v>19106</v>
      </c>
    </row>
    <row r="4331" spans="1:4">
      <c r="A4331" s="289">
        <v>6240</v>
      </c>
      <c r="B4331" s="289" t="s">
        <v>19107</v>
      </c>
      <c r="C4331" s="289" t="s">
        <v>12513</v>
      </c>
      <c r="D4331" s="511" t="s">
        <v>19108</v>
      </c>
    </row>
    <row r="4332" spans="1:4">
      <c r="A4332" s="289">
        <v>11296</v>
      </c>
      <c r="B4332" s="289" t="s">
        <v>19109</v>
      </c>
      <c r="C4332" s="289" t="s">
        <v>12513</v>
      </c>
      <c r="D4332" s="511" t="s">
        <v>19110</v>
      </c>
    </row>
    <row r="4333" spans="1:4">
      <c r="A4333" s="289">
        <v>11299</v>
      </c>
      <c r="B4333" s="289" t="s">
        <v>19111</v>
      </c>
      <c r="C4333" s="289" t="s">
        <v>12513</v>
      </c>
      <c r="D4333" s="511" t="s">
        <v>19112</v>
      </c>
    </row>
    <row r="4334" spans="1:4">
      <c r="A4334" s="289">
        <v>11066</v>
      </c>
      <c r="B4334" s="289" t="s">
        <v>19113</v>
      </c>
      <c r="C4334" s="289" t="s">
        <v>12513</v>
      </c>
      <c r="D4334" s="511" t="s">
        <v>5685</v>
      </c>
    </row>
    <row r="4335" spans="1:4">
      <c r="A4335" s="289">
        <v>11065</v>
      </c>
      <c r="B4335" s="289" t="s">
        <v>19114</v>
      </c>
      <c r="C4335" s="289" t="s">
        <v>12513</v>
      </c>
      <c r="D4335" s="511" t="s">
        <v>19115</v>
      </c>
    </row>
    <row r="4336" spans="1:4">
      <c r="A4336" s="289">
        <v>11688</v>
      </c>
      <c r="B4336" s="289" t="s">
        <v>19116</v>
      </c>
      <c r="C4336" s="289" t="s">
        <v>12513</v>
      </c>
      <c r="D4336" s="511" t="s">
        <v>19117</v>
      </c>
    </row>
    <row r="4337" spans="1:4">
      <c r="A4337" s="289">
        <v>37736</v>
      </c>
      <c r="B4337" s="289" t="s">
        <v>19118</v>
      </c>
      <c r="C4337" s="289" t="s">
        <v>12513</v>
      </c>
      <c r="D4337" s="511" t="s">
        <v>19119</v>
      </c>
    </row>
    <row r="4338" spans="1:4">
      <c r="A4338" s="289">
        <v>37739</v>
      </c>
      <c r="B4338" s="289" t="s">
        <v>19120</v>
      </c>
      <c r="C4338" s="289" t="s">
        <v>12513</v>
      </c>
      <c r="D4338" s="511" t="s">
        <v>19121</v>
      </c>
    </row>
    <row r="4339" spans="1:4">
      <c r="A4339" s="289">
        <v>37740</v>
      </c>
      <c r="B4339" s="289" t="s">
        <v>19122</v>
      </c>
      <c r="C4339" s="289" t="s">
        <v>12513</v>
      </c>
      <c r="D4339" s="511" t="s">
        <v>19123</v>
      </c>
    </row>
    <row r="4340" spans="1:4">
      <c r="A4340" s="289">
        <v>37738</v>
      </c>
      <c r="B4340" s="289" t="s">
        <v>19124</v>
      </c>
      <c r="C4340" s="289" t="s">
        <v>12513</v>
      </c>
      <c r="D4340" s="511" t="s">
        <v>19125</v>
      </c>
    </row>
    <row r="4341" spans="1:4">
      <c r="A4341" s="289">
        <v>37737</v>
      </c>
      <c r="B4341" s="289" t="s">
        <v>19126</v>
      </c>
      <c r="C4341" s="289" t="s">
        <v>12513</v>
      </c>
      <c r="D4341" s="511" t="s">
        <v>19127</v>
      </c>
    </row>
    <row r="4342" spans="1:4">
      <c r="A4342" s="289">
        <v>25014</v>
      </c>
      <c r="B4342" s="289" t="s">
        <v>19128</v>
      </c>
      <c r="C4342" s="289" t="s">
        <v>12513</v>
      </c>
      <c r="D4342" s="511" t="s">
        <v>19129</v>
      </c>
    </row>
    <row r="4343" spans="1:4">
      <c r="A4343" s="289">
        <v>25013</v>
      </c>
      <c r="B4343" s="289" t="s">
        <v>19130</v>
      </c>
      <c r="C4343" s="289" t="s">
        <v>12513</v>
      </c>
      <c r="D4343" s="511" t="s">
        <v>19131</v>
      </c>
    </row>
    <row r="4344" spans="1:4">
      <c r="A4344" s="289">
        <v>14405</v>
      </c>
      <c r="B4344" s="289" t="s">
        <v>19132</v>
      </c>
      <c r="C4344" s="289" t="s">
        <v>12513</v>
      </c>
      <c r="D4344" s="511" t="s">
        <v>19133</v>
      </c>
    </row>
    <row r="4345" spans="1:4">
      <c r="A4345" s="289">
        <v>6253</v>
      </c>
      <c r="B4345" s="289" t="s">
        <v>19134</v>
      </c>
      <c r="C4345" s="289" t="s">
        <v>12513</v>
      </c>
      <c r="D4345" s="511" t="s">
        <v>19135</v>
      </c>
    </row>
    <row r="4346" spans="1:4">
      <c r="A4346" s="289">
        <v>36790</v>
      </c>
      <c r="B4346" s="289" t="s">
        <v>19136</v>
      </c>
      <c r="C4346" s="289" t="s">
        <v>12513</v>
      </c>
      <c r="D4346" s="511" t="s">
        <v>1093</v>
      </c>
    </row>
    <row r="4347" spans="1:4">
      <c r="A4347" s="289">
        <v>20271</v>
      </c>
      <c r="B4347" s="289" t="s">
        <v>19137</v>
      </c>
      <c r="C4347" s="289" t="s">
        <v>12513</v>
      </c>
      <c r="D4347" s="511" t="s">
        <v>19138</v>
      </c>
    </row>
    <row r="4348" spans="1:4">
      <c r="A4348" s="289">
        <v>10423</v>
      </c>
      <c r="B4348" s="289" t="s">
        <v>19139</v>
      </c>
      <c r="C4348" s="289" t="s">
        <v>12513</v>
      </c>
      <c r="D4348" s="511" t="s">
        <v>19140</v>
      </c>
    </row>
    <row r="4349" spans="1:4">
      <c r="A4349" s="289">
        <v>37589</v>
      </c>
      <c r="B4349" s="289" t="s">
        <v>19141</v>
      </c>
      <c r="C4349" s="289" t="s">
        <v>12513</v>
      </c>
      <c r="D4349" s="511" t="s">
        <v>19142</v>
      </c>
    </row>
    <row r="4350" spans="1:4">
      <c r="A4350" s="289">
        <v>11690</v>
      </c>
      <c r="B4350" s="289" t="s">
        <v>19143</v>
      </c>
      <c r="C4350" s="289" t="s">
        <v>12513</v>
      </c>
      <c r="D4350" s="511" t="s">
        <v>19144</v>
      </c>
    </row>
    <row r="4351" spans="1:4">
      <c r="A4351" s="289">
        <v>20234</v>
      </c>
      <c r="B4351" s="289" t="s">
        <v>19145</v>
      </c>
      <c r="C4351" s="289" t="s">
        <v>12513</v>
      </c>
      <c r="D4351" s="511" t="s">
        <v>19146</v>
      </c>
    </row>
    <row r="4352" spans="1:4">
      <c r="A4352" s="289">
        <v>4763</v>
      </c>
      <c r="B4352" s="289" t="s">
        <v>19147</v>
      </c>
      <c r="C4352" s="289" t="s">
        <v>12521</v>
      </c>
      <c r="D4352" s="511" t="s">
        <v>2335</v>
      </c>
    </row>
    <row r="4353" spans="1:4">
      <c r="A4353" s="289">
        <v>41070</v>
      </c>
      <c r="B4353" s="289" t="s">
        <v>19148</v>
      </c>
      <c r="C4353" s="289" t="s">
        <v>12786</v>
      </c>
      <c r="D4353" s="511" t="s">
        <v>19149</v>
      </c>
    </row>
    <row r="4354" spans="1:4">
      <c r="A4354" s="289">
        <v>14583</v>
      </c>
      <c r="B4354" s="289" t="s">
        <v>19150</v>
      </c>
      <c r="C4354" s="289" t="s">
        <v>12533</v>
      </c>
      <c r="D4354" s="511" t="s">
        <v>12758</v>
      </c>
    </row>
    <row r="4355" spans="1:4">
      <c r="A4355" s="289">
        <v>11457</v>
      </c>
      <c r="B4355" s="289" t="s">
        <v>19151</v>
      </c>
      <c r="C4355" s="289" t="s">
        <v>12513</v>
      </c>
      <c r="D4355" s="511" t="s">
        <v>19152</v>
      </c>
    </row>
    <row r="4356" spans="1:4">
      <c r="A4356" s="289">
        <v>21121</v>
      </c>
      <c r="B4356" s="289" t="s">
        <v>19153</v>
      </c>
      <c r="C4356" s="289" t="s">
        <v>12513</v>
      </c>
      <c r="D4356" s="511" t="s">
        <v>11678</v>
      </c>
    </row>
    <row r="4357" spans="1:4">
      <c r="A4357" s="289">
        <v>38010</v>
      </c>
      <c r="B4357" s="289" t="s">
        <v>19154</v>
      </c>
      <c r="C4357" s="289" t="s">
        <v>12513</v>
      </c>
      <c r="D4357" s="511" t="s">
        <v>19155</v>
      </c>
    </row>
    <row r="4358" spans="1:4">
      <c r="A4358" s="289">
        <v>38011</v>
      </c>
      <c r="B4358" s="289" t="s">
        <v>19156</v>
      </c>
      <c r="C4358" s="289" t="s">
        <v>12513</v>
      </c>
      <c r="D4358" s="511" t="s">
        <v>19157</v>
      </c>
    </row>
    <row r="4359" spans="1:4">
      <c r="A4359" s="289">
        <v>38012</v>
      </c>
      <c r="B4359" s="289" t="s">
        <v>19158</v>
      </c>
      <c r="C4359" s="289" t="s">
        <v>12513</v>
      </c>
      <c r="D4359" s="511" t="s">
        <v>11006</v>
      </c>
    </row>
    <row r="4360" spans="1:4">
      <c r="A4360" s="289">
        <v>38013</v>
      </c>
      <c r="B4360" s="289" t="s">
        <v>19159</v>
      </c>
      <c r="C4360" s="289" t="s">
        <v>12513</v>
      </c>
      <c r="D4360" s="511" t="s">
        <v>13621</v>
      </c>
    </row>
    <row r="4361" spans="1:4">
      <c r="A4361" s="289">
        <v>38014</v>
      </c>
      <c r="B4361" s="289" t="s">
        <v>19160</v>
      </c>
      <c r="C4361" s="289" t="s">
        <v>12513</v>
      </c>
      <c r="D4361" s="511" t="s">
        <v>10033</v>
      </c>
    </row>
    <row r="4362" spans="1:4">
      <c r="A4362" s="289">
        <v>38015</v>
      </c>
      <c r="B4362" s="289" t="s">
        <v>19161</v>
      </c>
      <c r="C4362" s="289" t="s">
        <v>12513</v>
      </c>
      <c r="D4362" s="511" t="s">
        <v>19162</v>
      </c>
    </row>
    <row r="4363" spans="1:4">
      <c r="A4363" s="289">
        <v>38016</v>
      </c>
      <c r="B4363" s="289" t="s">
        <v>19163</v>
      </c>
      <c r="C4363" s="289" t="s">
        <v>12513</v>
      </c>
      <c r="D4363" s="511" t="s">
        <v>19164</v>
      </c>
    </row>
    <row r="4364" spans="1:4">
      <c r="A4364" s="289">
        <v>12741</v>
      </c>
      <c r="B4364" s="289" t="s">
        <v>19165</v>
      </c>
      <c r="C4364" s="289" t="s">
        <v>12513</v>
      </c>
      <c r="D4364" s="511" t="s">
        <v>19166</v>
      </c>
    </row>
    <row r="4365" spans="1:4">
      <c r="A4365" s="289">
        <v>12733</v>
      </c>
      <c r="B4365" s="289" t="s">
        <v>19167</v>
      </c>
      <c r="C4365" s="289" t="s">
        <v>12513</v>
      </c>
      <c r="D4365" s="511" t="s">
        <v>7226</v>
      </c>
    </row>
    <row r="4366" spans="1:4">
      <c r="A4366" s="289">
        <v>12734</v>
      </c>
      <c r="B4366" s="289" t="s">
        <v>19168</v>
      </c>
      <c r="C4366" s="289" t="s">
        <v>12513</v>
      </c>
      <c r="D4366" s="511" t="s">
        <v>17874</v>
      </c>
    </row>
    <row r="4367" spans="1:4">
      <c r="A4367" s="289">
        <v>12735</v>
      </c>
      <c r="B4367" s="289" t="s">
        <v>19169</v>
      </c>
      <c r="C4367" s="289" t="s">
        <v>12513</v>
      </c>
      <c r="D4367" s="511" t="s">
        <v>12664</v>
      </c>
    </row>
    <row r="4368" spans="1:4">
      <c r="A4368" s="289">
        <v>12736</v>
      </c>
      <c r="B4368" s="289" t="s">
        <v>19170</v>
      </c>
      <c r="C4368" s="289" t="s">
        <v>12513</v>
      </c>
      <c r="D4368" s="511" t="s">
        <v>19171</v>
      </c>
    </row>
    <row r="4369" spans="1:4">
      <c r="A4369" s="289">
        <v>12737</v>
      </c>
      <c r="B4369" s="289" t="s">
        <v>19172</v>
      </c>
      <c r="C4369" s="289" t="s">
        <v>12513</v>
      </c>
      <c r="D4369" s="511" t="s">
        <v>7988</v>
      </c>
    </row>
    <row r="4370" spans="1:4">
      <c r="A4370" s="289">
        <v>12738</v>
      </c>
      <c r="B4370" s="289" t="s">
        <v>19173</v>
      </c>
      <c r="C4370" s="289" t="s">
        <v>12513</v>
      </c>
      <c r="D4370" s="511" t="s">
        <v>19174</v>
      </c>
    </row>
    <row r="4371" spans="1:4">
      <c r="A4371" s="289">
        <v>12739</v>
      </c>
      <c r="B4371" s="289" t="s">
        <v>19175</v>
      </c>
      <c r="C4371" s="289" t="s">
        <v>12513</v>
      </c>
      <c r="D4371" s="511" t="s">
        <v>19176</v>
      </c>
    </row>
    <row r="4372" spans="1:4">
      <c r="A4372" s="289">
        <v>12740</v>
      </c>
      <c r="B4372" s="289" t="s">
        <v>19177</v>
      </c>
      <c r="C4372" s="289" t="s">
        <v>12513</v>
      </c>
      <c r="D4372" s="511" t="s">
        <v>19178</v>
      </c>
    </row>
    <row r="4373" spans="1:4">
      <c r="A4373" s="289">
        <v>6297</v>
      </c>
      <c r="B4373" s="289" t="s">
        <v>19179</v>
      </c>
      <c r="C4373" s="289" t="s">
        <v>12513</v>
      </c>
      <c r="D4373" s="511" t="s">
        <v>19180</v>
      </c>
    </row>
    <row r="4374" spans="1:4">
      <c r="A4374" s="289">
        <v>6296</v>
      </c>
      <c r="B4374" s="289" t="s">
        <v>19181</v>
      </c>
      <c r="C4374" s="289" t="s">
        <v>12513</v>
      </c>
      <c r="D4374" s="511" t="s">
        <v>5946</v>
      </c>
    </row>
    <row r="4375" spans="1:4">
      <c r="A4375" s="289">
        <v>6294</v>
      </c>
      <c r="B4375" s="289" t="s">
        <v>19182</v>
      </c>
      <c r="C4375" s="289" t="s">
        <v>12513</v>
      </c>
      <c r="D4375" s="511" t="s">
        <v>1149</v>
      </c>
    </row>
    <row r="4376" spans="1:4">
      <c r="A4376" s="289">
        <v>6323</v>
      </c>
      <c r="B4376" s="289" t="s">
        <v>19183</v>
      </c>
      <c r="C4376" s="289" t="s">
        <v>12513</v>
      </c>
      <c r="D4376" s="511" t="s">
        <v>10495</v>
      </c>
    </row>
    <row r="4377" spans="1:4">
      <c r="A4377" s="289">
        <v>6299</v>
      </c>
      <c r="B4377" s="289" t="s">
        <v>19184</v>
      </c>
      <c r="C4377" s="289" t="s">
        <v>12513</v>
      </c>
      <c r="D4377" s="511" t="s">
        <v>19185</v>
      </c>
    </row>
    <row r="4378" spans="1:4">
      <c r="A4378" s="289">
        <v>6298</v>
      </c>
      <c r="B4378" s="289" t="s">
        <v>19186</v>
      </c>
      <c r="C4378" s="289" t="s">
        <v>12513</v>
      </c>
      <c r="D4378" s="511" t="s">
        <v>9295</v>
      </c>
    </row>
    <row r="4379" spans="1:4">
      <c r="A4379" s="289">
        <v>6295</v>
      </c>
      <c r="B4379" s="289" t="s">
        <v>19187</v>
      </c>
      <c r="C4379" s="289" t="s">
        <v>12513</v>
      </c>
      <c r="D4379" s="511" t="s">
        <v>6661</v>
      </c>
    </row>
    <row r="4380" spans="1:4">
      <c r="A4380" s="289">
        <v>6322</v>
      </c>
      <c r="B4380" s="289" t="s">
        <v>19188</v>
      </c>
      <c r="C4380" s="289" t="s">
        <v>12513</v>
      </c>
      <c r="D4380" s="511" t="s">
        <v>5494</v>
      </c>
    </row>
    <row r="4381" spans="1:4">
      <c r="A4381" s="289">
        <v>6300</v>
      </c>
      <c r="B4381" s="289" t="s">
        <v>19189</v>
      </c>
      <c r="C4381" s="289" t="s">
        <v>12513</v>
      </c>
      <c r="D4381" s="511" t="s">
        <v>19190</v>
      </c>
    </row>
    <row r="4382" spans="1:4">
      <c r="A4382" s="289">
        <v>6321</v>
      </c>
      <c r="B4382" s="289" t="s">
        <v>19191</v>
      </c>
      <c r="C4382" s="289" t="s">
        <v>12513</v>
      </c>
      <c r="D4382" s="511" t="s">
        <v>19192</v>
      </c>
    </row>
    <row r="4383" spans="1:4">
      <c r="A4383" s="289">
        <v>6301</v>
      </c>
      <c r="B4383" s="289" t="s">
        <v>19193</v>
      </c>
      <c r="C4383" s="289" t="s">
        <v>12513</v>
      </c>
      <c r="D4383" s="511" t="s">
        <v>19194</v>
      </c>
    </row>
    <row r="4384" spans="1:4">
      <c r="A4384" s="289">
        <v>7105</v>
      </c>
      <c r="B4384" s="289" t="s">
        <v>19195</v>
      </c>
      <c r="C4384" s="289" t="s">
        <v>12513</v>
      </c>
      <c r="D4384" s="511" t="s">
        <v>19196</v>
      </c>
    </row>
    <row r="4385" spans="1:4">
      <c r="A4385" s="289">
        <v>20183</v>
      </c>
      <c r="B4385" s="289" t="s">
        <v>19197</v>
      </c>
      <c r="C4385" s="289" t="s">
        <v>12513</v>
      </c>
      <c r="D4385" s="511" t="s">
        <v>2042</v>
      </c>
    </row>
    <row r="4386" spans="1:4">
      <c r="A4386" s="289">
        <v>38448</v>
      </c>
      <c r="B4386" s="289" t="s">
        <v>19198</v>
      </c>
      <c r="C4386" s="289" t="s">
        <v>12513</v>
      </c>
      <c r="D4386" s="511" t="s">
        <v>8692</v>
      </c>
    </row>
    <row r="4387" spans="1:4">
      <c r="A4387" s="289">
        <v>20182</v>
      </c>
      <c r="B4387" s="289" t="s">
        <v>19199</v>
      </c>
      <c r="C4387" s="289" t="s">
        <v>12513</v>
      </c>
      <c r="D4387" s="511" t="s">
        <v>7776</v>
      </c>
    </row>
    <row r="4388" spans="1:4">
      <c r="A4388" s="289">
        <v>7119</v>
      </c>
      <c r="B4388" s="289" t="s">
        <v>19200</v>
      </c>
      <c r="C4388" s="289" t="s">
        <v>12513</v>
      </c>
      <c r="D4388" s="511" t="s">
        <v>9668</v>
      </c>
    </row>
    <row r="4389" spans="1:4">
      <c r="A4389" s="289">
        <v>7120</v>
      </c>
      <c r="B4389" s="289" t="s">
        <v>19201</v>
      </c>
      <c r="C4389" s="289" t="s">
        <v>12513</v>
      </c>
      <c r="D4389" s="511" t="s">
        <v>9463</v>
      </c>
    </row>
    <row r="4390" spans="1:4">
      <c r="A4390" s="289">
        <v>6319</v>
      </c>
      <c r="B4390" s="289" t="s">
        <v>19202</v>
      </c>
      <c r="C4390" s="289" t="s">
        <v>12513</v>
      </c>
      <c r="D4390" s="511" t="s">
        <v>19203</v>
      </c>
    </row>
    <row r="4391" spans="1:4">
      <c r="A4391" s="289">
        <v>6304</v>
      </c>
      <c r="B4391" s="289" t="s">
        <v>19204</v>
      </c>
      <c r="C4391" s="289" t="s">
        <v>12513</v>
      </c>
      <c r="D4391" s="511" t="s">
        <v>19203</v>
      </c>
    </row>
    <row r="4392" spans="1:4">
      <c r="A4392" s="289">
        <v>21116</v>
      </c>
      <c r="B4392" s="289" t="s">
        <v>19205</v>
      </c>
      <c r="C4392" s="289" t="s">
        <v>12513</v>
      </c>
      <c r="D4392" s="511" t="s">
        <v>14396</v>
      </c>
    </row>
    <row r="4393" spans="1:4">
      <c r="A4393" s="289">
        <v>6320</v>
      </c>
      <c r="B4393" s="289" t="s">
        <v>19206</v>
      </c>
      <c r="C4393" s="289" t="s">
        <v>12513</v>
      </c>
      <c r="D4393" s="511" t="s">
        <v>8165</v>
      </c>
    </row>
    <row r="4394" spans="1:4">
      <c r="A4394" s="289">
        <v>6303</v>
      </c>
      <c r="B4394" s="289" t="s">
        <v>19207</v>
      </c>
      <c r="C4394" s="289" t="s">
        <v>12513</v>
      </c>
      <c r="D4394" s="511" t="s">
        <v>8165</v>
      </c>
    </row>
    <row r="4395" spans="1:4">
      <c r="A4395" s="289">
        <v>6308</v>
      </c>
      <c r="B4395" s="289" t="s">
        <v>19208</v>
      </c>
      <c r="C4395" s="289" t="s">
        <v>12513</v>
      </c>
      <c r="D4395" s="511" t="s">
        <v>19209</v>
      </c>
    </row>
    <row r="4396" spans="1:4">
      <c r="A4396" s="289">
        <v>6317</v>
      </c>
      <c r="B4396" s="289" t="s">
        <v>19210</v>
      </c>
      <c r="C4396" s="289" t="s">
        <v>12513</v>
      </c>
      <c r="D4396" s="511" t="s">
        <v>19209</v>
      </c>
    </row>
    <row r="4397" spans="1:4">
      <c r="A4397" s="289">
        <v>6307</v>
      </c>
      <c r="B4397" s="289" t="s">
        <v>19211</v>
      </c>
      <c r="C4397" s="289" t="s">
        <v>12513</v>
      </c>
      <c r="D4397" s="511" t="s">
        <v>19209</v>
      </c>
    </row>
    <row r="4398" spans="1:4">
      <c r="A4398" s="289">
        <v>6309</v>
      </c>
      <c r="B4398" s="289" t="s">
        <v>19212</v>
      </c>
      <c r="C4398" s="289" t="s">
        <v>12513</v>
      </c>
      <c r="D4398" s="511" t="s">
        <v>19213</v>
      </c>
    </row>
    <row r="4399" spans="1:4">
      <c r="A4399" s="289">
        <v>6318</v>
      </c>
      <c r="B4399" s="289" t="s">
        <v>19214</v>
      </c>
      <c r="C4399" s="289" t="s">
        <v>12513</v>
      </c>
      <c r="D4399" s="511" t="s">
        <v>19215</v>
      </c>
    </row>
    <row r="4400" spans="1:4">
      <c r="A4400" s="289">
        <v>6306</v>
      </c>
      <c r="B4400" s="289" t="s">
        <v>19216</v>
      </c>
      <c r="C4400" s="289" t="s">
        <v>12513</v>
      </c>
      <c r="D4400" s="511" t="s">
        <v>19215</v>
      </c>
    </row>
    <row r="4401" spans="1:4">
      <c r="A4401" s="289">
        <v>6305</v>
      </c>
      <c r="B4401" s="289" t="s">
        <v>19217</v>
      </c>
      <c r="C4401" s="289" t="s">
        <v>12513</v>
      </c>
      <c r="D4401" s="511" t="s">
        <v>19215</v>
      </c>
    </row>
    <row r="4402" spans="1:4">
      <c r="A4402" s="289">
        <v>6302</v>
      </c>
      <c r="B4402" s="289" t="s">
        <v>19218</v>
      </c>
      <c r="C4402" s="289" t="s">
        <v>12513</v>
      </c>
      <c r="D4402" s="511" t="s">
        <v>14962</v>
      </c>
    </row>
    <row r="4403" spans="1:4">
      <c r="A4403" s="289">
        <v>6312</v>
      </c>
      <c r="B4403" s="289" t="s">
        <v>19219</v>
      </c>
      <c r="C4403" s="289" t="s">
        <v>12513</v>
      </c>
      <c r="D4403" s="511" t="s">
        <v>19220</v>
      </c>
    </row>
    <row r="4404" spans="1:4">
      <c r="A4404" s="289">
        <v>6311</v>
      </c>
      <c r="B4404" s="289" t="s">
        <v>19221</v>
      </c>
      <c r="C4404" s="289" t="s">
        <v>12513</v>
      </c>
      <c r="D4404" s="511" t="s">
        <v>19220</v>
      </c>
    </row>
    <row r="4405" spans="1:4">
      <c r="A4405" s="289">
        <v>6310</v>
      </c>
      <c r="B4405" s="289" t="s">
        <v>19222</v>
      </c>
      <c r="C4405" s="289" t="s">
        <v>12513</v>
      </c>
      <c r="D4405" s="511" t="s">
        <v>19220</v>
      </c>
    </row>
    <row r="4406" spans="1:4">
      <c r="A4406" s="289">
        <v>6314</v>
      </c>
      <c r="B4406" s="289" t="s">
        <v>19223</v>
      </c>
      <c r="C4406" s="289" t="s">
        <v>12513</v>
      </c>
      <c r="D4406" s="511" t="s">
        <v>19220</v>
      </c>
    </row>
    <row r="4407" spans="1:4">
      <c r="A4407" s="289">
        <v>6313</v>
      </c>
      <c r="B4407" s="289" t="s">
        <v>19224</v>
      </c>
      <c r="C4407" s="289" t="s">
        <v>12513</v>
      </c>
      <c r="D4407" s="511" t="s">
        <v>19220</v>
      </c>
    </row>
    <row r="4408" spans="1:4">
      <c r="A4408" s="289">
        <v>6315</v>
      </c>
      <c r="B4408" s="289" t="s">
        <v>19225</v>
      </c>
      <c r="C4408" s="289" t="s">
        <v>12513</v>
      </c>
      <c r="D4408" s="511" t="s">
        <v>19226</v>
      </c>
    </row>
    <row r="4409" spans="1:4">
      <c r="A4409" s="289">
        <v>6316</v>
      </c>
      <c r="B4409" s="289" t="s">
        <v>19227</v>
      </c>
      <c r="C4409" s="289" t="s">
        <v>12513</v>
      </c>
      <c r="D4409" s="511" t="s">
        <v>19226</v>
      </c>
    </row>
    <row r="4410" spans="1:4">
      <c r="A4410" s="289">
        <v>38878</v>
      </c>
      <c r="B4410" s="289" t="s">
        <v>19228</v>
      </c>
      <c r="C4410" s="289" t="s">
        <v>12513</v>
      </c>
      <c r="D4410" s="511" t="s">
        <v>7446</v>
      </c>
    </row>
    <row r="4411" spans="1:4">
      <c r="A4411" s="289">
        <v>38879</v>
      </c>
      <c r="B4411" s="289" t="s">
        <v>19229</v>
      </c>
      <c r="C4411" s="289" t="s">
        <v>12513</v>
      </c>
      <c r="D4411" s="511" t="s">
        <v>19230</v>
      </c>
    </row>
    <row r="4412" spans="1:4">
      <c r="A4412" s="289">
        <v>38881</v>
      </c>
      <c r="B4412" s="289" t="s">
        <v>19231</v>
      </c>
      <c r="C4412" s="289" t="s">
        <v>12513</v>
      </c>
      <c r="D4412" s="511" t="s">
        <v>10503</v>
      </c>
    </row>
    <row r="4413" spans="1:4">
      <c r="A4413" s="289">
        <v>38880</v>
      </c>
      <c r="B4413" s="289" t="s">
        <v>19232</v>
      </c>
      <c r="C4413" s="289" t="s">
        <v>12513</v>
      </c>
      <c r="D4413" s="511" t="s">
        <v>12280</v>
      </c>
    </row>
    <row r="4414" spans="1:4">
      <c r="A4414" s="289">
        <v>38882</v>
      </c>
      <c r="B4414" s="289" t="s">
        <v>19233</v>
      </c>
      <c r="C4414" s="289" t="s">
        <v>12513</v>
      </c>
      <c r="D4414" s="511" t="s">
        <v>19234</v>
      </c>
    </row>
    <row r="4415" spans="1:4">
      <c r="A4415" s="289">
        <v>38883</v>
      </c>
      <c r="B4415" s="289" t="s">
        <v>19235</v>
      </c>
      <c r="C4415" s="289" t="s">
        <v>12513</v>
      </c>
      <c r="D4415" s="511" t="s">
        <v>19236</v>
      </c>
    </row>
    <row r="4416" spans="1:4">
      <c r="A4416" s="289">
        <v>38884</v>
      </c>
      <c r="B4416" s="289" t="s">
        <v>19237</v>
      </c>
      <c r="C4416" s="289" t="s">
        <v>12513</v>
      </c>
      <c r="D4416" s="511" t="s">
        <v>19238</v>
      </c>
    </row>
    <row r="4417" spans="1:4">
      <c r="A4417" s="289">
        <v>38885</v>
      </c>
      <c r="B4417" s="289" t="s">
        <v>19239</v>
      </c>
      <c r="C4417" s="289" t="s">
        <v>12513</v>
      </c>
      <c r="D4417" s="511" t="s">
        <v>8027</v>
      </c>
    </row>
    <row r="4418" spans="1:4">
      <c r="A4418" s="289">
        <v>38886</v>
      </c>
      <c r="B4418" s="289" t="s">
        <v>19240</v>
      </c>
      <c r="C4418" s="289" t="s">
        <v>12513</v>
      </c>
      <c r="D4418" s="511" t="s">
        <v>16607</v>
      </c>
    </row>
    <row r="4419" spans="1:4">
      <c r="A4419" s="289">
        <v>38887</v>
      </c>
      <c r="B4419" s="289" t="s">
        <v>19241</v>
      </c>
      <c r="C4419" s="289" t="s">
        <v>12513</v>
      </c>
      <c r="D4419" s="511" t="s">
        <v>19242</v>
      </c>
    </row>
    <row r="4420" spans="1:4">
      <c r="A4420" s="289">
        <v>38888</v>
      </c>
      <c r="B4420" s="289" t="s">
        <v>19243</v>
      </c>
      <c r="C4420" s="289" t="s">
        <v>12513</v>
      </c>
      <c r="D4420" s="511" t="s">
        <v>7282</v>
      </c>
    </row>
    <row r="4421" spans="1:4">
      <c r="A4421" s="289">
        <v>38890</v>
      </c>
      <c r="B4421" s="289" t="s">
        <v>19244</v>
      </c>
      <c r="C4421" s="289" t="s">
        <v>12513</v>
      </c>
      <c r="D4421" s="511" t="s">
        <v>19245</v>
      </c>
    </row>
    <row r="4422" spans="1:4">
      <c r="A4422" s="289">
        <v>38893</v>
      </c>
      <c r="B4422" s="289" t="s">
        <v>19246</v>
      </c>
      <c r="C4422" s="289" t="s">
        <v>12513</v>
      </c>
      <c r="D4422" s="511" t="s">
        <v>19247</v>
      </c>
    </row>
    <row r="4423" spans="1:4">
      <c r="A4423" s="289">
        <v>38894</v>
      </c>
      <c r="B4423" s="289" t="s">
        <v>19248</v>
      </c>
      <c r="C4423" s="289" t="s">
        <v>12513</v>
      </c>
      <c r="D4423" s="511" t="s">
        <v>19249</v>
      </c>
    </row>
    <row r="4424" spans="1:4">
      <c r="A4424" s="289">
        <v>38896</v>
      </c>
      <c r="B4424" s="289" t="s">
        <v>19250</v>
      </c>
      <c r="C4424" s="289" t="s">
        <v>12513</v>
      </c>
      <c r="D4424" s="511" t="s">
        <v>16989</v>
      </c>
    </row>
    <row r="4425" spans="1:4">
      <c r="A4425" s="289">
        <v>39324</v>
      </c>
      <c r="B4425" s="289" t="s">
        <v>19251</v>
      </c>
      <c r="C4425" s="289" t="s">
        <v>12513</v>
      </c>
      <c r="D4425" s="511" t="s">
        <v>9672</v>
      </c>
    </row>
    <row r="4426" spans="1:4">
      <c r="A4426" s="289">
        <v>39325</v>
      </c>
      <c r="B4426" s="289" t="s">
        <v>19252</v>
      </c>
      <c r="C4426" s="289" t="s">
        <v>12513</v>
      </c>
      <c r="D4426" s="511" t="s">
        <v>19253</v>
      </c>
    </row>
    <row r="4427" spans="1:4">
      <c r="A4427" s="289">
        <v>39326</v>
      </c>
      <c r="B4427" s="289" t="s">
        <v>19254</v>
      </c>
      <c r="C4427" s="289" t="s">
        <v>12513</v>
      </c>
      <c r="D4427" s="511" t="s">
        <v>13718</v>
      </c>
    </row>
    <row r="4428" spans="1:4">
      <c r="A4428" s="289">
        <v>39327</v>
      </c>
      <c r="B4428" s="289" t="s">
        <v>19255</v>
      </c>
      <c r="C4428" s="289" t="s">
        <v>12513</v>
      </c>
      <c r="D4428" s="511" t="s">
        <v>19256</v>
      </c>
    </row>
    <row r="4429" spans="1:4">
      <c r="A4429" s="289">
        <v>20176</v>
      </c>
      <c r="B4429" s="289" t="s">
        <v>19257</v>
      </c>
      <c r="C4429" s="289" t="s">
        <v>12513</v>
      </c>
      <c r="D4429" s="511" t="s">
        <v>19258</v>
      </c>
    </row>
    <row r="4430" spans="1:4">
      <c r="A4430" s="289">
        <v>11378</v>
      </c>
      <c r="B4430" s="289" t="s">
        <v>19259</v>
      </c>
      <c r="C4430" s="289" t="s">
        <v>12513</v>
      </c>
      <c r="D4430" s="511" t="s">
        <v>7829</v>
      </c>
    </row>
    <row r="4431" spans="1:4">
      <c r="A4431" s="289">
        <v>11379</v>
      </c>
      <c r="B4431" s="289" t="s">
        <v>19260</v>
      </c>
      <c r="C4431" s="289" t="s">
        <v>12513</v>
      </c>
      <c r="D4431" s="511" t="s">
        <v>19261</v>
      </c>
    </row>
    <row r="4432" spans="1:4">
      <c r="A4432" s="289">
        <v>11493</v>
      </c>
      <c r="B4432" s="289" t="s">
        <v>19262</v>
      </c>
      <c r="C4432" s="289" t="s">
        <v>12513</v>
      </c>
      <c r="D4432" s="511" t="s">
        <v>19263</v>
      </c>
    </row>
    <row r="4433" spans="1:4">
      <c r="A4433" s="289">
        <v>41896</v>
      </c>
      <c r="B4433" s="289" t="s">
        <v>19264</v>
      </c>
      <c r="C4433" s="289" t="s">
        <v>12513</v>
      </c>
      <c r="D4433" s="511" t="s">
        <v>19265</v>
      </c>
    </row>
    <row r="4434" spans="1:4">
      <c r="A4434" s="289">
        <v>7068</v>
      </c>
      <c r="B4434" s="289" t="s">
        <v>19266</v>
      </c>
      <c r="C4434" s="289" t="s">
        <v>12513</v>
      </c>
      <c r="D4434" s="511" t="s">
        <v>19267</v>
      </c>
    </row>
    <row r="4435" spans="1:4">
      <c r="A4435" s="289">
        <v>7106</v>
      </c>
      <c r="B4435" s="289" t="s">
        <v>19268</v>
      </c>
      <c r="C4435" s="289" t="s">
        <v>12513</v>
      </c>
      <c r="D4435" s="511" t="s">
        <v>4117</v>
      </c>
    </row>
    <row r="4436" spans="1:4">
      <c r="A4436" s="289">
        <v>7104</v>
      </c>
      <c r="B4436" s="289" t="s">
        <v>19269</v>
      </c>
      <c r="C4436" s="289" t="s">
        <v>12513</v>
      </c>
      <c r="D4436" s="511" t="s">
        <v>13884</v>
      </c>
    </row>
    <row r="4437" spans="1:4">
      <c r="A4437" s="289">
        <v>7136</v>
      </c>
      <c r="B4437" s="289" t="s">
        <v>19270</v>
      </c>
      <c r="C4437" s="289" t="s">
        <v>12513</v>
      </c>
      <c r="D4437" s="511" t="s">
        <v>5703</v>
      </c>
    </row>
    <row r="4438" spans="1:4">
      <c r="A4438" s="289">
        <v>7128</v>
      </c>
      <c r="B4438" s="289" t="s">
        <v>19271</v>
      </c>
      <c r="C4438" s="289" t="s">
        <v>12513</v>
      </c>
      <c r="D4438" s="511" t="s">
        <v>3118</v>
      </c>
    </row>
    <row r="4439" spans="1:4">
      <c r="A4439" s="289">
        <v>7108</v>
      </c>
      <c r="B4439" s="289" t="s">
        <v>19272</v>
      </c>
      <c r="C4439" s="289" t="s">
        <v>12513</v>
      </c>
      <c r="D4439" s="511" t="s">
        <v>2568</v>
      </c>
    </row>
    <row r="4440" spans="1:4">
      <c r="A4440" s="289">
        <v>7129</v>
      </c>
      <c r="B4440" s="289" t="s">
        <v>19273</v>
      </c>
      <c r="C4440" s="289" t="s">
        <v>12513</v>
      </c>
      <c r="D4440" s="511" t="s">
        <v>9817</v>
      </c>
    </row>
    <row r="4441" spans="1:4">
      <c r="A4441" s="289">
        <v>7130</v>
      </c>
      <c r="B4441" s="289" t="s">
        <v>19274</v>
      </c>
      <c r="C4441" s="289" t="s">
        <v>12513</v>
      </c>
      <c r="D4441" s="511" t="s">
        <v>13286</v>
      </c>
    </row>
    <row r="4442" spans="1:4">
      <c r="A4442" s="289">
        <v>7131</v>
      </c>
      <c r="B4442" s="289" t="s">
        <v>19275</v>
      </c>
      <c r="C4442" s="289" t="s">
        <v>12513</v>
      </c>
      <c r="D4442" s="511" t="s">
        <v>12679</v>
      </c>
    </row>
    <row r="4443" spans="1:4">
      <c r="A4443" s="289">
        <v>7132</v>
      </c>
      <c r="B4443" s="289" t="s">
        <v>19276</v>
      </c>
      <c r="C4443" s="289" t="s">
        <v>12513</v>
      </c>
      <c r="D4443" s="511" t="s">
        <v>18911</v>
      </c>
    </row>
    <row r="4444" spans="1:4">
      <c r="A4444" s="289">
        <v>7133</v>
      </c>
      <c r="B4444" s="289" t="s">
        <v>19277</v>
      </c>
      <c r="C4444" s="289" t="s">
        <v>12513</v>
      </c>
      <c r="D4444" s="511" t="s">
        <v>19278</v>
      </c>
    </row>
    <row r="4445" spans="1:4">
      <c r="A4445" s="289">
        <v>37420</v>
      </c>
      <c r="B4445" s="289" t="s">
        <v>19279</v>
      </c>
      <c r="C4445" s="289" t="s">
        <v>12513</v>
      </c>
      <c r="D4445" s="511" t="s">
        <v>4757</v>
      </c>
    </row>
    <row r="4446" spans="1:4">
      <c r="A4446" s="289">
        <v>37421</v>
      </c>
      <c r="B4446" s="289" t="s">
        <v>19280</v>
      </c>
      <c r="C4446" s="289" t="s">
        <v>12513</v>
      </c>
      <c r="D4446" s="511" t="s">
        <v>11833</v>
      </c>
    </row>
    <row r="4447" spans="1:4">
      <c r="A4447" s="289">
        <v>37422</v>
      </c>
      <c r="B4447" s="289" t="s">
        <v>19281</v>
      </c>
      <c r="C4447" s="289" t="s">
        <v>12513</v>
      </c>
      <c r="D4447" s="511" t="s">
        <v>19282</v>
      </c>
    </row>
    <row r="4448" spans="1:4">
      <c r="A4448" s="289">
        <v>37443</v>
      </c>
      <c r="B4448" s="289" t="s">
        <v>19283</v>
      </c>
      <c r="C4448" s="289" t="s">
        <v>12513</v>
      </c>
      <c r="D4448" s="511" t="s">
        <v>19284</v>
      </c>
    </row>
    <row r="4449" spans="1:4">
      <c r="A4449" s="289">
        <v>37444</v>
      </c>
      <c r="B4449" s="289" t="s">
        <v>19285</v>
      </c>
      <c r="C4449" s="289" t="s">
        <v>12513</v>
      </c>
      <c r="D4449" s="511" t="s">
        <v>19286</v>
      </c>
    </row>
    <row r="4450" spans="1:4">
      <c r="A4450" s="289">
        <v>37445</v>
      </c>
      <c r="B4450" s="289" t="s">
        <v>19287</v>
      </c>
      <c r="C4450" s="289" t="s">
        <v>12513</v>
      </c>
      <c r="D4450" s="511" t="s">
        <v>19288</v>
      </c>
    </row>
    <row r="4451" spans="1:4">
      <c r="A4451" s="289">
        <v>37446</v>
      </c>
      <c r="B4451" s="289" t="s">
        <v>19289</v>
      </c>
      <c r="C4451" s="289" t="s">
        <v>12513</v>
      </c>
      <c r="D4451" s="511" t="s">
        <v>19290</v>
      </c>
    </row>
    <row r="4452" spans="1:4">
      <c r="A4452" s="289">
        <v>37447</v>
      </c>
      <c r="B4452" s="289" t="s">
        <v>19291</v>
      </c>
      <c r="C4452" s="289" t="s">
        <v>12513</v>
      </c>
      <c r="D4452" s="511" t="s">
        <v>19292</v>
      </c>
    </row>
    <row r="4453" spans="1:4">
      <c r="A4453" s="289">
        <v>37448</v>
      </c>
      <c r="B4453" s="289" t="s">
        <v>19293</v>
      </c>
      <c r="C4453" s="289" t="s">
        <v>12513</v>
      </c>
      <c r="D4453" s="511" t="s">
        <v>19294</v>
      </c>
    </row>
    <row r="4454" spans="1:4">
      <c r="A4454" s="289">
        <v>37440</v>
      </c>
      <c r="B4454" s="289" t="s">
        <v>19295</v>
      </c>
      <c r="C4454" s="289" t="s">
        <v>12513</v>
      </c>
      <c r="D4454" s="511" t="s">
        <v>19296</v>
      </c>
    </row>
    <row r="4455" spans="1:4">
      <c r="A4455" s="289">
        <v>37441</v>
      </c>
      <c r="B4455" s="289" t="s">
        <v>19297</v>
      </c>
      <c r="C4455" s="289" t="s">
        <v>12513</v>
      </c>
      <c r="D4455" s="511" t="s">
        <v>19296</v>
      </c>
    </row>
    <row r="4456" spans="1:4">
      <c r="A4456" s="289">
        <v>37442</v>
      </c>
      <c r="B4456" s="289" t="s">
        <v>19298</v>
      </c>
      <c r="C4456" s="289" t="s">
        <v>12513</v>
      </c>
      <c r="D4456" s="511" t="s">
        <v>3482</v>
      </c>
    </row>
    <row r="4457" spans="1:4">
      <c r="A4457" s="289">
        <v>38017</v>
      </c>
      <c r="B4457" s="289" t="s">
        <v>19299</v>
      </c>
      <c r="C4457" s="289" t="s">
        <v>12513</v>
      </c>
      <c r="D4457" s="511" t="s">
        <v>2441</v>
      </c>
    </row>
    <row r="4458" spans="1:4">
      <c r="A4458" s="289">
        <v>38018</v>
      </c>
      <c r="B4458" s="289" t="s">
        <v>19300</v>
      </c>
      <c r="C4458" s="289" t="s">
        <v>12513</v>
      </c>
      <c r="D4458" s="511" t="s">
        <v>9700</v>
      </c>
    </row>
    <row r="4459" spans="1:4">
      <c r="A4459" s="289">
        <v>39895</v>
      </c>
      <c r="B4459" s="289" t="s">
        <v>19301</v>
      </c>
      <c r="C4459" s="289" t="s">
        <v>12513</v>
      </c>
      <c r="D4459" s="511" t="s">
        <v>2069</v>
      </c>
    </row>
    <row r="4460" spans="1:4">
      <c r="A4460" s="289">
        <v>39896</v>
      </c>
      <c r="B4460" s="289" t="s">
        <v>19302</v>
      </c>
      <c r="C4460" s="289" t="s">
        <v>12513</v>
      </c>
      <c r="D4460" s="511" t="s">
        <v>19303</v>
      </c>
    </row>
    <row r="4461" spans="1:4">
      <c r="A4461" s="289">
        <v>38873</v>
      </c>
      <c r="B4461" s="289" t="s">
        <v>19304</v>
      </c>
      <c r="C4461" s="289" t="s">
        <v>12513</v>
      </c>
      <c r="D4461" s="511" t="s">
        <v>18486</v>
      </c>
    </row>
    <row r="4462" spans="1:4">
      <c r="A4462" s="289">
        <v>38874</v>
      </c>
      <c r="B4462" s="289" t="s">
        <v>19305</v>
      </c>
      <c r="C4462" s="289" t="s">
        <v>12513</v>
      </c>
      <c r="D4462" s="511" t="s">
        <v>16381</v>
      </c>
    </row>
    <row r="4463" spans="1:4">
      <c r="A4463" s="289">
        <v>38875</v>
      </c>
      <c r="B4463" s="289" t="s">
        <v>19306</v>
      </c>
      <c r="C4463" s="289" t="s">
        <v>12513</v>
      </c>
      <c r="D4463" s="511" t="s">
        <v>19307</v>
      </c>
    </row>
    <row r="4464" spans="1:4">
      <c r="A4464" s="289">
        <v>38876</v>
      </c>
      <c r="B4464" s="289" t="s">
        <v>19308</v>
      </c>
      <c r="C4464" s="289" t="s">
        <v>12513</v>
      </c>
      <c r="D4464" s="511" t="s">
        <v>6790</v>
      </c>
    </row>
    <row r="4465" spans="1:4">
      <c r="A4465" s="289">
        <v>39000</v>
      </c>
      <c r="B4465" s="289" t="s">
        <v>19309</v>
      </c>
      <c r="C4465" s="289" t="s">
        <v>12513</v>
      </c>
      <c r="D4465" s="511" t="s">
        <v>19310</v>
      </c>
    </row>
    <row r="4466" spans="1:4">
      <c r="A4466" s="289">
        <v>38674</v>
      </c>
      <c r="B4466" s="289" t="s">
        <v>19311</v>
      </c>
      <c r="C4466" s="289" t="s">
        <v>12513</v>
      </c>
      <c r="D4466" s="511" t="s">
        <v>12818</v>
      </c>
    </row>
    <row r="4467" spans="1:4">
      <c r="A4467" s="289">
        <v>38911</v>
      </c>
      <c r="B4467" s="289" t="s">
        <v>19312</v>
      </c>
      <c r="C4467" s="289" t="s">
        <v>12513</v>
      </c>
      <c r="D4467" s="511" t="s">
        <v>19313</v>
      </c>
    </row>
    <row r="4468" spans="1:4">
      <c r="A4468" s="289">
        <v>38912</v>
      </c>
      <c r="B4468" s="289" t="s">
        <v>19314</v>
      </c>
      <c r="C4468" s="289" t="s">
        <v>12513</v>
      </c>
      <c r="D4468" s="511" t="s">
        <v>10357</v>
      </c>
    </row>
    <row r="4469" spans="1:4">
      <c r="A4469" s="289">
        <v>38019</v>
      </c>
      <c r="B4469" s="289" t="s">
        <v>19315</v>
      </c>
      <c r="C4469" s="289" t="s">
        <v>12513</v>
      </c>
      <c r="D4469" s="511" t="s">
        <v>7427</v>
      </c>
    </row>
    <row r="4470" spans="1:4">
      <c r="A4470" s="289">
        <v>38020</v>
      </c>
      <c r="B4470" s="289" t="s">
        <v>19316</v>
      </c>
      <c r="C4470" s="289" t="s">
        <v>12513</v>
      </c>
      <c r="D4470" s="511" t="s">
        <v>9700</v>
      </c>
    </row>
    <row r="4471" spans="1:4">
      <c r="A4471" s="289">
        <v>38454</v>
      </c>
      <c r="B4471" s="289" t="s">
        <v>19317</v>
      </c>
      <c r="C4471" s="289" t="s">
        <v>12513</v>
      </c>
      <c r="D4471" s="511" t="s">
        <v>137</v>
      </c>
    </row>
    <row r="4472" spans="1:4">
      <c r="A4472" s="289">
        <v>38455</v>
      </c>
      <c r="B4472" s="289" t="s">
        <v>19318</v>
      </c>
      <c r="C4472" s="289" t="s">
        <v>12513</v>
      </c>
      <c r="D4472" s="511" t="s">
        <v>12154</v>
      </c>
    </row>
    <row r="4473" spans="1:4">
      <c r="A4473" s="289">
        <v>38462</v>
      </c>
      <c r="B4473" s="289" t="s">
        <v>19319</v>
      </c>
      <c r="C4473" s="289" t="s">
        <v>12513</v>
      </c>
      <c r="D4473" s="511" t="s">
        <v>19320</v>
      </c>
    </row>
    <row r="4474" spans="1:4">
      <c r="A4474" s="289">
        <v>36362</v>
      </c>
      <c r="B4474" s="289" t="s">
        <v>19321</v>
      </c>
      <c r="C4474" s="289" t="s">
        <v>12513</v>
      </c>
      <c r="D4474" s="511" t="s">
        <v>11924</v>
      </c>
    </row>
    <row r="4475" spans="1:4">
      <c r="A4475" s="289">
        <v>36298</v>
      </c>
      <c r="B4475" s="289" t="s">
        <v>19322</v>
      </c>
      <c r="C4475" s="289" t="s">
        <v>12513</v>
      </c>
      <c r="D4475" s="511" t="s">
        <v>5809</v>
      </c>
    </row>
    <row r="4476" spans="1:4">
      <c r="A4476" s="289">
        <v>38456</v>
      </c>
      <c r="B4476" s="289" t="s">
        <v>19323</v>
      </c>
      <c r="C4476" s="289" t="s">
        <v>12513</v>
      </c>
      <c r="D4476" s="511" t="s">
        <v>2376</v>
      </c>
    </row>
    <row r="4477" spans="1:4">
      <c r="A4477" s="289">
        <v>38457</v>
      </c>
      <c r="B4477" s="289" t="s">
        <v>19324</v>
      </c>
      <c r="C4477" s="289" t="s">
        <v>12513</v>
      </c>
      <c r="D4477" s="511" t="s">
        <v>7179</v>
      </c>
    </row>
    <row r="4478" spans="1:4">
      <c r="A4478" s="289">
        <v>38458</v>
      </c>
      <c r="B4478" s="289" t="s">
        <v>19325</v>
      </c>
      <c r="C4478" s="289" t="s">
        <v>12513</v>
      </c>
      <c r="D4478" s="511" t="s">
        <v>7406</v>
      </c>
    </row>
    <row r="4479" spans="1:4">
      <c r="A4479" s="289">
        <v>38459</v>
      </c>
      <c r="B4479" s="289" t="s">
        <v>19326</v>
      </c>
      <c r="C4479" s="289" t="s">
        <v>12513</v>
      </c>
      <c r="D4479" s="511" t="s">
        <v>6982</v>
      </c>
    </row>
    <row r="4480" spans="1:4">
      <c r="A4480" s="289">
        <v>38460</v>
      </c>
      <c r="B4480" s="289" t="s">
        <v>19327</v>
      </c>
      <c r="C4480" s="289" t="s">
        <v>12513</v>
      </c>
      <c r="D4480" s="511" t="s">
        <v>9960</v>
      </c>
    </row>
    <row r="4481" spans="1:4">
      <c r="A4481" s="289">
        <v>38461</v>
      </c>
      <c r="B4481" s="289" t="s">
        <v>19328</v>
      </c>
      <c r="C4481" s="289" t="s">
        <v>12513</v>
      </c>
      <c r="D4481" s="511" t="s">
        <v>19329</v>
      </c>
    </row>
    <row r="4482" spans="1:4">
      <c r="A4482" s="289">
        <v>7094</v>
      </c>
      <c r="B4482" s="289" t="s">
        <v>19330</v>
      </c>
      <c r="C4482" s="289" t="s">
        <v>12513</v>
      </c>
      <c r="D4482" s="511" t="s">
        <v>5058</v>
      </c>
    </row>
    <row r="4483" spans="1:4">
      <c r="A4483" s="289">
        <v>7116</v>
      </c>
      <c r="B4483" s="289" t="s">
        <v>19331</v>
      </c>
      <c r="C4483" s="289" t="s">
        <v>12513</v>
      </c>
      <c r="D4483" s="511" t="s">
        <v>12926</v>
      </c>
    </row>
    <row r="4484" spans="1:4">
      <c r="A4484" s="289">
        <v>7118</v>
      </c>
      <c r="B4484" s="289" t="s">
        <v>19332</v>
      </c>
      <c r="C4484" s="289" t="s">
        <v>12513</v>
      </c>
      <c r="D4484" s="511" t="s">
        <v>8167</v>
      </c>
    </row>
    <row r="4485" spans="1:4">
      <c r="A4485" s="289">
        <v>7117</v>
      </c>
      <c r="B4485" s="289" t="s">
        <v>19333</v>
      </c>
      <c r="C4485" s="289" t="s">
        <v>12513</v>
      </c>
      <c r="D4485" s="511" t="s">
        <v>7111</v>
      </c>
    </row>
    <row r="4486" spans="1:4">
      <c r="A4486" s="289">
        <v>7098</v>
      </c>
      <c r="B4486" s="289" t="s">
        <v>19334</v>
      </c>
      <c r="C4486" s="289" t="s">
        <v>12513</v>
      </c>
      <c r="D4486" s="511" t="s">
        <v>9402</v>
      </c>
    </row>
    <row r="4487" spans="1:4">
      <c r="A4487" s="289">
        <v>7110</v>
      </c>
      <c r="B4487" s="289" t="s">
        <v>19335</v>
      </c>
      <c r="C4487" s="289" t="s">
        <v>12513</v>
      </c>
      <c r="D4487" s="511" t="s">
        <v>7282</v>
      </c>
    </row>
    <row r="4488" spans="1:4">
      <c r="A4488" s="289">
        <v>7123</v>
      </c>
      <c r="B4488" s="289" t="s">
        <v>19336</v>
      </c>
      <c r="C4488" s="289" t="s">
        <v>12513</v>
      </c>
      <c r="D4488" s="511" t="s">
        <v>1699</v>
      </c>
    </row>
    <row r="4489" spans="1:4">
      <c r="A4489" s="289">
        <v>7121</v>
      </c>
      <c r="B4489" s="289" t="s">
        <v>19337</v>
      </c>
      <c r="C4489" s="289" t="s">
        <v>12513</v>
      </c>
      <c r="D4489" s="511" t="s">
        <v>9801</v>
      </c>
    </row>
    <row r="4490" spans="1:4">
      <c r="A4490" s="289">
        <v>7137</v>
      </c>
      <c r="B4490" s="289" t="s">
        <v>19338</v>
      </c>
      <c r="C4490" s="289" t="s">
        <v>12513</v>
      </c>
      <c r="D4490" s="511" t="s">
        <v>2469</v>
      </c>
    </row>
    <row r="4491" spans="1:4">
      <c r="A4491" s="289">
        <v>7122</v>
      </c>
      <c r="B4491" s="289" t="s">
        <v>19339</v>
      </c>
      <c r="C4491" s="289" t="s">
        <v>12513</v>
      </c>
      <c r="D4491" s="511" t="s">
        <v>5607</v>
      </c>
    </row>
    <row r="4492" spans="1:4">
      <c r="A4492" s="289">
        <v>7114</v>
      </c>
      <c r="B4492" s="289" t="s">
        <v>19340</v>
      </c>
      <c r="C4492" s="289" t="s">
        <v>12513</v>
      </c>
      <c r="D4492" s="511" t="s">
        <v>3098</v>
      </c>
    </row>
    <row r="4493" spans="1:4">
      <c r="A4493" s="289">
        <v>7109</v>
      </c>
      <c r="B4493" s="289" t="s">
        <v>19341</v>
      </c>
      <c r="C4493" s="289" t="s">
        <v>12513</v>
      </c>
      <c r="D4493" s="511" t="s">
        <v>13844</v>
      </c>
    </row>
    <row r="4494" spans="1:4">
      <c r="A4494" s="289">
        <v>7135</v>
      </c>
      <c r="B4494" s="289" t="s">
        <v>19342</v>
      </c>
      <c r="C4494" s="289" t="s">
        <v>12513</v>
      </c>
      <c r="D4494" s="511" t="s">
        <v>13385</v>
      </c>
    </row>
    <row r="4495" spans="1:4">
      <c r="A4495" s="289">
        <v>37947</v>
      </c>
      <c r="B4495" s="289" t="s">
        <v>19343</v>
      </c>
      <c r="C4495" s="289" t="s">
        <v>12513</v>
      </c>
      <c r="D4495" s="511" t="s">
        <v>1983</v>
      </c>
    </row>
    <row r="4496" spans="1:4">
      <c r="A4496" s="289">
        <v>7103</v>
      </c>
      <c r="B4496" s="289" t="s">
        <v>19344</v>
      </c>
      <c r="C4496" s="289" t="s">
        <v>12513</v>
      </c>
      <c r="D4496" s="511" t="s">
        <v>3098</v>
      </c>
    </row>
    <row r="4497" spans="1:4">
      <c r="A4497" s="289">
        <v>40419</v>
      </c>
      <c r="B4497" s="289" t="s">
        <v>19345</v>
      </c>
      <c r="C4497" s="289" t="s">
        <v>12513</v>
      </c>
      <c r="D4497" s="511" t="s">
        <v>8885</v>
      </c>
    </row>
    <row r="4498" spans="1:4">
      <c r="A4498" s="289">
        <v>40420</v>
      </c>
      <c r="B4498" s="289" t="s">
        <v>19346</v>
      </c>
      <c r="C4498" s="289" t="s">
        <v>12513</v>
      </c>
      <c r="D4498" s="511" t="s">
        <v>15413</v>
      </c>
    </row>
    <row r="4499" spans="1:4">
      <c r="A4499" s="289">
        <v>40421</v>
      </c>
      <c r="B4499" s="289" t="s">
        <v>19347</v>
      </c>
      <c r="C4499" s="289" t="s">
        <v>12513</v>
      </c>
      <c r="D4499" s="511" t="s">
        <v>19348</v>
      </c>
    </row>
    <row r="4500" spans="1:4">
      <c r="A4500" s="289">
        <v>7126</v>
      </c>
      <c r="B4500" s="289" t="s">
        <v>19349</v>
      </c>
      <c r="C4500" s="289" t="s">
        <v>12513</v>
      </c>
      <c r="D4500" s="511" t="s">
        <v>10616</v>
      </c>
    </row>
    <row r="4501" spans="1:4">
      <c r="A4501" s="289">
        <v>38905</v>
      </c>
      <c r="B4501" s="289" t="s">
        <v>19350</v>
      </c>
      <c r="C4501" s="289" t="s">
        <v>12513</v>
      </c>
      <c r="D4501" s="511" t="s">
        <v>17426</v>
      </c>
    </row>
    <row r="4502" spans="1:4">
      <c r="A4502" s="289">
        <v>38907</v>
      </c>
      <c r="B4502" s="289" t="s">
        <v>19351</v>
      </c>
      <c r="C4502" s="289" t="s">
        <v>12513</v>
      </c>
      <c r="D4502" s="511" t="s">
        <v>6707</v>
      </c>
    </row>
    <row r="4503" spans="1:4">
      <c r="A4503" s="289">
        <v>38908</v>
      </c>
      <c r="B4503" s="289" t="s">
        <v>19352</v>
      </c>
      <c r="C4503" s="289" t="s">
        <v>12513</v>
      </c>
      <c r="D4503" s="511" t="s">
        <v>19353</v>
      </c>
    </row>
    <row r="4504" spans="1:4">
      <c r="A4504" s="289">
        <v>38909</v>
      </c>
      <c r="B4504" s="289" t="s">
        <v>19354</v>
      </c>
      <c r="C4504" s="289" t="s">
        <v>12513</v>
      </c>
      <c r="D4504" s="511" t="s">
        <v>6709</v>
      </c>
    </row>
    <row r="4505" spans="1:4">
      <c r="A4505" s="289">
        <v>38910</v>
      </c>
      <c r="B4505" s="289" t="s">
        <v>19355</v>
      </c>
      <c r="C4505" s="289" t="s">
        <v>12513</v>
      </c>
      <c r="D4505" s="511" t="s">
        <v>19356</v>
      </c>
    </row>
    <row r="4506" spans="1:4">
      <c r="A4506" s="289">
        <v>38897</v>
      </c>
      <c r="B4506" s="289" t="s">
        <v>19357</v>
      </c>
      <c r="C4506" s="289" t="s">
        <v>12513</v>
      </c>
      <c r="D4506" s="511" t="s">
        <v>2529</v>
      </c>
    </row>
    <row r="4507" spans="1:4">
      <c r="A4507" s="289">
        <v>38899</v>
      </c>
      <c r="B4507" s="289" t="s">
        <v>19358</v>
      </c>
      <c r="C4507" s="289" t="s">
        <v>12513</v>
      </c>
      <c r="D4507" s="511" t="s">
        <v>15841</v>
      </c>
    </row>
    <row r="4508" spans="1:4">
      <c r="A4508" s="289">
        <v>38900</v>
      </c>
      <c r="B4508" s="289" t="s">
        <v>19359</v>
      </c>
      <c r="C4508" s="289" t="s">
        <v>12513</v>
      </c>
      <c r="D4508" s="511" t="s">
        <v>7976</v>
      </c>
    </row>
    <row r="4509" spans="1:4">
      <c r="A4509" s="289">
        <v>38901</v>
      </c>
      <c r="B4509" s="289" t="s">
        <v>19360</v>
      </c>
      <c r="C4509" s="289" t="s">
        <v>12513</v>
      </c>
      <c r="D4509" s="511" t="s">
        <v>11017</v>
      </c>
    </row>
    <row r="4510" spans="1:4">
      <c r="A4510" s="289">
        <v>38904</v>
      </c>
      <c r="B4510" s="289" t="s">
        <v>19361</v>
      </c>
      <c r="C4510" s="289" t="s">
        <v>12513</v>
      </c>
      <c r="D4510" s="511" t="s">
        <v>19362</v>
      </c>
    </row>
    <row r="4511" spans="1:4">
      <c r="A4511" s="289">
        <v>38903</v>
      </c>
      <c r="B4511" s="289" t="s">
        <v>19363</v>
      </c>
      <c r="C4511" s="289" t="s">
        <v>12513</v>
      </c>
      <c r="D4511" s="511" t="s">
        <v>3463</v>
      </c>
    </row>
    <row r="4512" spans="1:4">
      <c r="A4512" s="289">
        <v>7091</v>
      </c>
      <c r="B4512" s="289" t="s">
        <v>19364</v>
      </c>
      <c r="C4512" s="289" t="s">
        <v>12513</v>
      </c>
      <c r="D4512" s="511" t="s">
        <v>5939</v>
      </c>
    </row>
    <row r="4513" spans="1:4">
      <c r="A4513" s="289">
        <v>11655</v>
      </c>
      <c r="B4513" s="289" t="s">
        <v>19365</v>
      </c>
      <c r="C4513" s="289" t="s">
        <v>12513</v>
      </c>
      <c r="D4513" s="511" t="s">
        <v>3952</v>
      </c>
    </row>
    <row r="4514" spans="1:4">
      <c r="A4514" s="289">
        <v>11656</v>
      </c>
      <c r="B4514" s="289" t="s">
        <v>19366</v>
      </c>
      <c r="C4514" s="289" t="s">
        <v>12513</v>
      </c>
      <c r="D4514" s="511" t="s">
        <v>2645</v>
      </c>
    </row>
    <row r="4515" spans="1:4">
      <c r="A4515" s="289">
        <v>37948</v>
      </c>
      <c r="B4515" s="289" t="s">
        <v>19367</v>
      </c>
      <c r="C4515" s="289" t="s">
        <v>12513</v>
      </c>
      <c r="D4515" s="511" t="s">
        <v>2291</v>
      </c>
    </row>
    <row r="4516" spans="1:4">
      <c r="A4516" s="289">
        <v>7097</v>
      </c>
      <c r="B4516" s="289" t="s">
        <v>19368</v>
      </c>
      <c r="C4516" s="289" t="s">
        <v>12513</v>
      </c>
      <c r="D4516" s="511" t="s">
        <v>2879</v>
      </c>
    </row>
    <row r="4517" spans="1:4">
      <c r="A4517" s="289">
        <v>11657</v>
      </c>
      <c r="B4517" s="289" t="s">
        <v>19369</v>
      </c>
      <c r="C4517" s="289" t="s">
        <v>12513</v>
      </c>
      <c r="D4517" s="511" t="s">
        <v>18065</v>
      </c>
    </row>
    <row r="4518" spans="1:4">
      <c r="A4518" s="289">
        <v>11658</v>
      </c>
      <c r="B4518" s="289" t="s">
        <v>19370</v>
      </c>
      <c r="C4518" s="289" t="s">
        <v>12513</v>
      </c>
      <c r="D4518" s="511" t="s">
        <v>13157</v>
      </c>
    </row>
    <row r="4519" spans="1:4">
      <c r="A4519" s="289">
        <v>7146</v>
      </c>
      <c r="B4519" s="289" t="s">
        <v>19371</v>
      </c>
      <c r="C4519" s="289" t="s">
        <v>12513</v>
      </c>
      <c r="D4519" s="511" t="s">
        <v>19372</v>
      </c>
    </row>
    <row r="4520" spans="1:4">
      <c r="A4520" s="289">
        <v>7138</v>
      </c>
      <c r="B4520" s="289" t="s">
        <v>19373</v>
      </c>
      <c r="C4520" s="289" t="s">
        <v>12513</v>
      </c>
      <c r="D4520" s="511" t="s">
        <v>2755</v>
      </c>
    </row>
    <row r="4521" spans="1:4">
      <c r="A4521" s="289">
        <v>7139</v>
      </c>
      <c r="B4521" s="289" t="s">
        <v>19374</v>
      </c>
      <c r="C4521" s="289" t="s">
        <v>12513</v>
      </c>
      <c r="D4521" s="511" t="s">
        <v>2368</v>
      </c>
    </row>
    <row r="4522" spans="1:4">
      <c r="A4522" s="289">
        <v>7140</v>
      </c>
      <c r="B4522" s="289" t="s">
        <v>19375</v>
      </c>
      <c r="C4522" s="289" t="s">
        <v>12513</v>
      </c>
      <c r="D4522" s="511" t="s">
        <v>2390</v>
      </c>
    </row>
    <row r="4523" spans="1:4">
      <c r="A4523" s="289">
        <v>7141</v>
      </c>
      <c r="B4523" s="289" t="s">
        <v>19376</v>
      </c>
      <c r="C4523" s="289" t="s">
        <v>12513</v>
      </c>
      <c r="D4523" s="511" t="s">
        <v>2403</v>
      </c>
    </row>
    <row r="4524" spans="1:4">
      <c r="A4524" s="289">
        <v>7143</v>
      </c>
      <c r="B4524" s="289" t="s">
        <v>19377</v>
      </c>
      <c r="C4524" s="289" t="s">
        <v>12513</v>
      </c>
      <c r="D4524" s="511" t="s">
        <v>1010</v>
      </c>
    </row>
    <row r="4525" spans="1:4">
      <c r="A4525" s="289">
        <v>7144</v>
      </c>
      <c r="B4525" s="289" t="s">
        <v>19378</v>
      </c>
      <c r="C4525" s="289" t="s">
        <v>12513</v>
      </c>
      <c r="D4525" s="511" t="s">
        <v>3105</v>
      </c>
    </row>
    <row r="4526" spans="1:4">
      <c r="A4526" s="289">
        <v>7145</v>
      </c>
      <c r="B4526" s="289" t="s">
        <v>19379</v>
      </c>
      <c r="C4526" s="289" t="s">
        <v>12513</v>
      </c>
      <c r="D4526" s="511" t="s">
        <v>7831</v>
      </c>
    </row>
    <row r="4527" spans="1:4">
      <c r="A4527" s="289">
        <v>7142</v>
      </c>
      <c r="B4527" s="289" t="s">
        <v>19380</v>
      </c>
      <c r="C4527" s="289" t="s">
        <v>12513</v>
      </c>
      <c r="D4527" s="511" t="s">
        <v>5783</v>
      </c>
    </row>
    <row r="4528" spans="1:4">
      <c r="A4528" s="289">
        <v>3593</v>
      </c>
      <c r="B4528" s="289" t="s">
        <v>19381</v>
      </c>
      <c r="C4528" s="289" t="s">
        <v>12513</v>
      </c>
      <c r="D4528" s="511" t="s">
        <v>8179</v>
      </c>
    </row>
    <row r="4529" spans="1:4">
      <c r="A4529" s="289">
        <v>3588</v>
      </c>
      <c r="B4529" s="289" t="s">
        <v>19382</v>
      </c>
      <c r="C4529" s="289" t="s">
        <v>12513</v>
      </c>
      <c r="D4529" s="511" t="s">
        <v>19383</v>
      </c>
    </row>
    <row r="4530" spans="1:4">
      <c r="A4530" s="289">
        <v>3585</v>
      </c>
      <c r="B4530" s="289" t="s">
        <v>19384</v>
      </c>
      <c r="C4530" s="289" t="s">
        <v>12513</v>
      </c>
      <c r="D4530" s="511" t="s">
        <v>5738</v>
      </c>
    </row>
    <row r="4531" spans="1:4">
      <c r="A4531" s="289">
        <v>3587</v>
      </c>
      <c r="B4531" s="289" t="s">
        <v>19385</v>
      </c>
      <c r="C4531" s="289" t="s">
        <v>12513</v>
      </c>
      <c r="D4531" s="511" t="s">
        <v>16729</v>
      </c>
    </row>
    <row r="4532" spans="1:4">
      <c r="A4532" s="289">
        <v>3590</v>
      </c>
      <c r="B4532" s="289" t="s">
        <v>19386</v>
      </c>
      <c r="C4532" s="289" t="s">
        <v>12513</v>
      </c>
      <c r="D4532" s="511" t="s">
        <v>19387</v>
      </c>
    </row>
    <row r="4533" spans="1:4">
      <c r="A4533" s="289">
        <v>3589</v>
      </c>
      <c r="B4533" s="289" t="s">
        <v>19388</v>
      </c>
      <c r="C4533" s="289" t="s">
        <v>12513</v>
      </c>
      <c r="D4533" s="511" t="s">
        <v>5551</v>
      </c>
    </row>
    <row r="4534" spans="1:4">
      <c r="A4534" s="289">
        <v>3586</v>
      </c>
      <c r="B4534" s="289" t="s">
        <v>19389</v>
      </c>
      <c r="C4534" s="289" t="s">
        <v>12513</v>
      </c>
      <c r="D4534" s="511" t="s">
        <v>4658</v>
      </c>
    </row>
    <row r="4535" spans="1:4">
      <c r="A4535" s="289">
        <v>3592</v>
      </c>
      <c r="B4535" s="289" t="s">
        <v>19390</v>
      </c>
      <c r="C4535" s="289" t="s">
        <v>12513</v>
      </c>
      <c r="D4535" s="511" t="s">
        <v>19391</v>
      </c>
    </row>
    <row r="4536" spans="1:4">
      <c r="A4536" s="289">
        <v>3591</v>
      </c>
      <c r="B4536" s="289" t="s">
        <v>19392</v>
      </c>
      <c r="C4536" s="289" t="s">
        <v>12513</v>
      </c>
      <c r="D4536" s="511" t="s">
        <v>19393</v>
      </c>
    </row>
    <row r="4537" spans="1:4">
      <c r="A4537" s="289">
        <v>40396</v>
      </c>
      <c r="B4537" s="289" t="s">
        <v>19394</v>
      </c>
      <c r="C4537" s="289" t="s">
        <v>12513</v>
      </c>
      <c r="D4537" s="511" t="s">
        <v>19395</v>
      </c>
    </row>
    <row r="4538" spans="1:4">
      <c r="A4538" s="289">
        <v>40395</v>
      </c>
      <c r="B4538" s="289" t="s">
        <v>19396</v>
      </c>
      <c r="C4538" s="289" t="s">
        <v>12513</v>
      </c>
      <c r="D4538" s="511" t="s">
        <v>19397</v>
      </c>
    </row>
    <row r="4539" spans="1:4">
      <c r="A4539" s="289">
        <v>40392</v>
      </c>
      <c r="B4539" s="289" t="s">
        <v>19398</v>
      </c>
      <c r="C4539" s="289" t="s">
        <v>12513</v>
      </c>
      <c r="D4539" s="511" t="s">
        <v>19399</v>
      </c>
    </row>
    <row r="4540" spans="1:4">
      <c r="A4540" s="289">
        <v>40394</v>
      </c>
      <c r="B4540" s="289" t="s">
        <v>19400</v>
      </c>
      <c r="C4540" s="289" t="s">
        <v>12513</v>
      </c>
      <c r="D4540" s="511" t="s">
        <v>17232</v>
      </c>
    </row>
    <row r="4541" spans="1:4">
      <c r="A4541" s="289">
        <v>40398</v>
      </c>
      <c r="B4541" s="289" t="s">
        <v>19401</v>
      </c>
      <c r="C4541" s="289" t="s">
        <v>12513</v>
      </c>
      <c r="D4541" s="511" t="s">
        <v>19402</v>
      </c>
    </row>
    <row r="4542" spans="1:4">
      <c r="A4542" s="289">
        <v>40397</v>
      </c>
      <c r="B4542" s="289" t="s">
        <v>19403</v>
      </c>
      <c r="C4542" s="289" t="s">
        <v>12513</v>
      </c>
      <c r="D4542" s="511" t="s">
        <v>19404</v>
      </c>
    </row>
    <row r="4543" spans="1:4">
      <c r="A4543" s="289">
        <v>40393</v>
      </c>
      <c r="B4543" s="289" t="s">
        <v>19405</v>
      </c>
      <c r="C4543" s="289" t="s">
        <v>12513</v>
      </c>
      <c r="D4543" s="511" t="s">
        <v>19406</v>
      </c>
    </row>
    <row r="4544" spans="1:4">
      <c r="A4544" s="289">
        <v>40399</v>
      </c>
      <c r="B4544" s="289" t="s">
        <v>19407</v>
      </c>
      <c r="C4544" s="289" t="s">
        <v>12513</v>
      </c>
      <c r="D4544" s="511" t="s">
        <v>19408</v>
      </c>
    </row>
    <row r="4545" spans="1:4">
      <c r="A4545" s="289">
        <v>39322</v>
      </c>
      <c r="B4545" s="289" t="s">
        <v>19409</v>
      </c>
      <c r="C4545" s="289" t="s">
        <v>12513</v>
      </c>
      <c r="D4545" s="511" t="s">
        <v>14958</v>
      </c>
    </row>
    <row r="4546" spans="1:4">
      <c r="A4546" s="289">
        <v>39289</v>
      </c>
      <c r="B4546" s="289" t="s">
        <v>19410</v>
      </c>
      <c r="C4546" s="289" t="s">
        <v>12513</v>
      </c>
      <c r="D4546" s="511" t="s">
        <v>19411</v>
      </c>
    </row>
    <row r="4547" spans="1:4">
      <c r="A4547" s="289">
        <v>39290</v>
      </c>
      <c r="B4547" s="289" t="s">
        <v>19412</v>
      </c>
      <c r="C4547" s="289" t="s">
        <v>12513</v>
      </c>
      <c r="D4547" s="511" t="s">
        <v>19413</v>
      </c>
    </row>
    <row r="4548" spans="1:4">
      <c r="A4548" s="289">
        <v>39291</v>
      </c>
      <c r="B4548" s="289" t="s">
        <v>19414</v>
      </c>
      <c r="C4548" s="289" t="s">
        <v>12513</v>
      </c>
      <c r="D4548" s="511" t="s">
        <v>19415</v>
      </c>
    </row>
    <row r="4549" spans="1:4">
      <c r="A4549" s="289">
        <v>20174</v>
      </c>
      <c r="B4549" s="289" t="s">
        <v>19416</v>
      </c>
      <c r="C4549" s="289" t="s">
        <v>12513</v>
      </c>
      <c r="D4549" s="511" t="s">
        <v>19417</v>
      </c>
    </row>
    <row r="4550" spans="1:4">
      <c r="A4550" s="289">
        <v>41892</v>
      </c>
      <c r="B4550" s="289" t="s">
        <v>19418</v>
      </c>
      <c r="C4550" s="289" t="s">
        <v>12513</v>
      </c>
      <c r="D4550" s="511" t="s">
        <v>19419</v>
      </c>
    </row>
    <row r="4551" spans="1:4">
      <c r="A4551" s="289">
        <v>7048</v>
      </c>
      <c r="B4551" s="289" t="s">
        <v>19420</v>
      </c>
      <c r="C4551" s="289" t="s">
        <v>12513</v>
      </c>
      <c r="D4551" s="511" t="s">
        <v>3971</v>
      </c>
    </row>
    <row r="4552" spans="1:4">
      <c r="A4552" s="289">
        <v>7088</v>
      </c>
      <c r="B4552" s="289" t="s">
        <v>19421</v>
      </c>
      <c r="C4552" s="289" t="s">
        <v>12513</v>
      </c>
      <c r="D4552" s="511" t="s">
        <v>19422</v>
      </c>
    </row>
    <row r="4553" spans="1:4">
      <c r="A4553" s="289">
        <v>20179</v>
      </c>
      <c r="B4553" s="289" t="s">
        <v>19423</v>
      </c>
      <c r="C4553" s="289" t="s">
        <v>12513</v>
      </c>
      <c r="D4553" s="511" t="s">
        <v>19424</v>
      </c>
    </row>
    <row r="4554" spans="1:4">
      <c r="A4554" s="289">
        <v>20178</v>
      </c>
      <c r="B4554" s="289" t="s">
        <v>19425</v>
      </c>
      <c r="C4554" s="289" t="s">
        <v>12513</v>
      </c>
      <c r="D4554" s="511" t="s">
        <v>15202</v>
      </c>
    </row>
    <row r="4555" spans="1:4">
      <c r="A4555" s="289">
        <v>20180</v>
      </c>
      <c r="B4555" s="289" t="s">
        <v>19426</v>
      </c>
      <c r="C4555" s="289" t="s">
        <v>12513</v>
      </c>
      <c r="D4555" s="511" t="s">
        <v>19427</v>
      </c>
    </row>
    <row r="4556" spans="1:4">
      <c r="A4556" s="289">
        <v>20181</v>
      </c>
      <c r="B4556" s="289" t="s">
        <v>19428</v>
      </c>
      <c r="C4556" s="289" t="s">
        <v>12513</v>
      </c>
      <c r="D4556" s="511" t="s">
        <v>19429</v>
      </c>
    </row>
    <row r="4557" spans="1:4">
      <c r="A4557" s="289">
        <v>20177</v>
      </c>
      <c r="B4557" s="289" t="s">
        <v>19430</v>
      </c>
      <c r="C4557" s="289" t="s">
        <v>12513</v>
      </c>
      <c r="D4557" s="511" t="s">
        <v>7028</v>
      </c>
    </row>
    <row r="4558" spans="1:4">
      <c r="A4558" s="289">
        <v>7082</v>
      </c>
      <c r="B4558" s="289" t="s">
        <v>19431</v>
      </c>
      <c r="C4558" s="289" t="s">
        <v>12513</v>
      </c>
      <c r="D4558" s="511" t="s">
        <v>19432</v>
      </c>
    </row>
    <row r="4559" spans="1:4">
      <c r="A4559" s="289">
        <v>7069</v>
      </c>
      <c r="B4559" s="289" t="s">
        <v>19433</v>
      </c>
      <c r="C4559" s="289" t="s">
        <v>12513</v>
      </c>
      <c r="D4559" s="511" t="s">
        <v>19434</v>
      </c>
    </row>
    <row r="4560" spans="1:4">
      <c r="A4560" s="289">
        <v>7070</v>
      </c>
      <c r="B4560" s="289" t="s">
        <v>19435</v>
      </c>
      <c r="C4560" s="289" t="s">
        <v>12513</v>
      </c>
      <c r="D4560" s="511" t="s">
        <v>19436</v>
      </c>
    </row>
    <row r="4561" spans="1:4">
      <c r="A4561" s="289">
        <v>41893</v>
      </c>
      <c r="B4561" s="289" t="s">
        <v>19437</v>
      </c>
      <c r="C4561" s="289" t="s">
        <v>12513</v>
      </c>
      <c r="D4561" s="511" t="s">
        <v>19438</v>
      </c>
    </row>
    <row r="4562" spans="1:4">
      <c r="A4562" s="289">
        <v>41894</v>
      </c>
      <c r="B4562" s="289" t="s">
        <v>19439</v>
      </c>
      <c r="C4562" s="289" t="s">
        <v>12513</v>
      </c>
      <c r="D4562" s="511" t="s">
        <v>19440</v>
      </c>
    </row>
    <row r="4563" spans="1:4">
      <c r="A4563" s="289">
        <v>41895</v>
      </c>
      <c r="B4563" s="289" t="s">
        <v>19441</v>
      </c>
      <c r="C4563" s="289" t="s">
        <v>12513</v>
      </c>
      <c r="D4563" s="511" t="s">
        <v>19442</v>
      </c>
    </row>
    <row r="4564" spans="1:4">
      <c r="A4564" s="289">
        <v>20172</v>
      </c>
      <c r="B4564" s="289" t="s">
        <v>19443</v>
      </c>
      <c r="C4564" s="289" t="s">
        <v>12513</v>
      </c>
      <c r="D4564" s="511" t="s">
        <v>3048</v>
      </c>
    </row>
    <row r="4565" spans="1:4">
      <c r="A4565" s="289">
        <v>40945</v>
      </c>
      <c r="B4565" s="289" t="s">
        <v>19444</v>
      </c>
      <c r="C4565" s="289" t="s">
        <v>12521</v>
      </c>
      <c r="D4565" s="511" t="s">
        <v>16631</v>
      </c>
    </row>
    <row r="4566" spans="1:4">
      <c r="A4566" s="289">
        <v>40946</v>
      </c>
      <c r="B4566" s="289" t="s">
        <v>19445</v>
      </c>
      <c r="C4566" s="289" t="s">
        <v>12786</v>
      </c>
      <c r="D4566" s="511" t="s">
        <v>19446</v>
      </c>
    </row>
    <row r="4567" spans="1:4">
      <c r="A4567" s="289">
        <v>7153</v>
      </c>
      <c r="B4567" s="289" t="s">
        <v>19447</v>
      </c>
      <c r="C4567" s="289" t="s">
        <v>12521</v>
      </c>
      <c r="D4567" s="511" t="s">
        <v>2125</v>
      </c>
    </row>
    <row r="4568" spans="1:4">
      <c r="A4568" s="289">
        <v>41089</v>
      </c>
      <c r="B4568" s="289" t="s">
        <v>19448</v>
      </c>
      <c r="C4568" s="289" t="s">
        <v>12786</v>
      </c>
      <c r="D4568" s="511" t="s">
        <v>19449</v>
      </c>
    </row>
    <row r="4569" spans="1:4">
      <c r="A4569" s="289">
        <v>40943</v>
      </c>
      <c r="B4569" s="289" t="s">
        <v>19450</v>
      </c>
      <c r="C4569" s="289" t="s">
        <v>12521</v>
      </c>
      <c r="D4569" s="511" t="s">
        <v>6305</v>
      </c>
    </row>
    <row r="4570" spans="1:4">
      <c r="A4570" s="289">
        <v>40944</v>
      </c>
      <c r="B4570" s="289" t="s">
        <v>19451</v>
      </c>
      <c r="C4570" s="289" t="s">
        <v>12786</v>
      </c>
      <c r="D4570" s="511" t="s">
        <v>19452</v>
      </c>
    </row>
    <row r="4571" spans="1:4">
      <c r="A4571" s="289">
        <v>6175</v>
      </c>
      <c r="B4571" s="289" t="s">
        <v>19453</v>
      </c>
      <c r="C4571" s="289" t="s">
        <v>12521</v>
      </c>
      <c r="D4571" s="511" t="s">
        <v>7696</v>
      </c>
    </row>
    <row r="4572" spans="1:4">
      <c r="A4572" s="289">
        <v>41092</v>
      </c>
      <c r="B4572" s="289" t="s">
        <v>19454</v>
      </c>
      <c r="C4572" s="289" t="s">
        <v>12786</v>
      </c>
      <c r="D4572" s="511" t="s">
        <v>19455</v>
      </c>
    </row>
    <row r="4573" spans="1:4">
      <c r="A4573" s="289">
        <v>37712</v>
      </c>
      <c r="B4573" s="289" t="s">
        <v>19456</v>
      </c>
      <c r="C4573" s="289" t="s">
        <v>12518</v>
      </c>
      <c r="D4573" s="511" t="s">
        <v>19457</v>
      </c>
    </row>
    <row r="4574" spans="1:4">
      <c r="A4574" s="289">
        <v>34547</v>
      </c>
      <c r="B4574" s="289" t="s">
        <v>19458</v>
      </c>
      <c r="C4574" s="289" t="s">
        <v>12542</v>
      </c>
      <c r="D4574" s="511" t="s">
        <v>11870</v>
      </c>
    </row>
    <row r="4575" spans="1:4">
      <c r="A4575" s="289">
        <v>34548</v>
      </c>
      <c r="B4575" s="289" t="s">
        <v>19459</v>
      </c>
      <c r="C4575" s="289" t="s">
        <v>12542</v>
      </c>
      <c r="D4575" s="511" t="s">
        <v>16312</v>
      </c>
    </row>
    <row r="4576" spans="1:4">
      <c r="A4576" s="289">
        <v>37411</v>
      </c>
      <c r="B4576" s="289" t="s">
        <v>19460</v>
      </c>
      <c r="C4576" s="289" t="s">
        <v>12518</v>
      </c>
      <c r="D4576" s="511" t="s">
        <v>7307</v>
      </c>
    </row>
    <row r="4577" spans="1:4">
      <c r="A4577" s="289">
        <v>34558</v>
      </c>
      <c r="B4577" s="289" t="s">
        <v>19461</v>
      </c>
      <c r="C4577" s="289" t="s">
        <v>12542</v>
      </c>
      <c r="D4577" s="511" t="s">
        <v>19462</v>
      </c>
    </row>
    <row r="4578" spans="1:4">
      <c r="A4578" s="289">
        <v>34550</v>
      </c>
      <c r="B4578" s="289" t="s">
        <v>19463</v>
      </c>
      <c r="C4578" s="289" t="s">
        <v>12542</v>
      </c>
      <c r="D4578" s="511" t="s">
        <v>2608</v>
      </c>
    </row>
    <row r="4579" spans="1:4">
      <c r="A4579" s="289">
        <v>34557</v>
      </c>
      <c r="B4579" s="289" t="s">
        <v>19464</v>
      </c>
      <c r="C4579" s="289" t="s">
        <v>12542</v>
      </c>
      <c r="D4579" s="511" t="s">
        <v>1991</v>
      </c>
    </row>
    <row r="4580" spans="1:4">
      <c r="A4580" s="289">
        <v>7155</v>
      </c>
      <c r="B4580" s="289" t="s">
        <v>19465</v>
      </c>
      <c r="C4580" s="289" t="s">
        <v>12518</v>
      </c>
      <c r="D4580" s="511" t="s">
        <v>19466</v>
      </c>
    </row>
    <row r="4581" spans="1:4">
      <c r="A4581" s="289">
        <v>7154</v>
      </c>
      <c r="B4581" s="289" t="s">
        <v>19467</v>
      </c>
      <c r="C4581" s="289" t="s">
        <v>12606</v>
      </c>
      <c r="D4581" s="511" t="s">
        <v>7213</v>
      </c>
    </row>
    <row r="4582" spans="1:4">
      <c r="A4582" s="289">
        <v>10915</v>
      </c>
      <c r="B4582" s="289" t="s">
        <v>19468</v>
      </c>
      <c r="C4582" s="289" t="s">
        <v>12606</v>
      </c>
      <c r="D4582" s="511" t="s">
        <v>1435</v>
      </c>
    </row>
    <row r="4583" spans="1:4">
      <c r="A4583" s="289">
        <v>10917</v>
      </c>
      <c r="B4583" s="289" t="s">
        <v>19469</v>
      </c>
      <c r="C4583" s="289" t="s">
        <v>12518</v>
      </c>
      <c r="D4583" s="511" t="s">
        <v>2261</v>
      </c>
    </row>
    <row r="4584" spans="1:4">
      <c r="A4584" s="289">
        <v>21141</v>
      </c>
      <c r="B4584" s="289" t="s">
        <v>19470</v>
      </c>
      <c r="C4584" s="289" t="s">
        <v>12518</v>
      </c>
      <c r="D4584" s="511" t="s">
        <v>7549</v>
      </c>
    </row>
    <row r="4585" spans="1:4">
      <c r="A4585" s="289">
        <v>10916</v>
      </c>
      <c r="B4585" s="289" t="s">
        <v>19471</v>
      </c>
      <c r="C4585" s="289" t="s">
        <v>12606</v>
      </c>
      <c r="D4585" s="511" t="s">
        <v>2261</v>
      </c>
    </row>
    <row r="4586" spans="1:4">
      <c r="A4586" s="289">
        <v>39508</v>
      </c>
      <c r="B4586" s="289" t="s">
        <v>19472</v>
      </c>
      <c r="C4586" s="289" t="s">
        <v>12518</v>
      </c>
      <c r="D4586" s="511" t="s">
        <v>10491</v>
      </c>
    </row>
    <row r="4587" spans="1:4">
      <c r="A4587" s="289">
        <v>39507</v>
      </c>
      <c r="B4587" s="289" t="s">
        <v>19473</v>
      </c>
      <c r="C4587" s="289" t="s">
        <v>12518</v>
      </c>
      <c r="D4587" s="511" t="s">
        <v>15295</v>
      </c>
    </row>
    <row r="4588" spans="1:4">
      <c r="A4588" s="289">
        <v>7156</v>
      </c>
      <c r="B4588" s="289" t="s">
        <v>19474</v>
      </c>
      <c r="C4588" s="289" t="s">
        <v>12518</v>
      </c>
      <c r="D4588" s="511" t="s">
        <v>6707</v>
      </c>
    </row>
    <row r="4589" spans="1:4">
      <c r="A4589" s="289">
        <v>39509</v>
      </c>
      <c r="B4589" s="289" t="s">
        <v>19475</v>
      </c>
      <c r="C4589" s="289" t="s">
        <v>12518</v>
      </c>
      <c r="D4589" s="511" t="s">
        <v>14660</v>
      </c>
    </row>
    <row r="4590" spans="1:4">
      <c r="A4590" s="289">
        <v>25988</v>
      </c>
      <c r="B4590" s="289" t="s">
        <v>19476</v>
      </c>
      <c r="C4590" s="289" t="s">
        <v>12518</v>
      </c>
      <c r="D4590" s="511" t="s">
        <v>8428</v>
      </c>
    </row>
    <row r="4591" spans="1:4">
      <c r="A4591" s="289">
        <v>10928</v>
      </c>
      <c r="B4591" s="289" t="s">
        <v>19477</v>
      </c>
      <c r="C4591" s="289" t="s">
        <v>12518</v>
      </c>
      <c r="D4591" s="511" t="s">
        <v>3948</v>
      </c>
    </row>
    <row r="4592" spans="1:4">
      <c r="A4592" s="289">
        <v>7167</v>
      </c>
      <c r="B4592" s="289" t="s">
        <v>19478</v>
      </c>
      <c r="C4592" s="289" t="s">
        <v>12518</v>
      </c>
      <c r="D4592" s="511" t="s">
        <v>7028</v>
      </c>
    </row>
    <row r="4593" spans="1:4">
      <c r="A4593" s="289">
        <v>10933</v>
      </c>
      <c r="B4593" s="289" t="s">
        <v>19479</v>
      </c>
      <c r="C4593" s="289" t="s">
        <v>12518</v>
      </c>
      <c r="D4593" s="511" t="s">
        <v>11033</v>
      </c>
    </row>
    <row r="4594" spans="1:4">
      <c r="A4594" s="289">
        <v>10927</v>
      </c>
      <c r="B4594" s="289" t="s">
        <v>19480</v>
      </c>
      <c r="C4594" s="289" t="s">
        <v>12518</v>
      </c>
      <c r="D4594" s="511" t="s">
        <v>16687</v>
      </c>
    </row>
    <row r="4595" spans="1:4">
      <c r="A4595" s="289">
        <v>7158</v>
      </c>
      <c r="B4595" s="289" t="s">
        <v>19481</v>
      </c>
      <c r="C4595" s="289" t="s">
        <v>12518</v>
      </c>
      <c r="D4595" s="511" t="s">
        <v>6846</v>
      </c>
    </row>
    <row r="4596" spans="1:4">
      <c r="A4596" s="289">
        <v>7162</v>
      </c>
      <c r="B4596" s="289" t="s">
        <v>19482</v>
      </c>
      <c r="C4596" s="289" t="s">
        <v>12518</v>
      </c>
      <c r="D4596" s="511" t="s">
        <v>19483</v>
      </c>
    </row>
    <row r="4597" spans="1:4">
      <c r="A4597" s="289">
        <v>10932</v>
      </c>
      <c r="B4597" s="289" t="s">
        <v>19484</v>
      </c>
      <c r="C4597" s="289" t="s">
        <v>12518</v>
      </c>
      <c r="D4597" s="511" t="s">
        <v>11069</v>
      </c>
    </row>
    <row r="4598" spans="1:4">
      <c r="A4598" s="289">
        <v>40706</v>
      </c>
      <c r="B4598" s="289" t="s">
        <v>19485</v>
      </c>
      <c r="C4598" s="289" t="s">
        <v>12518</v>
      </c>
      <c r="D4598" s="511" t="s">
        <v>8856</v>
      </c>
    </row>
    <row r="4599" spans="1:4">
      <c r="A4599" s="289">
        <v>10937</v>
      </c>
      <c r="B4599" s="289" t="s">
        <v>19486</v>
      </c>
      <c r="C4599" s="289" t="s">
        <v>12518</v>
      </c>
      <c r="D4599" s="511" t="s">
        <v>6941</v>
      </c>
    </row>
    <row r="4600" spans="1:4">
      <c r="A4600" s="289">
        <v>10935</v>
      </c>
      <c r="B4600" s="289" t="s">
        <v>19487</v>
      </c>
      <c r="C4600" s="289" t="s">
        <v>12518</v>
      </c>
      <c r="D4600" s="511" t="s">
        <v>7719</v>
      </c>
    </row>
    <row r="4601" spans="1:4">
      <c r="A4601" s="289">
        <v>40707</v>
      </c>
      <c r="B4601" s="289" t="s">
        <v>19488</v>
      </c>
      <c r="C4601" s="289" t="s">
        <v>12518</v>
      </c>
      <c r="D4601" s="511" t="s">
        <v>19489</v>
      </c>
    </row>
    <row r="4602" spans="1:4">
      <c r="A4602" s="289">
        <v>10931</v>
      </c>
      <c r="B4602" s="289" t="s">
        <v>19490</v>
      </c>
      <c r="C4602" s="289" t="s">
        <v>12518</v>
      </c>
      <c r="D4602" s="511" t="s">
        <v>3060</v>
      </c>
    </row>
    <row r="4603" spans="1:4">
      <c r="A4603" s="289">
        <v>7164</v>
      </c>
      <c r="B4603" s="289" t="s">
        <v>19491</v>
      </c>
      <c r="C4603" s="289" t="s">
        <v>12518</v>
      </c>
      <c r="D4603" s="511" t="s">
        <v>2950</v>
      </c>
    </row>
    <row r="4604" spans="1:4">
      <c r="A4604" s="289">
        <v>36887</v>
      </c>
      <c r="B4604" s="289" t="s">
        <v>19492</v>
      </c>
      <c r="C4604" s="289" t="s">
        <v>12518</v>
      </c>
      <c r="D4604" s="511" t="s">
        <v>8588</v>
      </c>
    </row>
    <row r="4605" spans="1:4">
      <c r="A4605" s="289">
        <v>34630</v>
      </c>
      <c r="B4605" s="289" t="s">
        <v>19493</v>
      </c>
      <c r="C4605" s="289" t="s">
        <v>12513</v>
      </c>
      <c r="D4605" s="511" t="s">
        <v>19494</v>
      </c>
    </row>
    <row r="4606" spans="1:4">
      <c r="A4606" s="289">
        <v>7161</v>
      </c>
      <c r="B4606" s="289" t="s">
        <v>19495</v>
      </c>
      <c r="C4606" s="289" t="s">
        <v>12518</v>
      </c>
      <c r="D4606" s="511" t="s">
        <v>1675</v>
      </c>
    </row>
    <row r="4607" spans="1:4">
      <c r="A4607" s="289">
        <v>7170</v>
      </c>
      <c r="B4607" s="289" t="s">
        <v>19496</v>
      </c>
      <c r="C4607" s="289" t="s">
        <v>12518</v>
      </c>
      <c r="D4607" s="511" t="s">
        <v>15591</v>
      </c>
    </row>
    <row r="4608" spans="1:4">
      <c r="A4608" s="289">
        <v>37524</v>
      </c>
      <c r="B4608" s="289" t="s">
        <v>19497</v>
      </c>
      <c r="C4608" s="289" t="s">
        <v>12542</v>
      </c>
      <c r="D4608" s="511" t="s">
        <v>1240</v>
      </c>
    </row>
    <row r="4609" spans="1:4">
      <c r="A4609" s="289">
        <v>37525</v>
      </c>
      <c r="B4609" s="289" t="s">
        <v>19498</v>
      </c>
      <c r="C4609" s="289" t="s">
        <v>12542</v>
      </c>
      <c r="D4609" s="511" t="s">
        <v>17962</v>
      </c>
    </row>
    <row r="4610" spans="1:4">
      <c r="A4610" s="289">
        <v>10920</v>
      </c>
      <c r="B4610" s="289" t="s">
        <v>19499</v>
      </c>
      <c r="C4610" s="289" t="s">
        <v>12518</v>
      </c>
      <c r="D4610" s="511" t="s">
        <v>5554</v>
      </c>
    </row>
    <row r="4611" spans="1:4">
      <c r="A4611" s="289">
        <v>7238</v>
      </c>
      <c r="B4611" s="289" t="s">
        <v>19500</v>
      </c>
      <c r="C4611" s="289" t="s">
        <v>12518</v>
      </c>
      <c r="D4611" s="511" t="s">
        <v>7765</v>
      </c>
    </row>
    <row r="4612" spans="1:4">
      <c r="A4612" s="289">
        <v>7239</v>
      </c>
      <c r="B4612" s="289" t="s">
        <v>19501</v>
      </c>
      <c r="C4612" s="289" t="s">
        <v>12518</v>
      </c>
      <c r="D4612" s="511" t="s">
        <v>19502</v>
      </c>
    </row>
    <row r="4613" spans="1:4">
      <c r="A4613" s="289">
        <v>7240</v>
      </c>
      <c r="B4613" s="289" t="s">
        <v>19503</v>
      </c>
      <c r="C4613" s="289" t="s">
        <v>12518</v>
      </c>
      <c r="D4613" s="511" t="s">
        <v>19504</v>
      </c>
    </row>
    <row r="4614" spans="1:4">
      <c r="A4614" s="289">
        <v>36789</v>
      </c>
      <c r="B4614" s="289" t="s">
        <v>19505</v>
      </c>
      <c r="C4614" s="289" t="s">
        <v>12513</v>
      </c>
      <c r="D4614" s="511" t="s">
        <v>10469</v>
      </c>
    </row>
    <row r="4615" spans="1:4">
      <c r="A4615" s="289">
        <v>7176</v>
      </c>
      <c r="B4615" s="289" t="s">
        <v>19506</v>
      </c>
      <c r="C4615" s="289" t="s">
        <v>12513</v>
      </c>
      <c r="D4615" s="511" t="s">
        <v>1991</v>
      </c>
    </row>
    <row r="4616" spans="1:4">
      <c r="A4616" s="289">
        <v>7173</v>
      </c>
      <c r="B4616" s="289" t="s">
        <v>19506</v>
      </c>
      <c r="C4616" s="289" t="s">
        <v>13323</v>
      </c>
      <c r="D4616" s="511" t="s">
        <v>19507</v>
      </c>
    </row>
    <row r="4617" spans="1:4">
      <c r="A4617" s="289">
        <v>7183</v>
      </c>
      <c r="B4617" s="289" t="s">
        <v>19508</v>
      </c>
      <c r="C4617" s="289" t="s">
        <v>12513</v>
      </c>
      <c r="D4617" s="511" t="s">
        <v>2473</v>
      </c>
    </row>
    <row r="4618" spans="1:4">
      <c r="A4618" s="289">
        <v>7180</v>
      </c>
      <c r="B4618" s="289" t="s">
        <v>19509</v>
      </c>
      <c r="C4618" s="289" t="s">
        <v>12513</v>
      </c>
      <c r="D4618" s="511" t="s">
        <v>12573</v>
      </c>
    </row>
    <row r="4619" spans="1:4">
      <c r="A4619" s="289">
        <v>11088</v>
      </c>
      <c r="B4619" s="289" t="s">
        <v>19510</v>
      </c>
      <c r="C4619" s="289" t="s">
        <v>12513</v>
      </c>
      <c r="D4619" s="511" t="s">
        <v>2877</v>
      </c>
    </row>
    <row r="4620" spans="1:4">
      <c r="A4620" s="289">
        <v>36788</v>
      </c>
      <c r="B4620" s="289" t="s">
        <v>19511</v>
      </c>
      <c r="C4620" s="289" t="s">
        <v>12513</v>
      </c>
      <c r="D4620" s="511" t="s">
        <v>10464</v>
      </c>
    </row>
    <row r="4621" spans="1:4">
      <c r="A4621" s="289">
        <v>7175</v>
      </c>
      <c r="B4621" s="289" t="s">
        <v>19512</v>
      </c>
      <c r="C4621" s="289" t="s">
        <v>12513</v>
      </c>
      <c r="D4621" s="511" t="s">
        <v>2570</v>
      </c>
    </row>
    <row r="4622" spans="1:4">
      <c r="A4622" s="289">
        <v>25007</v>
      </c>
      <c r="B4622" s="289" t="s">
        <v>19513</v>
      </c>
      <c r="C4622" s="289" t="s">
        <v>12518</v>
      </c>
      <c r="D4622" s="511" t="s">
        <v>976</v>
      </c>
    </row>
    <row r="4623" spans="1:4">
      <c r="A4623" s="289">
        <v>14171</v>
      </c>
      <c r="B4623" s="289" t="s">
        <v>19514</v>
      </c>
      <c r="C4623" s="289" t="s">
        <v>12518</v>
      </c>
      <c r="D4623" s="511" t="s">
        <v>19515</v>
      </c>
    </row>
    <row r="4624" spans="1:4">
      <c r="A4624" s="289">
        <v>14170</v>
      </c>
      <c r="B4624" s="289" t="s">
        <v>19516</v>
      </c>
      <c r="C4624" s="289" t="s">
        <v>12518</v>
      </c>
      <c r="D4624" s="511" t="s">
        <v>19517</v>
      </c>
    </row>
    <row r="4625" spans="1:4">
      <c r="A4625" s="289">
        <v>14173</v>
      </c>
      <c r="B4625" s="289" t="s">
        <v>19518</v>
      </c>
      <c r="C4625" s="289" t="s">
        <v>12518</v>
      </c>
      <c r="D4625" s="511" t="s">
        <v>19519</v>
      </c>
    </row>
    <row r="4626" spans="1:4">
      <c r="A4626" s="289">
        <v>14172</v>
      </c>
      <c r="B4626" s="289" t="s">
        <v>19520</v>
      </c>
      <c r="C4626" s="289" t="s">
        <v>12518</v>
      </c>
      <c r="D4626" s="511" t="s">
        <v>19521</v>
      </c>
    </row>
    <row r="4627" spans="1:4">
      <c r="A4627" s="289">
        <v>7243</v>
      </c>
      <c r="B4627" s="289" t="s">
        <v>19522</v>
      </c>
      <c r="C4627" s="289" t="s">
        <v>12518</v>
      </c>
      <c r="D4627" s="511" t="s">
        <v>6750</v>
      </c>
    </row>
    <row r="4628" spans="1:4">
      <c r="A4628" s="289">
        <v>11067</v>
      </c>
      <c r="B4628" s="289" t="s">
        <v>19523</v>
      </c>
      <c r="C4628" s="289" t="s">
        <v>12513</v>
      </c>
      <c r="D4628" s="511" t="s">
        <v>19524</v>
      </c>
    </row>
    <row r="4629" spans="1:4">
      <c r="A4629" s="289">
        <v>11068</v>
      </c>
      <c r="B4629" s="289" t="s">
        <v>19525</v>
      </c>
      <c r="C4629" s="289" t="s">
        <v>12513</v>
      </c>
      <c r="D4629" s="511" t="s">
        <v>19526</v>
      </c>
    </row>
    <row r="4630" spans="1:4">
      <c r="A4630" s="289">
        <v>40865</v>
      </c>
      <c r="B4630" s="289" t="s">
        <v>19527</v>
      </c>
      <c r="C4630" s="289" t="s">
        <v>12513</v>
      </c>
      <c r="D4630" s="511" t="s">
        <v>13575</v>
      </c>
    </row>
    <row r="4631" spans="1:4">
      <c r="A4631" s="289">
        <v>7184</v>
      </c>
      <c r="B4631" s="289" t="s">
        <v>19528</v>
      </c>
      <c r="C4631" s="289" t="s">
        <v>12518</v>
      </c>
      <c r="D4631" s="511" t="s">
        <v>14295</v>
      </c>
    </row>
    <row r="4632" spans="1:4">
      <c r="A4632" s="289">
        <v>34458</v>
      </c>
      <c r="B4632" s="289" t="s">
        <v>19529</v>
      </c>
      <c r="C4632" s="289" t="s">
        <v>12513</v>
      </c>
      <c r="D4632" s="511" t="s">
        <v>19530</v>
      </c>
    </row>
    <row r="4633" spans="1:4">
      <c r="A4633" s="289">
        <v>34464</v>
      </c>
      <c r="B4633" s="289" t="s">
        <v>19531</v>
      </c>
      <c r="C4633" s="289" t="s">
        <v>12513</v>
      </c>
      <c r="D4633" s="511" t="s">
        <v>19532</v>
      </c>
    </row>
    <row r="4634" spans="1:4">
      <c r="A4634" s="289">
        <v>34468</v>
      </c>
      <c r="B4634" s="289" t="s">
        <v>19533</v>
      </c>
      <c r="C4634" s="289" t="s">
        <v>12513</v>
      </c>
      <c r="D4634" s="511" t="s">
        <v>19534</v>
      </c>
    </row>
    <row r="4635" spans="1:4">
      <c r="A4635" s="289">
        <v>34473</v>
      </c>
      <c r="B4635" s="289" t="s">
        <v>19535</v>
      </c>
      <c r="C4635" s="289" t="s">
        <v>12513</v>
      </c>
      <c r="D4635" s="511" t="s">
        <v>19536</v>
      </c>
    </row>
    <row r="4636" spans="1:4">
      <c r="A4636" s="289">
        <v>34480</v>
      </c>
      <c r="B4636" s="289" t="s">
        <v>19537</v>
      </c>
      <c r="C4636" s="289" t="s">
        <v>12513</v>
      </c>
      <c r="D4636" s="511" t="s">
        <v>19538</v>
      </c>
    </row>
    <row r="4637" spans="1:4">
      <c r="A4637" s="289">
        <v>34486</v>
      </c>
      <c r="B4637" s="289" t="s">
        <v>19539</v>
      </c>
      <c r="C4637" s="289" t="s">
        <v>12513</v>
      </c>
      <c r="D4637" s="511" t="s">
        <v>19540</v>
      </c>
    </row>
    <row r="4638" spans="1:4">
      <c r="A4638" s="289">
        <v>7202</v>
      </c>
      <c r="B4638" s="289" t="s">
        <v>19541</v>
      </c>
      <c r="C4638" s="289" t="s">
        <v>12518</v>
      </c>
      <c r="D4638" s="511" t="s">
        <v>19542</v>
      </c>
    </row>
    <row r="4639" spans="1:4">
      <c r="A4639" s="289">
        <v>7190</v>
      </c>
      <c r="B4639" s="289" t="s">
        <v>19543</v>
      </c>
      <c r="C4639" s="289" t="s">
        <v>12513</v>
      </c>
      <c r="D4639" s="511" t="s">
        <v>12811</v>
      </c>
    </row>
    <row r="4640" spans="1:4">
      <c r="A4640" s="289">
        <v>34417</v>
      </c>
      <c r="B4640" s="289" t="s">
        <v>19544</v>
      </c>
      <c r="C4640" s="289" t="s">
        <v>12513</v>
      </c>
      <c r="D4640" s="511" t="s">
        <v>5757</v>
      </c>
    </row>
    <row r="4641" spans="1:4">
      <c r="A4641" s="289">
        <v>7213</v>
      </c>
      <c r="B4641" s="289" t="s">
        <v>19545</v>
      </c>
      <c r="C4641" s="289" t="s">
        <v>12518</v>
      </c>
      <c r="D4641" s="511" t="s">
        <v>13267</v>
      </c>
    </row>
    <row r="4642" spans="1:4">
      <c r="A4642" s="289">
        <v>7191</v>
      </c>
      <c r="B4642" s="289" t="s">
        <v>19545</v>
      </c>
      <c r="C4642" s="289" t="s">
        <v>12513</v>
      </c>
      <c r="D4642" s="511" t="s">
        <v>7245</v>
      </c>
    </row>
    <row r="4643" spans="1:4">
      <c r="A4643" s="289">
        <v>7195</v>
      </c>
      <c r="B4643" s="289" t="s">
        <v>19546</v>
      </c>
      <c r="C4643" s="289" t="s">
        <v>12513</v>
      </c>
      <c r="D4643" s="511" t="s">
        <v>3902</v>
      </c>
    </row>
    <row r="4644" spans="1:4">
      <c r="A4644" s="289">
        <v>7186</v>
      </c>
      <c r="B4644" s="289" t="s">
        <v>19547</v>
      </c>
      <c r="C4644" s="289" t="s">
        <v>12513</v>
      </c>
      <c r="D4644" s="511" t="s">
        <v>19548</v>
      </c>
    </row>
    <row r="4645" spans="1:4">
      <c r="A4645" s="289">
        <v>7207</v>
      </c>
      <c r="B4645" s="289" t="s">
        <v>19549</v>
      </c>
      <c r="C4645" s="289" t="s">
        <v>12513</v>
      </c>
      <c r="D4645" s="511" t="s">
        <v>3915</v>
      </c>
    </row>
    <row r="4646" spans="1:4">
      <c r="A4646" s="289">
        <v>7194</v>
      </c>
      <c r="B4646" s="289" t="s">
        <v>19549</v>
      </c>
      <c r="C4646" s="289" t="s">
        <v>12518</v>
      </c>
      <c r="D4646" s="511" t="s">
        <v>14779</v>
      </c>
    </row>
    <row r="4647" spans="1:4">
      <c r="A4647" s="289">
        <v>7197</v>
      </c>
      <c r="B4647" s="289" t="s">
        <v>19550</v>
      </c>
      <c r="C4647" s="289" t="s">
        <v>12513</v>
      </c>
      <c r="D4647" s="511" t="s">
        <v>19551</v>
      </c>
    </row>
    <row r="4648" spans="1:4">
      <c r="A4648" s="289">
        <v>7192</v>
      </c>
      <c r="B4648" s="289" t="s">
        <v>19552</v>
      </c>
      <c r="C4648" s="289" t="s">
        <v>12513</v>
      </c>
      <c r="D4648" s="511" t="s">
        <v>18743</v>
      </c>
    </row>
    <row r="4649" spans="1:4">
      <c r="A4649" s="289">
        <v>7193</v>
      </c>
      <c r="B4649" s="289" t="s">
        <v>19553</v>
      </c>
      <c r="C4649" s="289" t="s">
        <v>12513</v>
      </c>
      <c r="D4649" s="511" t="s">
        <v>19554</v>
      </c>
    </row>
    <row r="4650" spans="1:4">
      <c r="A4650" s="289">
        <v>7189</v>
      </c>
      <c r="B4650" s="289" t="s">
        <v>19555</v>
      </c>
      <c r="C4650" s="289" t="s">
        <v>12513</v>
      </c>
      <c r="D4650" s="511" t="s">
        <v>19556</v>
      </c>
    </row>
    <row r="4651" spans="1:4">
      <c r="A4651" s="289">
        <v>7198</v>
      </c>
      <c r="B4651" s="289" t="s">
        <v>19557</v>
      </c>
      <c r="C4651" s="289" t="s">
        <v>12518</v>
      </c>
      <c r="D4651" s="511" t="s">
        <v>19558</v>
      </c>
    </row>
    <row r="4652" spans="1:4">
      <c r="A4652" s="289">
        <v>34402</v>
      </c>
      <c r="B4652" s="289" t="s">
        <v>19557</v>
      </c>
      <c r="C4652" s="289" t="s">
        <v>12513</v>
      </c>
      <c r="D4652" s="511" t="s">
        <v>19559</v>
      </c>
    </row>
    <row r="4653" spans="1:4">
      <c r="A4653" s="289">
        <v>7245</v>
      </c>
      <c r="B4653" s="289" t="s">
        <v>19560</v>
      </c>
      <c r="C4653" s="289" t="s">
        <v>12513</v>
      </c>
      <c r="D4653" s="511" t="s">
        <v>19561</v>
      </c>
    </row>
    <row r="4654" spans="1:4">
      <c r="A4654" s="289">
        <v>34425</v>
      </c>
      <c r="B4654" s="289" t="s">
        <v>19562</v>
      </c>
      <c r="C4654" s="289" t="s">
        <v>12513</v>
      </c>
      <c r="D4654" s="511" t="s">
        <v>19563</v>
      </c>
    </row>
    <row r="4655" spans="1:4">
      <c r="A4655" s="289">
        <v>7223</v>
      </c>
      <c r="B4655" s="289" t="s">
        <v>19564</v>
      </c>
      <c r="C4655" s="289" t="s">
        <v>12513</v>
      </c>
      <c r="D4655" s="511" t="s">
        <v>19565</v>
      </c>
    </row>
    <row r="4656" spans="1:4">
      <c r="A4656" s="289">
        <v>7234</v>
      </c>
      <c r="B4656" s="289" t="s">
        <v>19566</v>
      </c>
      <c r="C4656" s="289" t="s">
        <v>12513</v>
      </c>
      <c r="D4656" s="511" t="s">
        <v>11843</v>
      </c>
    </row>
    <row r="4657" spans="1:4">
      <c r="A4657" s="289">
        <v>7224</v>
      </c>
      <c r="B4657" s="289" t="s">
        <v>19567</v>
      </c>
      <c r="C4657" s="289" t="s">
        <v>12513</v>
      </c>
      <c r="D4657" s="511" t="s">
        <v>1886</v>
      </c>
    </row>
    <row r="4658" spans="1:4">
      <c r="A4658" s="289">
        <v>7221</v>
      </c>
      <c r="B4658" s="289" t="s">
        <v>19568</v>
      </c>
      <c r="C4658" s="289" t="s">
        <v>12518</v>
      </c>
      <c r="D4658" s="511" t="s">
        <v>19569</v>
      </c>
    </row>
    <row r="4659" spans="1:4">
      <c r="A4659" s="289">
        <v>7210</v>
      </c>
      <c r="B4659" s="289" t="s">
        <v>19568</v>
      </c>
      <c r="C4659" s="289" t="s">
        <v>12513</v>
      </c>
      <c r="D4659" s="511" t="s">
        <v>19570</v>
      </c>
    </row>
    <row r="4660" spans="1:4">
      <c r="A4660" s="289">
        <v>7225</v>
      </c>
      <c r="B4660" s="289" t="s">
        <v>19571</v>
      </c>
      <c r="C4660" s="289" t="s">
        <v>12513</v>
      </c>
      <c r="D4660" s="511" t="s">
        <v>19572</v>
      </c>
    </row>
    <row r="4661" spans="1:4">
      <c r="A4661" s="289">
        <v>7226</v>
      </c>
      <c r="B4661" s="289" t="s">
        <v>19573</v>
      </c>
      <c r="C4661" s="289" t="s">
        <v>12513</v>
      </c>
      <c r="D4661" s="511" t="s">
        <v>19574</v>
      </c>
    </row>
    <row r="4662" spans="1:4">
      <c r="A4662" s="289">
        <v>7236</v>
      </c>
      <c r="B4662" s="289" t="s">
        <v>19575</v>
      </c>
      <c r="C4662" s="289" t="s">
        <v>12513</v>
      </c>
      <c r="D4662" s="511" t="s">
        <v>19576</v>
      </c>
    </row>
    <row r="4663" spans="1:4">
      <c r="A4663" s="289">
        <v>7227</v>
      </c>
      <c r="B4663" s="289" t="s">
        <v>19577</v>
      </c>
      <c r="C4663" s="289" t="s">
        <v>12513</v>
      </c>
      <c r="D4663" s="511" t="s">
        <v>19578</v>
      </c>
    </row>
    <row r="4664" spans="1:4">
      <c r="A4664" s="289">
        <v>7212</v>
      </c>
      <c r="B4664" s="289" t="s">
        <v>19579</v>
      </c>
      <c r="C4664" s="289" t="s">
        <v>12513</v>
      </c>
      <c r="D4664" s="511" t="s">
        <v>19580</v>
      </c>
    </row>
    <row r="4665" spans="1:4">
      <c r="A4665" s="289">
        <v>7229</v>
      </c>
      <c r="B4665" s="289" t="s">
        <v>19581</v>
      </c>
      <c r="C4665" s="289" t="s">
        <v>12513</v>
      </c>
      <c r="D4665" s="511" t="s">
        <v>11221</v>
      </c>
    </row>
    <row r="4666" spans="1:4">
      <c r="A4666" s="289">
        <v>7230</v>
      </c>
      <c r="B4666" s="289" t="s">
        <v>19582</v>
      </c>
      <c r="C4666" s="289" t="s">
        <v>12513</v>
      </c>
      <c r="D4666" s="511" t="s">
        <v>19583</v>
      </c>
    </row>
    <row r="4667" spans="1:4">
      <c r="A4667" s="289">
        <v>7231</v>
      </c>
      <c r="B4667" s="289" t="s">
        <v>19584</v>
      </c>
      <c r="C4667" s="289" t="s">
        <v>12513</v>
      </c>
      <c r="D4667" s="511" t="s">
        <v>19585</v>
      </c>
    </row>
    <row r="4668" spans="1:4">
      <c r="A4668" s="289">
        <v>7220</v>
      </c>
      <c r="B4668" s="289" t="s">
        <v>19586</v>
      </c>
      <c r="C4668" s="289" t="s">
        <v>12513</v>
      </c>
      <c r="D4668" s="511" t="s">
        <v>19587</v>
      </c>
    </row>
    <row r="4669" spans="1:4">
      <c r="A4669" s="289">
        <v>34447</v>
      </c>
      <c r="B4669" s="289" t="s">
        <v>19588</v>
      </c>
      <c r="C4669" s="289" t="s">
        <v>12513</v>
      </c>
      <c r="D4669" s="511" t="s">
        <v>19589</v>
      </c>
    </row>
    <row r="4670" spans="1:4">
      <c r="A4670" s="289">
        <v>7233</v>
      </c>
      <c r="B4670" s="289" t="s">
        <v>19590</v>
      </c>
      <c r="C4670" s="289" t="s">
        <v>12513</v>
      </c>
      <c r="D4670" s="511" t="s">
        <v>19591</v>
      </c>
    </row>
    <row r="4671" spans="1:4">
      <c r="A4671" s="289">
        <v>42172</v>
      </c>
      <c r="B4671" s="289" t="s">
        <v>19592</v>
      </c>
      <c r="C4671" s="289" t="s">
        <v>12518</v>
      </c>
      <c r="D4671" s="511" t="s">
        <v>19593</v>
      </c>
    </row>
    <row r="4672" spans="1:4">
      <c r="A4672" s="289">
        <v>39520</v>
      </c>
      <c r="B4672" s="289" t="s">
        <v>19594</v>
      </c>
      <c r="C4672" s="289" t="s">
        <v>12518</v>
      </c>
      <c r="D4672" s="511" t="s">
        <v>19595</v>
      </c>
    </row>
    <row r="4673" spans="1:4">
      <c r="A4673" s="289">
        <v>39521</v>
      </c>
      <c r="B4673" s="289" t="s">
        <v>19596</v>
      </c>
      <c r="C4673" s="289" t="s">
        <v>12518</v>
      </c>
      <c r="D4673" s="511" t="s">
        <v>19597</v>
      </c>
    </row>
    <row r="4674" spans="1:4">
      <c r="A4674" s="289">
        <v>39522</v>
      </c>
      <c r="B4674" s="289" t="s">
        <v>19598</v>
      </c>
      <c r="C4674" s="289" t="s">
        <v>12518</v>
      </c>
      <c r="D4674" s="511" t="s">
        <v>19599</v>
      </c>
    </row>
    <row r="4675" spans="1:4">
      <c r="A4675" s="289">
        <v>7246</v>
      </c>
      <c r="B4675" s="289" t="s">
        <v>19600</v>
      </c>
      <c r="C4675" s="289" t="s">
        <v>12513</v>
      </c>
      <c r="D4675" s="511" t="s">
        <v>19601</v>
      </c>
    </row>
    <row r="4676" spans="1:4">
      <c r="A4676" s="289">
        <v>12869</v>
      </c>
      <c r="B4676" s="289" t="s">
        <v>19602</v>
      </c>
      <c r="C4676" s="289" t="s">
        <v>12521</v>
      </c>
      <c r="D4676" s="511" t="s">
        <v>14268</v>
      </c>
    </row>
    <row r="4677" spans="1:4">
      <c r="A4677" s="289">
        <v>41097</v>
      </c>
      <c r="B4677" s="289" t="s">
        <v>19603</v>
      </c>
      <c r="C4677" s="289" t="s">
        <v>12786</v>
      </c>
      <c r="D4677" s="511" t="s">
        <v>14270</v>
      </c>
    </row>
    <row r="4678" spans="1:4">
      <c r="A4678" s="289">
        <v>1574</v>
      </c>
      <c r="B4678" s="289" t="s">
        <v>19604</v>
      </c>
      <c r="C4678" s="289" t="s">
        <v>12513</v>
      </c>
      <c r="D4678" s="511" t="s">
        <v>2761</v>
      </c>
    </row>
    <row r="4679" spans="1:4">
      <c r="A4679" s="289">
        <v>1581</v>
      </c>
      <c r="B4679" s="289" t="s">
        <v>19605</v>
      </c>
      <c r="C4679" s="289" t="s">
        <v>12513</v>
      </c>
      <c r="D4679" s="511" t="s">
        <v>5062</v>
      </c>
    </row>
    <row r="4680" spans="1:4">
      <c r="A4680" s="289">
        <v>1575</v>
      </c>
      <c r="B4680" s="289" t="s">
        <v>19606</v>
      </c>
      <c r="C4680" s="289" t="s">
        <v>12513</v>
      </c>
      <c r="D4680" s="511" t="s">
        <v>1196</v>
      </c>
    </row>
    <row r="4681" spans="1:4">
      <c r="A4681" s="289">
        <v>1570</v>
      </c>
      <c r="B4681" s="289" t="s">
        <v>19607</v>
      </c>
      <c r="C4681" s="289" t="s">
        <v>12513</v>
      </c>
      <c r="D4681" s="511" t="s">
        <v>2741</v>
      </c>
    </row>
    <row r="4682" spans="1:4">
      <c r="A4682" s="289">
        <v>1576</v>
      </c>
      <c r="B4682" s="289" t="s">
        <v>19608</v>
      </c>
      <c r="C4682" s="289" t="s">
        <v>12513</v>
      </c>
      <c r="D4682" s="511" t="s">
        <v>12722</v>
      </c>
    </row>
    <row r="4683" spans="1:4">
      <c r="A4683" s="289">
        <v>1577</v>
      </c>
      <c r="B4683" s="289" t="s">
        <v>19609</v>
      </c>
      <c r="C4683" s="289" t="s">
        <v>12513</v>
      </c>
      <c r="D4683" s="511" t="s">
        <v>2799</v>
      </c>
    </row>
    <row r="4684" spans="1:4">
      <c r="A4684" s="289">
        <v>1571</v>
      </c>
      <c r="B4684" s="289" t="s">
        <v>19610</v>
      </c>
      <c r="C4684" s="289" t="s">
        <v>12513</v>
      </c>
      <c r="D4684" s="511" t="s">
        <v>2682</v>
      </c>
    </row>
    <row r="4685" spans="1:4">
      <c r="A4685" s="289">
        <v>1578</v>
      </c>
      <c r="B4685" s="289" t="s">
        <v>19611</v>
      </c>
      <c r="C4685" s="289" t="s">
        <v>12513</v>
      </c>
      <c r="D4685" s="511" t="s">
        <v>2834</v>
      </c>
    </row>
    <row r="4686" spans="1:4">
      <c r="A4686" s="289">
        <v>1573</v>
      </c>
      <c r="B4686" s="289" t="s">
        <v>19612</v>
      </c>
      <c r="C4686" s="289" t="s">
        <v>12513</v>
      </c>
      <c r="D4686" s="511" t="s">
        <v>2307</v>
      </c>
    </row>
    <row r="4687" spans="1:4">
      <c r="A4687" s="289">
        <v>1579</v>
      </c>
      <c r="B4687" s="289" t="s">
        <v>19613</v>
      </c>
      <c r="C4687" s="289" t="s">
        <v>12513</v>
      </c>
      <c r="D4687" s="511" t="s">
        <v>2536</v>
      </c>
    </row>
    <row r="4688" spans="1:4">
      <c r="A4688" s="289">
        <v>1580</v>
      </c>
      <c r="B4688" s="289" t="s">
        <v>19614</v>
      </c>
      <c r="C4688" s="289" t="s">
        <v>12513</v>
      </c>
      <c r="D4688" s="511" t="s">
        <v>1629</v>
      </c>
    </row>
    <row r="4689" spans="1:4">
      <c r="A4689" s="289">
        <v>7571</v>
      </c>
      <c r="B4689" s="289" t="s">
        <v>19615</v>
      </c>
      <c r="C4689" s="289" t="s">
        <v>12513</v>
      </c>
      <c r="D4689" s="511" t="s">
        <v>17093</v>
      </c>
    </row>
    <row r="4690" spans="1:4">
      <c r="A4690" s="289">
        <v>39321</v>
      </c>
      <c r="B4690" s="289" t="s">
        <v>19616</v>
      </c>
      <c r="C4690" s="289" t="s">
        <v>12513</v>
      </c>
      <c r="D4690" s="511" t="s">
        <v>17730</v>
      </c>
    </row>
    <row r="4691" spans="1:4">
      <c r="A4691" s="289">
        <v>39319</v>
      </c>
      <c r="B4691" s="289" t="s">
        <v>19617</v>
      </c>
      <c r="C4691" s="289" t="s">
        <v>12513</v>
      </c>
      <c r="D4691" s="511" t="s">
        <v>1164</v>
      </c>
    </row>
    <row r="4692" spans="1:4">
      <c r="A4692" s="289">
        <v>39320</v>
      </c>
      <c r="B4692" s="289" t="s">
        <v>19618</v>
      </c>
      <c r="C4692" s="289" t="s">
        <v>12513</v>
      </c>
      <c r="D4692" s="511" t="s">
        <v>7134</v>
      </c>
    </row>
    <row r="4693" spans="1:4">
      <c r="A4693" s="289">
        <v>1591</v>
      </c>
      <c r="B4693" s="289" t="s">
        <v>19619</v>
      </c>
      <c r="C4693" s="289" t="s">
        <v>12513</v>
      </c>
      <c r="D4693" s="511" t="s">
        <v>3215</v>
      </c>
    </row>
    <row r="4694" spans="1:4">
      <c r="A4694" s="289">
        <v>1547</v>
      </c>
      <c r="B4694" s="289" t="s">
        <v>19620</v>
      </c>
      <c r="C4694" s="289" t="s">
        <v>12513</v>
      </c>
      <c r="D4694" s="511" t="s">
        <v>19621</v>
      </c>
    </row>
    <row r="4695" spans="1:4">
      <c r="A4695" s="289">
        <v>38196</v>
      </c>
      <c r="B4695" s="289" t="s">
        <v>19622</v>
      </c>
      <c r="C4695" s="289" t="s">
        <v>12513</v>
      </c>
      <c r="D4695" s="511" t="s">
        <v>12273</v>
      </c>
    </row>
    <row r="4696" spans="1:4">
      <c r="A4696" s="289">
        <v>1543</v>
      </c>
      <c r="B4696" s="289" t="s">
        <v>19623</v>
      </c>
      <c r="C4696" s="289" t="s">
        <v>12513</v>
      </c>
      <c r="D4696" s="511" t="s">
        <v>1845</v>
      </c>
    </row>
    <row r="4697" spans="1:4">
      <c r="A4697" s="289">
        <v>1585</v>
      </c>
      <c r="B4697" s="289" t="s">
        <v>19624</v>
      </c>
      <c r="C4697" s="289" t="s">
        <v>12513</v>
      </c>
      <c r="D4697" s="511" t="s">
        <v>2834</v>
      </c>
    </row>
    <row r="4698" spans="1:4">
      <c r="A4698" s="289">
        <v>1593</v>
      </c>
      <c r="B4698" s="289" t="s">
        <v>19625</v>
      </c>
      <c r="C4698" s="289" t="s">
        <v>12513</v>
      </c>
      <c r="D4698" s="511" t="s">
        <v>19626</v>
      </c>
    </row>
    <row r="4699" spans="1:4">
      <c r="A4699" s="289">
        <v>11838</v>
      </c>
      <c r="B4699" s="289" t="s">
        <v>19627</v>
      </c>
      <c r="C4699" s="289" t="s">
        <v>12513</v>
      </c>
      <c r="D4699" s="511" t="s">
        <v>19628</v>
      </c>
    </row>
    <row r="4700" spans="1:4">
      <c r="A4700" s="289">
        <v>1594</v>
      </c>
      <c r="B4700" s="289" t="s">
        <v>19629</v>
      </c>
      <c r="C4700" s="289" t="s">
        <v>12513</v>
      </c>
      <c r="D4700" s="511" t="s">
        <v>4619</v>
      </c>
    </row>
    <row r="4701" spans="1:4">
      <c r="A4701" s="289">
        <v>1586</v>
      </c>
      <c r="B4701" s="289" t="s">
        <v>19630</v>
      </c>
      <c r="C4701" s="289" t="s">
        <v>12513</v>
      </c>
      <c r="D4701" s="511" t="s">
        <v>6764</v>
      </c>
    </row>
    <row r="4702" spans="1:4">
      <c r="A4702" s="289">
        <v>11839</v>
      </c>
      <c r="B4702" s="289" t="s">
        <v>19631</v>
      </c>
      <c r="C4702" s="289" t="s">
        <v>12513</v>
      </c>
      <c r="D4702" s="511" t="s">
        <v>18791</v>
      </c>
    </row>
    <row r="4703" spans="1:4">
      <c r="A4703" s="289">
        <v>1587</v>
      </c>
      <c r="B4703" s="289" t="s">
        <v>19632</v>
      </c>
      <c r="C4703" s="289" t="s">
        <v>12513</v>
      </c>
      <c r="D4703" s="511" t="s">
        <v>9733</v>
      </c>
    </row>
    <row r="4704" spans="1:4">
      <c r="A4704" s="289">
        <v>1545</v>
      </c>
      <c r="B4704" s="289" t="s">
        <v>19633</v>
      </c>
      <c r="C4704" s="289" t="s">
        <v>12513</v>
      </c>
      <c r="D4704" s="511" t="s">
        <v>6422</v>
      </c>
    </row>
    <row r="4705" spans="1:4">
      <c r="A4705" s="289">
        <v>1588</v>
      </c>
      <c r="B4705" s="289" t="s">
        <v>19634</v>
      </c>
      <c r="C4705" s="289" t="s">
        <v>12513</v>
      </c>
      <c r="D4705" s="511" t="s">
        <v>2624</v>
      </c>
    </row>
    <row r="4706" spans="1:4">
      <c r="A4706" s="289">
        <v>1535</v>
      </c>
      <c r="B4706" s="289" t="s">
        <v>19635</v>
      </c>
      <c r="C4706" s="289" t="s">
        <v>12513</v>
      </c>
      <c r="D4706" s="511" t="s">
        <v>2626</v>
      </c>
    </row>
    <row r="4707" spans="1:4">
      <c r="A4707" s="289">
        <v>1589</v>
      </c>
      <c r="B4707" s="289" t="s">
        <v>19636</v>
      </c>
      <c r="C4707" s="289" t="s">
        <v>12513</v>
      </c>
      <c r="D4707" s="511" t="s">
        <v>13920</v>
      </c>
    </row>
    <row r="4708" spans="1:4">
      <c r="A4708" s="289">
        <v>1546</v>
      </c>
      <c r="B4708" s="289" t="s">
        <v>19637</v>
      </c>
      <c r="C4708" s="289" t="s">
        <v>12513</v>
      </c>
      <c r="D4708" s="511" t="s">
        <v>19638</v>
      </c>
    </row>
    <row r="4709" spans="1:4">
      <c r="A4709" s="289">
        <v>1590</v>
      </c>
      <c r="B4709" s="289" t="s">
        <v>19639</v>
      </c>
      <c r="C4709" s="289" t="s">
        <v>12513</v>
      </c>
      <c r="D4709" s="511" t="s">
        <v>8428</v>
      </c>
    </row>
    <row r="4710" spans="1:4">
      <c r="A4710" s="289">
        <v>1542</v>
      </c>
      <c r="B4710" s="289" t="s">
        <v>19640</v>
      </c>
      <c r="C4710" s="289" t="s">
        <v>12513</v>
      </c>
      <c r="D4710" s="511" t="s">
        <v>3992</v>
      </c>
    </row>
    <row r="4711" spans="1:4">
      <c r="A4711" s="289">
        <v>38415</v>
      </c>
      <c r="B4711" s="289" t="s">
        <v>19641</v>
      </c>
      <c r="C4711" s="289" t="s">
        <v>12513</v>
      </c>
      <c r="D4711" s="511" t="s">
        <v>19642</v>
      </c>
    </row>
    <row r="4712" spans="1:4">
      <c r="A4712" s="289">
        <v>38414</v>
      </c>
      <c r="B4712" s="289" t="s">
        <v>19643</v>
      </c>
      <c r="C4712" s="289" t="s">
        <v>12513</v>
      </c>
      <c r="D4712" s="511" t="s">
        <v>19644</v>
      </c>
    </row>
    <row r="4713" spans="1:4">
      <c r="A4713" s="289">
        <v>38128</v>
      </c>
      <c r="B4713" s="289" t="s">
        <v>19645</v>
      </c>
      <c r="C4713" s="289" t="s">
        <v>12606</v>
      </c>
      <c r="D4713" s="511" t="s">
        <v>13035</v>
      </c>
    </row>
    <row r="4714" spans="1:4">
      <c r="A4714" s="289">
        <v>7253</v>
      </c>
      <c r="B4714" s="289" t="s">
        <v>19646</v>
      </c>
      <c r="C4714" s="289" t="s">
        <v>12533</v>
      </c>
      <c r="D4714" s="511" t="s">
        <v>19647</v>
      </c>
    </row>
    <row r="4715" spans="1:4">
      <c r="A4715" s="289">
        <v>4806</v>
      </c>
      <c r="B4715" s="289" t="s">
        <v>19648</v>
      </c>
      <c r="C4715" s="289" t="s">
        <v>12542</v>
      </c>
      <c r="D4715" s="511" t="s">
        <v>19649</v>
      </c>
    </row>
    <row r="4716" spans="1:4">
      <c r="A4716" s="289">
        <v>34401</v>
      </c>
      <c r="B4716" s="289" t="s">
        <v>19650</v>
      </c>
      <c r="C4716" s="289" t="s">
        <v>12513</v>
      </c>
      <c r="D4716" s="511" t="s">
        <v>9842</v>
      </c>
    </row>
    <row r="4717" spans="1:4">
      <c r="A4717" s="289">
        <v>7258</v>
      </c>
      <c r="B4717" s="289" t="s">
        <v>19651</v>
      </c>
      <c r="C4717" s="289" t="s">
        <v>12513</v>
      </c>
      <c r="D4717" s="511" t="s">
        <v>11812</v>
      </c>
    </row>
    <row r="4718" spans="1:4">
      <c r="A4718" s="289">
        <v>7260</v>
      </c>
      <c r="B4718" s="289" t="s">
        <v>19652</v>
      </c>
      <c r="C4718" s="289" t="s">
        <v>12513</v>
      </c>
      <c r="D4718" s="511" t="s">
        <v>12107</v>
      </c>
    </row>
    <row r="4719" spans="1:4">
      <c r="A4719" s="289">
        <v>7256</v>
      </c>
      <c r="B4719" s="289" t="s">
        <v>19653</v>
      </c>
      <c r="C4719" s="289" t="s">
        <v>12513</v>
      </c>
      <c r="D4719" s="511" t="s">
        <v>1244</v>
      </c>
    </row>
    <row r="4720" spans="1:4">
      <c r="A4720" s="289">
        <v>34400</v>
      </c>
      <c r="B4720" s="289" t="s">
        <v>19654</v>
      </c>
      <c r="C4720" s="289" t="s">
        <v>12513</v>
      </c>
      <c r="D4720" s="511" t="s">
        <v>9437</v>
      </c>
    </row>
    <row r="4721" spans="1:4">
      <c r="A4721" s="289">
        <v>10617</v>
      </c>
      <c r="B4721" s="289" t="s">
        <v>19655</v>
      </c>
      <c r="C4721" s="289" t="s">
        <v>12513</v>
      </c>
      <c r="D4721" s="511" t="s">
        <v>6764</v>
      </c>
    </row>
    <row r="4722" spans="1:4">
      <c r="A4722" s="289">
        <v>7280</v>
      </c>
      <c r="B4722" s="289" t="s">
        <v>19656</v>
      </c>
      <c r="C4722" s="289" t="s">
        <v>12513</v>
      </c>
      <c r="D4722" s="511" t="s">
        <v>19657</v>
      </c>
    </row>
    <row r="4723" spans="1:4">
      <c r="A4723" s="289">
        <v>7282</v>
      </c>
      <c r="B4723" s="289" t="s">
        <v>19658</v>
      </c>
      <c r="C4723" s="289" t="s">
        <v>12513</v>
      </c>
      <c r="D4723" s="511" t="s">
        <v>19659</v>
      </c>
    </row>
    <row r="4724" spans="1:4">
      <c r="A4724" s="289">
        <v>7276</v>
      </c>
      <c r="B4724" s="289" t="s">
        <v>19660</v>
      </c>
      <c r="C4724" s="289" t="s">
        <v>12513</v>
      </c>
      <c r="D4724" s="511" t="s">
        <v>19661</v>
      </c>
    </row>
    <row r="4725" spans="1:4">
      <c r="A4725" s="289">
        <v>7277</v>
      </c>
      <c r="B4725" s="289" t="s">
        <v>19662</v>
      </c>
      <c r="C4725" s="289" t="s">
        <v>12513</v>
      </c>
      <c r="D4725" s="511" t="s">
        <v>19663</v>
      </c>
    </row>
    <row r="4726" spans="1:4">
      <c r="A4726" s="289">
        <v>7278</v>
      </c>
      <c r="B4726" s="289" t="s">
        <v>19664</v>
      </c>
      <c r="C4726" s="289" t="s">
        <v>12513</v>
      </c>
      <c r="D4726" s="511" t="s">
        <v>19665</v>
      </c>
    </row>
    <row r="4727" spans="1:4">
      <c r="A4727" s="289">
        <v>7274</v>
      </c>
      <c r="B4727" s="289" t="s">
        <v>19666</v>
      </c>
      <c r="C4727" s="289" t="s">
        <v>12513</v>
      </c>
      <c r="D4727" s="511" t="s">
        <v>15361</v>
      </c>
    </row>
    <row r="4728" spans="1:4">
      <c r="A4728" s="289">
        <v>7275</v>
      </c>
      <c r="B4728" s="289" t="s">
        <v>19667</v>
      </c>
      <c r="C4728" s="289" t="s">
        <v>12513</v>
      </c>
      <c r="D4728" s="511" t="s">
        <v>19668</v>
      </c>
    </row>
    <row r="4729" spans="1:4">
      <c r="A4729" s="289">
        <v>7284</v>
      </c>
      <c r="B4729" s="289" t="s">
        <v>19669</v>
      </c>
      <c r="C4729" s="289" t="s">
        <v>12513</v>
      </c>
      <c r="D4729" s="511" t="s">
        <v>19670</v>
      </c>
    </row>
    <row r="4730" spans="1:4">
      <c r="A4730" s="289">
        <v>11663</v>
      </c>
      <c r="B4730" s="289" t="s">
        <v>19671</v>
      </c>
      <c r="C4730" s="289" t="s">
        <v>12513</v>
      </c>
      <c r="D4730" s="511" t="s">
        <v>19672</v>
      </c>
    </row>
    <row r="4731" spans="1:4">
      <c r="A4731" s="289">
        <v>11665</v>
      </c>
      <c r="B4731" s="289" t="s">
        <v>19673</v>
      </c>
      <c r="C4731" s="289" t="s">
        <v>12513</v>
      </c>
      <c r="D4731" s="511" t="s">
        <v>19674</v>
      </c>
    </row>
    <row r="4732" spans="1:4">
      <c r="A4732" s="289">
        <v>11666</v>
      </c>
      <c r="B4732" s="289" t="s">
        <v>19675</v>
      </c>
      <c r="C4732" s="289" t="s">
        <v>12513</v>
      </c>
      <c r="D4732" s="511" t="s">
        <v>19676</v>
      </c>
    </row>
    <row r="4733" spans="1:4">
      <c r="A4733" s="289">
        <v>11667</v>
      </c>
      <c r="B4733" s="289" t="s">
        <v>19677</v>
      </c>
      <c r="C4733" s="289" t="s">
        <v>12513</v>
      </c>
      <c r="D4733" s="511" t="s">
        <v>19678</v>
      </c>
    </row>
    <row r="4734" spans="1:4">
      <c r="A4734" s="289">
        <v>11668</v>
      </c>
      <c r="B4734" s="289" t="s">
        <v>19679</v>
      </c>
      <c r="C4734" s="289" t="s">
        <v>12513</v>
      </c>
      <c r="D4734" s="511" t="s">
        <v>19680</v>
      </c>
    </row>
    <row r="4735" spans="1:4">
      <c r="A4735" s="289">
        <v>38121</v>
      </c>
      <c r="B4735" s="289" t="s">
        <v>19681</v>
      </c>
      <c r="C4735" s="289" t="s">
        <v>12609</v>
      </c>
      <c r="D4735" s="511" t="s">
        <v>3455</v>
      </c>
    </row>
    <row r="4736" spans="1:4">
      <c r="A4736" s="289">
        <v>7343</v>
      </c>
      <c r="B4736" s="289" t="s">
        <v>19682</v>
      </c>
      <c r="C4736" s="289" t="s">
        <v>12609</v>
      </c>
      <c r="D4736" s="511" t="s">
        <v>7050</v>
      </c>
    </row>
    <row r="4737" spans="1:4">
      <c r="A4737" s="289">
        <v>7287</v>
      </c>
      <c r="B4737" s="289" t="s">
        <v>19683</v>
      </c>
      <c r="C4737" s="289" t="s">
        <v>16101</v>
      </c>
      <c r="D4737" s="511" t="s">
        <v>19684</v>
      </c>
    </row>
    <row r="4738" spans="1:4">
      <c r="A4738" s="289">
        <v>7350</v>
      </c>
      <c r="B4738" s="289" t="s">
        <v>19685</v>
      </c>
      <c r="C4738" s="289" t="s">
        <v>12609</v>
      </c>
      <c r="D4738" s="511" t="s">
        <v>14374</v>
      </c>
    </row>
    <row r="4739" spans="1:4">
      <c r="A4739" s="289">
        <v>7348</v>
      </c>
      <c r="B4739" s="289" t="s">
        <v>19686</v>
      </c>
      <c r="C4739" s="289" t="s">
        <v>12609</v>
      </c>
      <c r="D4739" s="511" t="s">
        <v>88</v>
      </c>
    </row>
    <row r="4740" spans="1:4">
      <c r="A4740" s="289">
        <v>7347</v>
      </c>
      <c r="B4740" s="289" t="s">
        <v>19686</v>
      </c>
      <c r="C4740" s="289" t="s">
        <v>16101</v>
      </c>
      <c r="D4740" s="511" t="s">
        <v>19687</v>
      </c>
    </row>
    <row r="4741" spans="1:4">
      <c r="A4741" s="289">
        <v>7355</v>
      </c>
      <c r="B4741" s="289" t="s">
        <v>19688</v>
      </c>
      <c r="C4741" s="289" t="s">
        <v>16101</v>
      </c>
      <c r="D4741" s="511" t="s">
        <v>19689</v>
      </c>
    </row>
    <row r="4742" spans="1:4">
      <c r="A4742" s="289">
        <v>7356</v>
      </c>
      <c r="B4742" s="289" t="s">
        <v>19690</v>
      </c>
      <c r="C4742" s="289" t="s">
        <v>12609</v>
      </c>
      <c r="D4742" s="511" t="s">
        <v>19691</v>
      </c>
    </row>
    <row r="4743" spans="1:4">
      <c r="A4743" s="289">
        <v>7313</v>
      </c>
      <c r="B4743" s="289" t="s">
        <v>19692</v>
      </c>
      <c r="C4743" s="289" t="s">
        <v>12609</v>
      </c>
      <c r="D4743" s="511" t="s">
        <v>5630</v>
      </c>
    </row>
    <row r="4744" spans="1:4">
      <c r="A4744" s="289">
        <v>7319</v>
      </c>
      <c r="B4744" s="289" t="s">
        <v>19693</v>
      </c>
      <c r="C4744" s="289" t="s">
        <v>12609</v>
      </c>
      <c r="D4744" s="511" t="s">
        <v>9700</v>
      </c>
    </row>
    <row r="4745" spans="1:4">
      <c r="A4745" s="289">
        <v>38119</v>
      </c>
      <c r="B4745" s="289" t="s">
        <v>19694</v>
      </c>
      <c r="C4745" s="289" t="s">
        <v>12609</v>
      </c>
      <c r="D4745" s="511" t="s">
        <v>19695</v>
      </c>
    </row>
    <row r="4746" spans="1:4">
      <c r="A4746" s="289">
        <v>7314</v>
      </c>
      <c r="B4746" s="289" t="s">
        <v>19696</v>
      </c>
      <c r="C4746" s="289" t="s">
        <v>12609</v>
      </c>
      <c r="D4746" s="511" t="s">
        <v>19697</v>
      </c>
    </row>
    <row r="4747" spans="1:4">
      <c r="A4747" s="289">
        <v>38131</v>
      </c>
      <c r="B4747" s="289" t="s">
        <v>19698</v>
      </c>
      <c r="C4747" s="289" t="s">
        <v>12609</v>
      </c>
      <c r="D4747" s="511" t="s">
        <v>19699</v>
      </c>
    </row>
    <row r="4748" spans="1:4">
      <c r="A4748" s="289">
        <v>7304</v>
      </c>
      <c r="B4748" s="289" t="s">
        <v>19700</v>
      </c>
      <c r="C4748" s="289" t="s">
        <v>12609</v>
      </c>
      <c r="D4748" s="511" t="s">
        <v>3299</v>
      </c>
    </row>
    <row r="4749" spans="1:4">
      <c r="A4749" s="289">
        <v>7293</v>
      </c>
      <c r="B4749" s="289" t="s">
        <v>19701</v>
      </c>
      <c r="C4749" s="289" t="s">
        <v>12609</v>
      </c>
      <c r="D4749" s="511" t="s">
        <v>2179</v>
      </c>
    </row>
    <row r="4750" spans="1:4">
      <c r="A4750" s="289">
        <v>7311</v>
      </c>
      <c r="B4750" s="289" t="s">
        <v>19702</v>
      </c>
      <c r="C4750" s="289" t="s">
        <v>12609</v>
      </c>
      <c r="D4750" s="511" t="s">
        <v>19703</v>
      </c>
    </row>
    <row r="4751" spans="1:4">
      <c r="A4751" s="289">
        <v>7292</v>
      </c>
      <c r="B4751" s="289" t="s">
        <v>19704</v>
      </c>
      <c r="C4751" s="289" t="s">
        <v>12609</v>
      </c>
      <c r="D4751" s="511" t="s">
        <v>7355</v>
      </c>
    </row>
    <row r="4752" spans="1:4">
      <c r="A4752" s="289">
        <v>7288</v>
      </c>
      <c r="B4752" s="289" t="s">
        <v>19705</v>
      </c>
      <c r="C4752" s="289" t="s">
        <v>12609</v>
      </c>
      <c r="D4752" s="511" t="s">
        <v>19706</v>
      </c>
    </row>
    <row r="4753" spans="1:4">
      <c r="A4753" s="289">
        <v>35693</v>
      </c>
      <c r="B4753" s="289" t="s">
        <v>19707</v>
      </c>
      <c r="C4753" s="289" t="s">
        <v>12609</v>
      </c>
      <c r="D4753" s="511" t="s">
        <v>12863</v>
      </c>
    </row>
    <row r="4754" spans="1:4">
      <c r="A4754" s="289">
        <v>35692</v>
      </c>
      <c r="B4754" s="289" t="s">
        <v>19708</v>
      </c>
      <c r="C4754" s="289" t="s">
        <v>12609</v>
      </c>
      <c r="D4754" s="511" t="s">
        <v>19709</v>
      </c>
    </row>
    <row r="4755" spans="1:4">
      <c r="A4755" s="289">
        <v>7344</v>
      </c>
      <c r="B4755" s="289" t="s">
        <v>19710</v>
      </c>
      <c r="C4755" s="289" t="s">
        <v>16101</v>
      </c>
      <c r="D4755" s="511" t="s">
        <v>6137</v>
      </c>
    </row>
    <row r="4756" spans="1:4">
      <c r="A4756" s="289">
        <v>7345</v>
      </c>
      <c r="B4756" s="289" t="s">
        <v>19711</v>
      </c>
      <c r="C4756" s="289" t="s">
        <v>12609</v>
      </c>
      <c r="D4756" s="511" t="s">
        <v>19712</v>
      </c>
    </row>
    <row r="4757" spans="1:4">
      <c r="A4757" s="289">
        <v>35691</v>
      </c>
      <c r="B4757" s="289" t="s">
        <v>19713</v>
      </c>
      <c r="C4757" s="289" t="s">
        <v>12609</v>
      </c>
      <c r="D4757" s="511" t="s">
        <v>4668</v>
      </c>
    </row>
    <row r="4758" spans="1:4">
      <c r="A4758" s="289">
        <v>7342</v>
      </c>
      <c r="B4758" s="289" t="s">
        <v>19714</v>
      </c>
      <c r="C4758" s="289" t="s">
        <v>12606</v>
      </c>
      <c r="D4758" s="511" t="s">
        <v>15330</v>
      </c>
    </row>
    <row r="4759" spans="1:4">
      <c r="A4759" s="289">
        <v>7306</v>
      </c>
      <c r="B4759" s="289" t="s">
        <v>19715</v>
      </c>
      <c r="C4759" s="289" t="s">
        <v>12609</v>
      </c>
      <c r="D4759" s="511" t="s">
        <v>5908</v>
      </c>
    </row>
    <row r="4760" spans="1:4">
      <c r="A4760" s="289">
        <v>154</v>
      </c>
      <c r="B4760" s="289" t="s">
        <v>19716</v>
      </c>
      <c r="C4760" s="289" t="s">
        <v>12609</v>
      </c>
      <c r="D4760" s="511" t="s">
        <v>19717</v>
      </c>
    </row>
    <row r="4761" spans="1:4">
      <c r="A4761" s="289">
        <v>7338</v>
      </c>
      <c r="B4761" s="289" t="s">
        <v>19718</v>
      </c>
      <c r="C4761" s="289" t="s">
        <v>12606</v>
      </c>
      <c r="D4761" s="511" t="s">
        <v>10770</v>
      </c>
    </row>
    <row r="4762" spans="1:4">
      <c r="A4762" s="289">
        <v>39574</v>
      </c>
      <c r="B4762" s="289" t="s">
        <v>19719</v>
      </c>
      <c r="C4762" s="289" t="s">
        <v>12513</v>
      </c>
      <c r="D4762" s="511" t="s">
        <v>10344</v>
      </c>
    </row>
    <row r="4763" spans="1:4">
      <c r="A4763" s="289">
        <v>11060</v>
      </c>
      <c r="B4763" s="289" t="s">
        <v>19720</v>
      </c>
      <c r="C4763" s="289" t="s">
        <v>12513</v>
      </c>
      <c r="D4763" s="511" t="s">
        <v>2598</v>
      </c>
    </row>
    <row r="4764" spans="1:4">
      <c r="A4764" s="289">
        <v>37401</v>
      </c>
      <c r="B4764" s="289" t="s">
        <v>19721</v>
      </c>
      <c r="C4764" s="289" t="s">
        <v>12513</v>
      </c>
      <c r="D4764" s="511" t="s">
        <v>9999</v>
      </c>
    </row>
    <row r="4765" spans="1:4">
      <c r="A4765" s="289">
        <v>7525</v>
      </c>
      <c r="B4765" s="289" t="s">
        <v>19722</v>
      </c>
      <c r="C4765" s="289" t="s">
        <v>12513</v>
      </c>
      <c r="D4765" s="511" t="s">
        <v>14239</v>
      </c>
    </row>
    <row r="4766" spans="1:4">
      <c r="A4766" s="289">
        <v>7524</v>
      </c>
      <c r="B4766" s="289" t="s">
        <v>19723</v>
      </c>
      <c r="C4766" s="289" t="s">
        <v>12513</v>
      </c>
      <c r="D4766" s="511" t="s">
        <v>13718</v>
      </c>
    </row>
    <row r="4767" spans="1:4">
      <c r="A4767" s="289">
        <v>38105</v>
      </c>
      <c r="B4767" s="289" t="s">
        <v>19724</v>
      </c>
      <c r="C4767" s="289" t="s">
        <v>12513</v>
      </c>
      <c r="D4767" s="511" t="s">
        <v>9672</v>
      </c>
    </row>
    <row r="4768" spans="1:4">
      <c r="A4768" s="289">
        <v>38084</v>
      </c>
      <c r="B4768" s="289" t="s">
        <v>19725</v>
      </c>
      <c r="C4768" s="289" t="s">
        <v>12513</v>
      </c>
      <c r="D4768" s="511" t="s">
        <v>2441</v>
      </c>
    </row>
    <row r="4769" spans="1:4">
      <c r="A4769" s="289">
        <v>38103</v>
      </c>
      <c r="B4769" s="289" t="s">
        <v>19726</v>
      </c>
      <c r="C4769" s="289" t="s">
        <v>12513</v>
      </c>
      <c r="D4769" s="511" t="s">
        <v>3341</v>
      </c>
    </row>
    <row r="4770" spans="1:4">
      <c r="A4770" s="289">
        <v>38082</v>
      </c>
      <c r="B4770" s="289" t="s">
        <v>19727</v>
      </c>
      <c r="C4770" s="289" t="s">
        <v>12513</v>
      </c>
      <c r="D4770" s="511" t="s">
        <v>5687</v>
      </c>
    </row>
    <row r="4771" spans="1:4">
      <c r="A4771" s="289">
        <v>38104</v>
      </c>
      <c r="B4771" s="289" t="s">
        <v>19728</v>
      </c>
      <c r="C4771" s="289" t="s">
        <v>12513</v>
      </c>
      <c r="D4771" s="511" t="s">
        <v>19729</v>
      </c>
    </row>
    <row r="4772" spans="1:4">
      <c r="A4772" s="289">
        <v>38083</v>
      </c>
      <c r="B4772" s="289" t="s">
        <v>19730</v>
      </c>
      <c r="C4772" s="289" t="s">
        <v>12513</v>
      </c>
      <c r="D4772" s="511" t="s">
        <v>1115</v>
      </c>
    </row>
    <row r="4773" spans="1:4">
      <c r="A4773" s="289">
        <v>38101</v>
      </c>
      <c r="B4773" s="289" t="s">
        <v>19731</v>
      </c>
      <c r="C4773" s="289" t="s">
        <v>12513</v>
      </c>
      <c r="D4773" s="511" t="s">
        <v>7667</v>
      </c>
    </row>
    <row r="4774" spans="1:4">
      <c r="A4774" s="289">
        <v>7528</v>
      </c>
      <c r="B4774" s="289" t="s">
        <v>19732</v>
      </c>
      <c r="C4774" s="289" t="s">
        <v>12513</v>
      </c>
      <c r="D4774" s="511" t="s">
        <v>5083</v>
      </c>
    </row>
    <row r="4775" spans="1:4">
      <c r="A4775" s="289">
        <v>12147</v>
      </c>
      <c r="B4775" s="289" t="s">
        <v>19733</v>
      </c>
      <c r="C4775" s="289" t="s">
        <v>12513</v>
      </c>
      <c r="D4775" s="511" t="s">
        <v>19734</v>
      </c>
    </row>
    <row r="4776" spans="1:4">
      <c r="A4776" s="289">
        <v>38075</v>
      </c>
      <c r="B4776" s="289" t="s">
        <v>19735</v>
      </c>
      <c r="C4776" s="289" t="s">
        <v>12513</v>
      </c>
      <c r="D4776" s="511" t="s">
        <v>19736</v>
      </c>
    </row>
    <row r="4777" spans="1:4">
      <c r="A4777" s="289">
        <v>38102</v>
      </c>
      <c r="B4777" s="289" t="s">
        <v>19737</v>
      </c>
      <c r="C4777" s="289" t="s">
        <v>12513</v>
      </c>
      <c r="D4777" s="511" t="s">
        <v>7176</v>
      </c>
    </row>
    <row r="4778" spans="1:4">
      <c r="A4778" s="289">
        <v>38076</v>
      </c>
      <c r="B4778" s="289" t="s">
        <v>19738</v>
      </c>
      <c r="C4778" s="289" t="s">
        <v>12513</v>
      </c>
      <c r="D4778" s="511" t="s">
        <v>3990</v>
      </c>
    </row>
    <row r="4779" spans="1:4">
      <c r="A4779" s="289">
        <v>7592</v>
      </c>
      <c r="B4779" s="289" t="s">
        <v>19739</v>
      </c>
      <c r="C4779" s="289" t="s">
        <v>12521</v>
      </c>
      <c r="D4779" s="511" t="s">
        <v>12834</v>
      </c>
    </row>
    <row r="4780" spans="1:4">
      <c r="A4780" s="289">
        <v>40820</v>
      </c>
      <c r="B4780" s="289" t="s">
        <v>19740</v>
      </c>
      <c r="C4780" s="289" t="s">
        <v>12786</v>
      </c>
      <c r="D4780" s="511" t="s">
        <v>12836</v>
      </c>
    </row>
    <row r="4781" spans="1:4">
      <c r="A4781" s="289">
        <v>11762</v>
      </c>
      <c r="B4781" s="289" t="s">
        <v>19741</v>
      </c>
      <c r="C4781" s="289" t="s">
        <v>12513</v>
      </c>
      <c r="D4781" s="511" t="s">
        <v>19742</v>
      </c>
    </row>
    <row r="4782" spans="1:4">
      <c r="A4782" s="289">
        <v>13418</v>
      </c>
      <c r="B4782" s="289" t="s">
        <v>19743</v>
      </c>
      <c r="C4782" s="289" t="s">
        <v>12513</v>
      </c>
      <c r="D4782" s="511" t="s">
        <v>19353</v>
      </c>
    </row>
    <row r="4783" spans="1:4">
      <c r="A4783" s="289">
        <v>13984</v>
      </c>
      <c r="B4783" s="289" t="s">
        <v>19744</v>
      </c>
      <c r="C4783" s="289" t="s">
        <v>12513</v>
      </c>
      <c r="D4783" s="511" t="s">
        <v>19745</v>
      </c>
    </row>
    <row r="4784" spans="1:4">
      <c r="A4784" s="289">
        <v>11772</v>
      </c>
      <c r="B4784" s="289" t="s">
        <v>19746</v>
      </c>
      <c r="C4784" s="289" t="s">
        <v>12513</v>
      </c>
      <c r="D4784" s="511" t="s">
        <v>19747</v>
      </c>
    </row>
    <row r="4785" spans="1:4">
      <c r="A4785" s="289">
        <v>36795</v>
      </c>
      <c r="B4785" s="289" t="s">
        <v>19748</v>
      </c>
      <c r="C4785" s="289" t="s">
        <v>12513</v>
      </c>
      <c r="D4785" s="511" t="s">
        <v>19749</v>
      </c>
    </row>
    <row r="4786" spans="1:4">
      <c r="A4786" s="289">
        <v>36796</v>
      </c>
      <c r="B4786" s="289" t="s">
        <v>19750</v>
      </c>
      <c r="C4786" s="289" t="s">
        <v>12513</v>
      </c>
      <c r="D4786" s="511" t="s">
        <v>19751</v>
      </c>
    </row>
    <row r="4787" spans="1:4">
      <c r="A4787" s="289">
        <v>36791</v>
      </c>
      <c r="B4787" s="289" t="s">
        <v>19752</v>
      </c>
      <c r="C4787" s="289" t="s">
        <v>12513</v>
      </c>
      <c r="D4787" s="511" t="s">
        <v>19753</v>
      </c>
    </row>
    <row r="4788" spans="1:4">
      <c r="A4788" s="289">
        <v>13415</v>
      </c>
      <c r="B4788" s="289" t="s">
        <v>19754</v>
      </c>
      <c r="C4788" s="289" t="s">
        <v>12513</v>
      </c>
      <c r="D4788" s="511" t="s">
        <v>19755</v>
      </c>
    </row>
    <row r="4789" spans="1:4">
      <c r="A4789" s="289">
        <v>36792</v>
      </c>
      <c r="B4789" s="289" t="s">
        <v>19756</v>
      </c>
      <c r="C4789" s="289" t="s">
        <v>12513</v>
      </c>
      <c r="D4789" s="511" t="s">
        <v>19757</v>
      </c>
    </row>
    <row r="4790" spans="1:4">
      <c r="A4790" s="289">
        <v>11773</v>
      </c>
      <c r="B4790" s="289" t="s">
        <v>19758</v>
      </c>
      <c r="C4790" s="289" t="s">
        <v>12513</v>
      </c>
      <c r="D4790" s="511" t="s">
        <v>19759</v>
      </c>
    </row>
    <row r="4791" spans="1:4">
      <c r="A4791" s="289">
        <v>11775</v>
      </c>
      <c r="B4791" s="289" t="s">
        <v>19760</v>
      </c>
      <c r="C4791" s="289" t="s">
        <v>12513</v>
      </c>
      <c r="D4791" s="511" t="s">
        <v>19761</v>
      </c>
    </row>
    <row r="4792" spans="1:4">
      <c r="A4792" s="289">
        <v>13983</v>
      </c>
      <c r="B4792" s="289" t="s">
        <v>19762</v>
      </c>
      <c r="C4792" s="289" t="s">
        <v>12513</v>
      </c>
      <c r="D4792" s="511" t="s">
        <v>13399</v>
      </c>
    </row>
    <row r="4793" spans="1:4">
      <c r="A4793" s="289">
        <v>13416</v>
      </c>
      <c r="B4793" s="289" t="s">
        <v>19763</v>
      </c>
      <c r="C4793" s="289" t="s">
        <v>12513</v>
      </c>
      <c r="D4793" s="511" t="s">
        <v>13051</v>
      </c>
    </row>
    <row r="4794" spans="1:4">
      <c r="A4794" s="289">
        <v>13417</v>
      </c>
      <c r="B4794" s="289" t="s">
        <v>19764</v>
      </c>
      <c r="C4794" s="289" t="s">
        <v>12513</v>
      </c>
      <c r="D4794" s="511" t="s">
        <v>19765</v>
      </c>
    </row>
    <row r="4795" spans="1:4">
      <c r="A4795" s="289">
        <v>7604</v>
      </c>
      <c r="B4795" s="289" t="s">
        <v>19766</v>
      </c>
      <c r="C4795" s="289" t="s">
        <v>12513</v>
      </c>
      <c r="D4795" s="511" t="s">
        <v>7047</v>
      </c>
    </row>
    <row r="4796" spans="1:4">
      <c r="A4796" s="289">
        <v>11777</v>
      </c>
      <c r="B4796" s="289" t="s">
        <v>19767</v>
      </c>
      <c r="C4796" s="289" t="s">
        <v>12513</v>
      </c>
      <c r="D4796" s="511" t="s">
        <v>19768</v>
      </c>
    </row>
    <row r="4797" spans="1:4">
      <c r="A4797" s="289">
        <v>7602</v>
      </c>
      <c r="B4797" s="289" t="s">
        <v>19769</v>
      </c>
      <c r="C4797" s="289" t="s">
        <v>12513</v>
      </c>
      <c r="D4797" s="511" t="s">
        <v>8608</v>
      </c>
    </row>
    <row r="4798" spans="1:4">
      <c r="A4798" s="289">
        <v>7603</v>
      </c>
      <c r="B4798" s="289" t="s">
        <v>19770</v>
      </c>
      <c r="C4798" s="289" t="s">
        <v>12513</v>
      </c>
      <c r="D4798" s="511" t="s">
        <v>3101</v>
      </c>
    </row>
    <row r="4799" spans="1:4">
      <c r="A4799" s="289">
        <v>11763</v>
      </c>
      <c r="B4799" s="289" t="s">
        <v>19771</v>
      </c>
      <c r="C4799" s="289" t="s">
        <v>12513</v>
      </c>
      <c r="D4799" s="511" t="s">
        <v>19772</v>
      </c>
    </row>
    <row r="4800" spans="1:4">
      <c r="A4800" s="289">
        <v>11764</v>
      </c>
      <c r="B4800" s="289" t="s">
        <v>19773</v>
      </c>
      <c r="C4800" s="289" t="s">
        <v>12513</v>
      </c>
      <c r="D4800" s="511" t="s">
        <v>19774</v>
      </c>
    </row>
    <row r="4801" spans="1:4">
      <c r="A4801" s="289">
        <v>11826</v>
      </c>
      <c r="B4801" s="289" t="s">
        <v>19775</v>
      </c>
      <c r="C4801" s="289" t="s">
        <v>12513</v>
      </c>
      <c r="D4801" s="511" t="s">
        <v>19776</v>
      </c>
    </row>
    <row r="4802" spans="1:4">
      <c r="A4802" s="289">
        <v>11829</v>
      </c>
      <c r="B4802" s="289" t="s">
        <v>19777</v>
      </c>
      <c r="C4802" s="289" t="s">
        <v>12513</v>
      </c>
      <c r="D4802" s="511" t="s">
        <v>12275</v>
      </c>
    </row>
    <row r="4803" spans="1:4">
      <c r="A4803" s="289">
        <v>11825</v>
      </c>
      <c r="B4803" s="289" t="s">
        <v>19778</v>
      </c>
      <c r="C4803" s="289" t="s">
        <v>12513</v>
      </c>
      <c r="D4803" s="511" t="s">
        <v>5908</v>
      </c>
    </row>
    <row r="4804" spans="1:4">
      <c r="A4804" s="289">
        <v>11767</v>
      </c>
      <c r="B4804" s="289" t="s">
        <v>19779</v>
      </c>
      <c r="C4804" s="289" t="s">
        <v>12513</v>
      </c>
      <c r="D4804" s="511" t="s">
        <v>19780</v>
      </c>
    </row>
    <row r="4805" spans="1:4">
      <c r="A4805" s="289">
        <v>7606</v>
      </c>
      <c r="B4805" s="289" t="s">
        <v>19781</v>
      </c>
      <c r="C4805" s="289" t="s">
        <v>12513</v>
      </c>
      <c r="D4805" s="511" t="s">
        <v>19782</v>
      </c>
    </row>
    <row r="4806" spans="1:4">
      <c r="A4806" s="289">
        <v>11830</v>
      </c>
      <c r="B4806" s="289" t="s">
        <v>19783</v>
      </c>
      <c r="C4806" s="289" t="s">
        <v>12513</v>
      </c>
      <c r="D4806" s="511" t="s">
        <v>15356</v>
      </c>
    </row>
    <row r="4807" spans="1:4">
      <c r="A4807" s="289">
        <v>11766</v>
      </c>
      <c r="B4807" s="289" t="s">
        <v>19784</v>
      </c>
      <c r="C4807" s="289" t="s">
        <v>12513</v>
      </c>
      <c r="D4807" s="511" t="s">
        <v>19785</v>
      </c>
    </row>
    <row r="4808" spans="1:4">
      <c r="A4808" s="289">
        <v>11765</v>
      </c>
      <c r="B4808" s="289" t="s">
        <v>19786</v>
      </c>
      <c r="C4808" s="289" t="s">
        <v>12513</v>
      </c>
      <c r="D4808" s="511" t="s">
        <v>4850</v>
      </c>
    </row>
    <row r="4809" spans="1:4">
      <c r="A4809" s="289">
        <v>11824</v>
      </c>
      <c r="B4809" s="289" t="s">
        <v>19787</v>
      </c>
      <c r="C4809" s="289" t="s">
        <v>12513</v>
      </c>
      <c r="D4809" s="511" t="s">
        <v>19788</v>
      </c>
    </row>
    <row r="4810" spans="1:4">
      <c r="A4810" s="289">
        <v>40329</v>
      </c>
      <c r="B4810" s="289" t="s">
        <v>19789</v>
      </c>
      <c r="C4810" s="289" t="s">
        <v>12513</v>
      </c>
      <c r="D4810" s="511" t="s">
        <v>16017</v>
      </c>
    </row>
    <row r="4811" spans="1:4">
      <c r="A4811" s="289">
        <v>11823</v>
      </c>
      <c r="B4811" s="289" t="s">
        <v>19790</v>
      </c>
      <c r="C4811" s="289" t="s">
        <v>12513</v>
      </c>
      <c r="D4811" s="511" t="s">
        <v>13920</v>
      </c>
    </row>
    <row r="4812" spans="1:4">
      <c r="A4812" s="289">
        <v>11832</v>
      </c>
      <c r="B4812" s="289" t="s">
        <v>19791</v>
      </c>
      <c r="C4812" s="289" t="s">
        <v>12513</v>
      </c>
      <c r="D4812" s="511" t="s">
        <v>19792</v>
      </c>
    </row>
    <row r="4813" spans="1:4">
      <c r="A4813" s="289">
        <v>11822</v>
      </c>
      <c r="B4813" s="289" t="s">
        <v>19793</v>
      </c>
      <c r="C4813" s="289" t="s">
        <v>12513</v>
      </c>
      <c r="D4813" s="511" t="s">
        <v>13866</v>
      </c>
    </row>
    <row r="4814" spans="1:4">
      <c r="A4814" s="289">
        <v>11831</v>
      </c>
      <c r="B4814" s="289" t="s">
        <v>19794</v>
      </c>
      <c r="C4814" s="289" t="s">
        <v>12513</v>
      </c>
      <c r="D4814" s="511" t="s">
        <v>19795</v>
      </c>
    </row>
    <row r="4815" spans="1:4">
      <c r="A4815" s="289">
        <v>7613</v>
      </c>
      <c r="B4815" s="289" t="s">
        <v>19796</v>
      </c>
      <c r="C4815" s="289" t="s">
        <v>12513</v>
      </c>
      <c r="D4815" s="511" t="s">
        <v>19797</v>
      </c>
    </row>
    <row r="4816" spans="1:4">
      <c r="A4816" s="289">
        <v>7619</v>
      </c>
      <c r="B4816" s="289" t="s">
        <v>19798</v>
      </c>
      <c r="C4816" s="289" t="s">
        <v>12513</v>
      </c>
      <c r="D4816" s="511" t="s">
        <v>19799</v>
      </c>
    </row>
    <row r="4817" spans="1:4">
      <c r="A4817" s="289">
        <v>12076</v>
      </c>
      <c r="B4817" s="289" t="s">
        <v>19800</v>
      </c>
      <c r="C4817" s="289" t="s">
        <v>12513</v>
      </c>
      <c r="D4817" s="511" t="s">
        <v>19801</v>
      </c>
    </row>
    <row r="4818" spans="1:4">
      <c r="A4818" s="289">
        <v>7614</v>
      </c>
      <c r="B4818" s="289" t="s">
        <v>19802</v>
      </c>
      <c r="C4818" s="289" t="s">
        <v>12513</v>
      </c>
      <c r="D4818" s="511" t="s">
        <v>19803</v>
      </c>
    </row>
    <row r="4819" spans="1:4">
      <c r="A4819" s="289">
        <v>7618</v>
      </c>
      <c r="B4819" s="289" t="s">
        <v>19804</v>
      </c>
      <c r="C4819" s="289" t="s">
        <v>12513</v>
      </c>
      <c r="D4819" s="511" t="s">
        <v>19805</v>
      </c>
    </row>
    <row r="4820" spans="1:4">
      <c r="A4820" s="289">
        <v>7620</v>
      </c>
      <c r="B4820" s="289" t="s">
        <v>19806</v>
      </c>
      <c r="C4820" s="289" t="s">
        <v>12513</v>
      </c>
      <c r="D4820" s="511" t="s">
        <v>19807</v>
      </c>
    </row>
    <row r="4821" spans="1:4">
      <c r="A4821" s="289">
        <v>7610</v>
      </c>
      <c r="B4821" s="289" t="s">
        <v>19808</v>
      </c>
      <c r="C4821" s="289" t="s">
        <v>12513</v>
      </c>
      <c r="D4821" s="511" t="s">
        <v>19809</v>
      </c>
    </row>
    <row r="4822" spans="1:4">
      <c r="A4822" s="289">
        <v>7615</v>
      </c>
      <c r="B4822" s="289" t="s">
        <v>19810</v>
      </c>
      <c r="C4822" s="289" t="s">
        <v>12513</v>
      </c>
      <c r="D4822" s="511" t="s">
        <v>19811</v>
      </c>
    </row>
    <row r="4823" spans="1:4">
      <c r="A4823" s="289">
        <v>7617</v>
      </c>
      <c r="B4823" s="289" t="s">
        <v>19812</v>
      </c>
      <c r="C4823" s="289" t="s">
        <v>12513</v>
      </c>
      <c r="D4823" s="511" t="s">
        <v>19813</v>
      </c>
    </row>
    <row r="4824" spans="1:4">
      <c r="A4824" s="289">
        <v>7616</v>
      </c>
      <c r="B4824" s="289" t="s">
        <v>19814</v>
      </c>
      <c r="C4824" s="289" t="s">
        <v>12513</v>
      </c>
      <c r="D4824" s="511" t="s">
        <v>19815</v>
      </c>
    </row>
    <row r="4825" spans="1:4">
      <c r="A4825" s="289">
        <v>7611</v>
      </c>
      <c r="B4825" s="289" t="s">
        <v>19816</v>
      </c>
      <c r="C4825" s="289" t="s">
        <v>12513</v>
      </c>
      <c r="D4825" s="511" t="s">
        <v>19817</v>
      </c>
    </row>
    <row r="4826" spans="1:4">
      <c r="A4826" s="289">
        <v>7612</v>
      </c>
      <c r="B4826" s="289" t="s">
        <v>19818</v>
      </c>
      <c r="C4826" s="289" t="s">
        <v>12513</v>
      </c>
      <c r="D4826" s="511" t="s">
        <v>19819</v>
      </c>
    </row>
    <row r="4827" spans="1:4">
      <c r="A4827" s="289">
        <v>37371</v>
      </c>
      <c r="B4827" s="289" t="s">
        <v>19820</v>
      </c>
      <c r="C4827" s="289" t="s">
        <v>12521</v>
      </c>
      <c r="D4827" s="511" t="s">
        <v>2986</v>
      </c>
    </row>
    <row r="4828" spans="1:4">
      <c r="A4828" s="289">
        <v>40861</v>
      </c>
      <c r="B4828" s="289" t="s">
        <v>19821</v>
      </c>
      <c r="C4828" s="289" t="s">
        <v>12786</v>
      </c>
      <c r="D4828" s="511" t="s">
        <v>19822</v>
      </c>
    </row>
    <row r="4829" spans="1:4">
      <c r="A4829" s="289">
        <v>36510</v>
      </c>
      <c r="B4829" s="289" t="s">
        <v>19823</v>
      </c>
      <c r="C4829" s="289" t="s">
        <v>12513</v>
      </c>
      <c r="D4829" s="511" t="s">
        <v>19824</v>
      </c>
    </row>
    <row r="4830" spans="1:4">
      <c r="A4830" s="289">
        <v>25020</v>
      </c>
      <c r="B4830" s="289" t="s">
        <v>19825</v>
      </c>
      <c r="C4830" s="289" t="s">
        <v>12513</v>
      </c>
      <c r="D4830" s="511" t="s">
        <v>19826</v>
      </c>
    </row>
    <row r="4831" spans="1:4">
      <c r="A4831" s="289">
        <v>7622</v>
      </c>
      <c r="B4831" s="289" t="s">
        <v>19827</v>
      </c>
      <c r="C4831" s="289" t="s">
        <v>12513</v>
      </c>
      <c r="D4831" s="511" t="s">
        <v>19828</v>
      </c>
    </row>
    <row r="4832" spans="1:4">
      <c r="A4832" s="289">
        <v>7624</v>
      </c>
      <c r="B4832" s="289" t="s">
        <v>19829</v>
      </c>
      <c r="C4832" s="289" t="s">
        <v>12513</v>
      </c>
      <c r="D4832" s="511" t="s">
        <v>19830</v>
      </c>
    </row>
    <row r="4833" spans="1:4">
      <c r="A4833" s="289">
        <v>7625</v>
      </c>
      <c r="B4833" s="289" t="s">
        <v>19831</v>
      </c>
      <c r="C4833" s="289" t="s">
        <v>12513</v>
      </c>
      <c r="D4833" s="511" t="s">
        <v>19832</v>
      </c>
    </row>
    <row r="4834" spans="1:4">
      <c r="A4834" s="289">
        <v>7623</v>
      </c>
      <c r="B4834" s="289" t="s">
        <v>19833</v>
      </c>
      <c r="C4834" s="289" t="s">
        <v>12513</v>
      </c>
      <c r="D4834" s="511" t="s">
        <v>19826</v>
      </c>
    </row>
    <row r="4835" spans="1:4">
      <c r="A4835" s="289">
        <v>36508</v>
      </c>
      <c r="B4835" s="289" t="s">
        <v>19834</v>
      </c>
      <c r="C4835" s="289" t="s">
        <v>12513</v>
      </c>
      <c r="D4835" s="511" t="s">
        <v>19835</v>
      </c>
    </row>
    <row r="4836" spans="1:4">
      <c r="A4836" s="289">
        <v>36509</v>
      </c>
      <c r="B4836" s="289" t="s">
        <v>19836</v>
      </c>
      <c r="C4836" s="289" t="s">
        <v>12513</v>
      </c>
      <c r="D4836" s="511" t="s">
        <v>19837</v>
      </c>
    </row>
    <row r="4837" spans="1:4">
      <c r="A4837" s="289">
        <v>13238</v>
      </c>
      <c r="B4837" s="289" t="s">
        <v>19838</v>
      </c>
      <c r="C4837" s="289" t="s">
        <v>12513</v>
      </c>
      <c r="D4837" s="511" t="s">
        <v>19839</v>
      </c>
    </row>
    <row r="4838" spans="1:4">
      <c r="A4838" s="289">
        <v>36511</v>
      </c>
      <c r="B4838" s="289" t="s">
        <v>19840</v>
      </c>
      <c r="C4838" s="289" t="s">
        <v>12513</v>
      </c>
      <c r="D4838" s="511" t="s">
        <v>19841</v>
      </c>
    </row>
    <row r="4839" spans="1:4">
      <c r="A4839" s="289">
        <v>36515</v>
      </c>
      <c r="B4839" s="289" t="s">
        <v>19842</v>
      </c>
      <c r="C4839" s="289" t="s">
        <v>12513</v>
      </c>
      <c r="D4839" s="511" t="s">
        <v>19843</v>
      </c>
    </row>
    <row r="4840" spans="1:4">
      <c r="A4840" s="289">
        <v>10598</v>
      </c>
      <c r="B4840" s="289" t="s">
        <v>19844</v>
      </c>
      <c r="C4840" s="289" t="s">
        <v>12513</v>
      </c>
      <c r="D4840" s="511" t="s">
        <v>19845</v>
      </c>
    </row>
    <row r="4841" spans="1:4">
      <c r="A4841" s="289">
        <v>7640</v>
      </c>
      <c r="B4841" s="289" t="s">
        <v>19846</v>
      </c>
      <c r="C4841" s="289" t="s">
        <v>12513</v>
      </c>
      <c r="D4841" s="511" t="s">
        <v>19847</v>
      </c>
    </row>
    <row r="4842" spans="1:4">
      <c r="A4842" s="289">
        <v>36513</v>
      </c>
      <c r="B4842" s="289" t="s">
        <v>19848</v>
      </c>
      <c r="C4842" s="289" t="s">
        <v>12513</v>
      </c>
      <c r="D4842" s="511" t="s">
        <v>19849</v>
      </c>
    </row>
    <row r="4843" spans="1:4">
      <c r="A4843" s="289">
        <v>36514</v>
      </c>
      <c r="B4843" s="289" t="s">
        <v>19850</v>
      </c>
      <c r="C4843" s="289" t="s">
        <v>12513</v>
      </c>
      <c r="D4843" s="511" t="s">
        <v>19851</v>
      </c>
    </row>
    <row r="4844" spans="1:4">
      <c r="A4844" s="289">
        <v>36149</v>
      </c>
      <c r="B4844" s="289" t="s">
        <v>19852</v>
      </c>
      <c r="C4844" s="289" t="s">
        <v>12513</v>
      </c>
      <c r="D4844" s="511" t="s">
        <v>19853</v>
      </c>
    </row>
    <row r="4845" spans="1:4">
      <c r="A4845" s="289">
        <v>11581</v>
      </c>
      <c r="B4845" s="289" t="s">
        <v>19854</v>
      </c>
      <c r="C4845" s="289" t="s">
        <v>12542</v>
      </c>
      <c r="D4845" s="511" t="s">
        <v>18535</v>
      </c>
    </row>
    <row r="4846" spans="1:4">
      <c r="A4846" s="289">
        <v>11580</v>
      </c>
      <c r="B4846" s="289" t="s">
        <v>19855</v>
      </c>
      <c r="C4846" s="289" t="s">
        <v>12542</v>
      </c>
      <c r="D4846" s="511" t="s">
        <v>15932</v>
      </c>
    </row>
    <row r="4847" spans="1:4">
      <c r="A4847" s="289">
        <v>38177</v>
      </c>
      <c r="B4847" s="289" t="s">
        <v>19856</v>
      </c>
      <c r="C4847" s="289" t="s">
        <v>12513</v>
      </c>
      <c r="D4847" s="511" t="s">
        <v>6713</v>
      </c>
    </row>
    <row r="4848" spans="1:4">
      <c r="A4848" s="289">
        <v>10743</v>
      </c>
      <c r="B4848" s="289" t="s">
        <v>19857</v>
      </c>
      <c r="C4848" s="289" t="s">
        <v>12513</v>
      </c>
      <c r="D4848" s="511" t="s">
        <v>19858</v>
      </c>
    </row>
    <row r="4849" spans="1:4">
      <c r="A4849" s="289">
        <v>39848</v>
      </c>
      <c r="B4849" s="289" t="s">
        <v>19859</v>
      </c>
      <c r="C4849" s="289" t="s">
        <v>12542</v>
      </c>
      <c r="D4849" s="511" t="s">
        <v>9843</v>
      </c>
    </row>
    <row r="4850" spans="1:4">
      <c r="A4850" s="289">
        <v>20999</v>
      </c>
      <c r="B4850" s="289" t="s">
        <v>19860</v>
      </c>
      <c r="C4850" s="289" t="s">
        <v>12542</v>
      </c>
      <c r="D4850" s="511" t="s">
        <v>7311</v>
      </c>
    </row>
    <row r="4851" spans="1:4">
      <c r="A4851" s="289">
        <v>21001</v>
      </c>
      <c r="B4851" s="289" t="s">
        <v>19861</v>
      </c>
      <c r="C4851" s="289" t="s">
        <v>12542</v>
      </c>
      <c r="D4851" s="511" t="s">
        <v>19862</v>
      </c>
    </row>
    <row r="4852" spans="1:4">
      <c r="A4852" s="289">
        <v>21003</v>
      </c>
      <c r="B4852" s="289" t="s">
        <v>19863</v>
      </c>
      <c r="C4852" s="289" t="s">
        <v>12542</v>
      </c>
      <c r="D4852" s="511" t="s">
        <v>2125</v>
      </c>
    </row>
    <row r="4853" spans="1:4">
      <c r="A4853" s="289">
        <v>21006</v>
      </c>
      <c r="B4853" s="289" t="s">
        <v>19864</v>
      </c>
      <c r="C4853" s="289" t="s">
        <v>12542</v>
      </c>
      <c r="D4853" s="511" t="s">
        <v>18101</v>
      </c>
    </row>
    <row r="4854" spans="1:4">
      <c r="A4854" s="289">
        <v>21019</v>
      </c>
      <c r="B4854" s="289" t="s">
        <v>19865</v>
      </c>
      <c r="C4854" s="289" t="s">
        <v>12542</v>
      </c>
      <c r="D4854" s="511" t="s">
        <v>19866</v>
      </c>
    </row>
    <row r="4855" spans="1:4">
      <c r="A4855" s="289">
        <v>21021</v>
      </c>
      <c r="B4855" s="289" t="s">
        <v>19867</v>
      </c>
      <c r="C4855" s="289" t="s">
        <v>12542</v>
      </c>
      <c r="D4855" s="511" t="s">
        <v>15949</v>
      </c>
    </row>
    <row r="4856" spans="1:4">
      <c r="A4856" s="289">
        <v>21024</v>
      </c>
      <c r="B4856" s="289" t="s">
        <v>19868</v>
      </c>
      <c r="C4856" s="289" t="s">
        <v>12542</v>
      </c>
      <c r="D4856" s="511" t="s">
        <v>19869</v>
      </c>
    </row>
    <row r="4857" spans="1:4">
      <c r="A4857" s="289">
        <v>40624</v>
      </c>
      <c r="B4857" s="289" t="s">
        <v>19870</v>
      </c>
      <c r="C4857" s="289" t="s">
        <v>12542</v>
      </c>
      <c r="D4857" s="511" t="s">
        <v>19871</v>
      </c>
    </row>
    <row r="4858" spans="1:4">
      <c r="A4858" s="289">
        <v>13127</v>
      </c>
      <c r="B4858" s="289" t="s">
        <v>19872</v>
      </c>
      <c r="C4858" s="289" t="s">
        <v>12542</v>
      </c>
      <c r="D4858" s="511" t="s">
        <v>14717</v>
      </c>
    </row>
    <row r="4859" spans="1:4">
      <c r="A4859" s="289">
        <v>13137</v>
      </c>
      <c r="B4859" s="289" t="s">
        <v>19873</v>
      </c>
      <c r="C4859" s="289" t="s">
        <v>12542</v>
      </c>
      <c r="D4859" s="511" t="s">
        <v>19874</v>
      </c>
    </row>
    <row r="4860" spans="1:4">
      <c r="A4860" s="289">
        <v>20989</v>
      </c>
      <c r="B4860" s="289" t="s">
        <v>19875</v>
      </c>
      <c r="C4860" s="289" t="s">
        <v>12542</v>
      </c>
      <c r="D4860" s="511" t="s">
        <v>19876</v>
      </c>
    </row>
    <row r="4861" spans="1:4">
      <c r="A4861" s="289">
        <v>21147</v>
      </c>
      <c r="B4861" s="289" t="s">
        <v>19877</v>
      </c>
      <c r="C4861" s="289" t="s">
        <v>12542</v>
      </c>
      <c r="D4861" s="511" t="s">
        <v>19878</v>
      </c>
    </row>
    <row r="4862" spans="1:4">
      <c r="A4862" s="289">
        <v>21148</v>
      </c>
      <c r="B4862" s="289" t="s">
        <v>19879</v>
      </c>
      <c r="C4862" s="289" t="s">
        <v>12542</v>
      </c>
      <c r="D4862" s="511" t="s">
        <v>19880</v>
      </c>
    </row>
    <row r="4863" spans="1:4">
      <c r="A4863" s="289">
        <v>20984</v>
      </c>
      <c r="B4863" s="289" t="s">
        <v>19881</v>
      </c>
      <c r="C4863" s="289" t="s">
        <v>12542</v>
      </c>
      <c r="D4863" s="511" t="s">
        <v>19882</v>
      </c>
    </row>
    <row r="4864" spans="1:4">
      <c r="A4864" s="289">
        <v>13042</v>
      </c>
      <c r="B4864" s="289" t="s">
        <v>19883</v>
      </c>
      <c r="C4864" s="289" t="s">
        <v>12542</v>
      </c>
      <c r="D4864" s="511" t="s">
        <v>19884</v>
      </c>
    </row>
    <row r="4865" spans="1:4">
      <c r="A4865" s="289">
        <v>21150</v>
      </c>
      <c r="B4865" s="289" t="s">
        <v>19885</v>
      </c>
      <c r="C4865" s="289" t="s">
        <v>12542</v>
      </c>
      <c r="D4865" s="511" t="s">
        <v>9277</v>
      </c>
    </row>
    <row r="4866" spans="1:4">
      <c r="A4866" s="289">
        <v>13141</v>
      </c>
      <c r="B4866" s="289" t="s">
        <v>19886</v>
      </c>
      <c r="C4866" s="289" t="s">
        <v>12542</v>
      </c>
      <c r="D4866" s="511" t="s">
        <v>19887</v>
      </c>
    </row>
    <row r="4867" spans="1:4">
      <c r="A4867" s="289">
        <v>21151</v>
      </c>
      <c r="B4867" s="289" t="s">
        <v>19888</v>
      </c>
      <c r="C4867" s="289" t="s">
        <v>12542</v>
      </c>
      <c r="D4867" s="511" t="s">
        <v>19889</v>
      </c>
    </row>
    <row r="4868" spans="1:4">
      <c r="A4868" s="289">
        <v>13142</v>
      </c>
      <c r="B4868" s="289" t="s">
        <v>19890</v>
      </c>
      <c r="C4868" s="289" t="s">
        <v>12542</v>
      </c>
      <c r="D4868" s="511" t="s">
        <v>19891</v>
      </c>
    </row>
    <row r="4869" spans="1:4">
      <c r="A4869" s="289">
        <v>20994</v>
      </c>
      <c r="B4869" s="289" t="s">
        <v>19892</v>
      </c>
      <c r="C4869" s="289" t="s">
        <v>12542</v>
      </c>
      <c r="D4869" s="511" t="s">
        <v>19893</v>
      </c>
    </row>
    <row r="4870" spans="1:4">
      <c r="A4870" s="289">
        <v>7672</v>
      </c>
      <c r="B4870" s="289" t="s">
        <v>19894</v>
      </c>
      <c r="C4870" s="289" t="s">
        <v>12542</v>
      </c>
      <c r="D4870" s="511" t="s">
        <v>19895</v>
      </c>
    </row>
    <row r="4871" spans="1:4">
      <c r="A4871" s="289">
        <v>20995</v>
      </c>
      <c r="B4871" s="289" t="s">
        <v>19896</v>
      </c>
      <c r="C4871" s="289" t="s">
        <v>12542</v>
      </c>
      <c r="D4871" s="511" t="s">
        <v>19897</v>
      </c>
    </row>
    <row r="4872" spans="1:4">
      <c r="A4872" s="289">
        <v>7690</v>
      </c>
      <c r="B4872" s="289" t="s">
        <v>19898</v>
      </c>
      <c r="C4872" s="289" t="s">
        <v>12542</v>
      </c>
      <c r="D4872" s="511" t="s">
        <v>19899</v>
      </c>
    </row>
    <row r="4873" spans="1:4">
      <c r="A4873" s="289">
        <v>20980</v>
      </c>
      <c r="B4873" s="289" t="s">
        <v>19900</v>
      </c>
      <c r="C4873" s="289" t="s">
        <v>12542</v>
      </c>
      <c r="D4873" s="511" t="s">
        <v>19901</v>
      </c>
    </row>
    <row r="4874" spans="1:4">
      <c r="A4874" s="289">
        <v>7661</v>
      </c>
      <c r="B4874" s="289" t="s">
        <v>19902</v>
      </c>
      <c r="C4874" s="289" t="s">
        <v>12542</v>
      </c>
      <c r="D4874" s="511" t="s">
        <v>19903</v>
      </c>
    </row>
    <row r="4875" spans="1:4">
      <c r="A4875" s="289">
        <v>21016</v>
      </c>
      <c r="B4875" s="289" t="s">
        <v>19904</v>
      </c>
      <c r="C4875" s="289" t="s">
        <v>12542</v>
      </c>
      <c r="D4875" s="511" t="s">
        <v>8565</v>
      </c>
    </row>
    <row r="4876" spans="1:4">
      <c r="A4876" s="289">
        <v>21008</v>
      </c>
      <c r="B4876" s="289" t="s">
        <v>19905</v>
      </c>
      <c r="C4876" s="289" t="s">
        <v>12542</v>
      </c>
      <c r="D4876" s="511" t="s">
        <v>5554</v>
      </c>
    </row>
    <row r="4877" spans="1:4">
      <c r="A4877" s="289">
        <v>21009</v>
      </c>
      <c r="B4877" s="289" t="s">
        <v>19906</v>
      </c>
      <c r="C4877" s="289" t="s">
        <v>12542</v>
      </c>
      <c r="D4877" s="511" t="s">
        <v>3948</v>
      </c>
    </row>
    <row r="4878" spans="1:4">
      <c r="A4878" s="289">
        <v>21010</v>
      </c>
      <c r="B4878" s="289" t="s">
        <v>19907</v>
      </c>
      <c r="C4878" s="289" t="s">
        <v>12542</v>
      </c>
      <c r="D4878" s="511" t="s">
        <v>12313</v>
      </c>
    </row>
    <row r="4879" spans="1:4">
      <c r="A4879" s="289">
        <v>21011</v>
      </c>
      <c r="B4879" s="289" t="s">
        <v>19908</v>
      </c>
      <c r="C4879" s="289" t="s">
        <v>12542</v>
      </c>
      <c r="D4879" s="511" t="s">
        <v>6530</v>
      </c>
    </row>
    <row r="4880" spans="1:4">
      <c r="A4880" s="289">
        <v>21012</v>
      </c>
      <c r="B4880" s="289" t="s">
        <v>19909</v>
      </c>
      <c r="C4880" s="289" t="s">
        <v>12542</v>
      </c>
      <c r="D4880" s="511" t="s">
        <v>19910</v>
      </c>
    </row>
    <row r="4881" spans="1:4">
      <c r="A4881" s="289">
        <v>21013</v>
      </c>
      <c r="B4881" s="289" t="s">
        <v>19911</v>
      </c>
      <c r="C4881" s="289" t="s">
        <v>12542</v>
      </c>
      <c r="D4881" s="511" t="s">
        <v>7591</v>
      </c>
    </row>
    <row r="4882" spans="1:4">
      <c r="A4882" s="289">
        <v>21014</v>
      </c>
      <c r="B4882" s="289" t="s">
        <v>19912</v>
      </c>
      <c r="C4882" s="289" t="s">
        <v>12542</v>
      </c>
      <c r="D4882" s="511" t="s">
        <v>15436</v>
      </c>
    </row>
    <row r="4883" spans="1:4">
      <c r="A4883" s="289">
        <v>21015</v>
      </c>
      <c r="B4883" s="289" t="s">
        <v>19913</v>
      </c>
      <c r="C4883" s="289" t="s">
        <v>12542</v>
      </c>
      <c r="D4883" s="511" t="s">
        <v>19914</v>
      </c>
    </row>
    <row r="4884" spans="1:4">
      <c r="A4884" s="289">
        <v>7697</v>
      </c>
      <c r="B4884" s="289" t="s">
        <v>19915</v>
      </c>
      <c r="C4884" s="289" t="s">
        <v>12542</v>
      </c>
      <c r="D4884" s="511" t="s">
        <v>19916</v>
      </c>
    </row>
    <row r="4885" spans="1:4">
      <c r="A4885" s="289">
        <v>7698</v>
      </c>
      <c r="B4885" s="289" t="s">
        <v>19917</v>
      </c>
      <c r="C4885" s="289" t="s">
        <v>12542</v>
      </c>
      <c r="D4885" s="511" t="s">
        <v>16508</v>
      </c>
    </row>
    <row r="4886" spans="1:4">
      <c r="A4886" s="289">
        <v>7691</v>
      </c>
      <c r="B4886" s="289" t="s">
        <v>19918</v>
      </c>
      <c r="C4886" s="289" t="s">
        <v>12542</v>
      </c>
      <c r="D4886" s="511" t="s">
        <v>1750</v>
      </c>
    </row>
    <row r="4887" spans="1:4">
      <c r="A4887" s="289">
        <v>40626</v>
      </c>
      <c r="B4887" s="289" t="s">
        <v>19919</v>
      </c>
      <c r="C4887" s="289" t="s">
        <v>12542</v>
      </c>
      <c r="D4887" s="511" t="s">
        <v>9756</v>
      </c>
    </row>
    <row r="4888" spans="1:4">
      <c r="A4888" s="289">
        <v>7701</v>
      </c>
      <c r="B4888" s="289" t="s">
        <v>19920</v>
      </c>
      <c r="C4888" s="289" t="s">
        <v>12542</v>
      </c>
      <c r="D4888" s="511" t="s">
        <v>19921</v>
      </c>
    </row>
    <row r="4889" spans="1:4">
      <c r="A4889" s="289">
        <v>7696</v>
      </c>
      <c r="B4889" s="289" t="s">
        <v>19922</v>
      </c>
      <c r="C4889" s="289" t="s">
        <v>12542</v>
      </c>
      <c r="D4889" s="511" t="s">
        <v>19923</v>
      </c>
    </row>
    <row r="4890" spans="1:4">
      <c r="A4890" s="289">
        <v>7700</v>
      </c>
      <c r="B4890" s="289" t="s">
        <v>19924</v>
      </c>
      <c r="C4890" s="289" t="s">
        <v>12542</v>
      </c>
      <c r="D4890" s="511" t="s">
        <v>5661</v>
      </c>
    </row>
    <row r="4891" spans="1:4">
      <c r="A4891" s="289">
        <v>7694</v>
      </c>
      <c r="B4891" s="289" t="s">
        <v>19925</v>
      </c>
      <c r="C4891" s="289" t="s">
        <v>12542</v>
      </c>
      <c r="D4891" s="511" t="s">
        <v>19926</v>
      </c>
    </row>
    <row r="4892" spans="1:4">
      <c r="A4892" s="289">
        <v>7693</v>
      </c>
      <c r="B4892" s="289" t="s">
        <v>19927</v>
      </c>
      <c r="C4892" s="289" t="s">
        <v>12542</v>
      </c>
      <c r="D4892" s="511" t="s">
        <v>15875</v>
      </c>
    </row>
    <row r="4893" spans="1:4">
      <c r="A4893" s="289">
        <v>7692</v>
      </c>
      <c r="B4893" s="289" t="s">
        <v>19928</v>
      </c>
      <c r="C4893" s="289" t="s">
        <v>12542</v>
      </c>
      <c r="D4893" s="511" t="s">
        <v>19929</v>
      </c>
    </row>
    <row r="4894" spans="1:4">
      <c r="A4894" s="289">
        <v>7695</v>
      </c>
      <c r="B4894" s="289" t="s">
        <v>19930</v>
      </c>
      <c r="C4894" s="289" t="s">
        <v>12542</v>
      </c>
      <c r="D4894" s="511" t="s">
        <v>19931</v>
      </c>
    </row>
    <row r="4895" spans="1:4">
      <c r="A4895" s="289">
        <v>13356</v>
      </c>
      <c r="B4895" s="289" t="s">
        <v>19932</v>
      </c>
      <c r="C4895" s="289" t="s">
        <v>12542</v>
      </c>
      <c r="D4895" s="511" t="s">
        <v>962</v>
      </c>
    </row>
    <row r="4896" spans="1:4">
      <c r="A4896" s="289">
        <v>36365</v>
      </c>
      <c r="B4896" s="289" t="s">
        <v>19933</v>
      </c>
      <c r="C4896" s="289" t="s">
        <v>12542</v>
      </c>
      <c r="D4896" s="511" t="s">
        <v>6620</v>
      </c>
    </row>
    <row r="4897" spans="1:4">
      <c r="A4897" s="289">
        <v>41930</v>
      </c>
      <c r="B4897" s="289" t="s">
        <v>19934</v>
      </c>
      <c r="C4897" s="289" t="s">
        <v>12542</v>
      </c>
      <c r="D4897" s="511" t="s">
        <v>18599</v>
      </c>
    </row>
    <row r="4898" spans="1:4">
      <c r="A4898" s="289">
        <v>41931</v>
      </c>
      <c r="B4898" s="289" t="s">
        <v>19935</v>
      </c>
      <c r="C4898" s="289" t="s">
        <v>12542</v>
      </c>
      <c r="D4898" s="511" t="s">
        <v>19936</v>
      </c>
    </row>
    <row r="4899" spans="1:4">
      <c r="A4899" s="289">
        <v>41932</v>
      </c>
      <c r="B4899" s="289" t="s">
        <v>19937</v>
      </c>
      <c r="C4899" s="289" t="s">
        <v>12542</v>
      </c>
      <c r="D4899" s="511" t="s">
        <v>19938</v>
      </c>
    </row>
    <row r="4900" spans="1:4">
      <c r="A4900" s="289">
        <v>41933</v>
      </c>
      <c r="B4900" s="289" t="s">
        <v>19939</v>
      </c>
      <c r="C4900" s="289" t="s">
        <v>12542</v>
      </c>
      <c r="D4900" s="511" t="s">
        <v>19940</v>
      </c>
    </row>
    <row r="4901" spans="1:4">
      <c r="A4901" s="289">
        <v>41934</v>
      </c>
      <c r="B4901" s="289" t="s">
        <v>19941</v>
      </c>
      <c r="C4901" s="289" t="s">
        <v>12542</v>
      </c>
      <c r="D4901" s="511" t="s">
        <v>19942</v>
      </c>
    </row>
    <row r="4902" spans="1:4">
      <c r="A4902" s="289">
        <v>41936</v>
      </c>
      <c r="B4902" s="289" t="s">
        <v>19943</v>
      </c>
      <c r="C4902" s="289" t="s">
        <v>12542</v>
      </c>
      <c r="D4902" s="511" t="s">
        <v>19944</v>
      </c>
    </row>
    <row r="4903" spans="1:4">
      <c r="A4903" s="289">
        <v>7720</v>
      </c>
      <c r="B4903" s="289" t="s">
        <v>19945</v>
      </c>
      <c r="C4903" s="289" t="s">
        <v>12542</v>
      </c>
      <c r="D4903" s="511" t="s">
        <v>19946</v>
      </c>
    </row>
    <row r="4904" spans="1:4">
      <c r="A4904" s="289">
        <v>40335</v>
      </c>
      <c r="B4904" s="289" t="s">
        <v>19947</v>
      </c>
      <c r="C4904" s="289" t="s">
        <v>12542</v>
      </c>
      <c r="D4904" s="511" t="s">
        <v>19948</v>
      </c>
    </row>
    <row r="4905" spans="1:4">
      <c r="A4905" s="289">
        <v>7740</v>
      </c>
      <c r="B4905" s="289" t="s">
        <v>19949</v>
      </c>
      <c r="C4905" s="289" t="s">
        <v>12542</v>
      </c>
      <c r="D4905" s="511" t="s">
        <v>19950</v>
      </c>
    </row>
    <row r="4906" spans="1:4">
      <c r="A4906" s="289">
        <v>7741</v>
      </c>
      <c r="B4906" s="289" t="s">
        <v>19951</v>
      </c>
      <c r="C4906" s="289" t="s">
        <v>12542</v>
      </c>
      <c r="D4906" s="511" t="s">
        <v>19952</v>
      </c>
    </row>
    <row r="4907" spans="1:4">
      <c r="A4907" s="289">
        <v>7774</v>
      </c>
      <c r="B4907" s="289" t="s">
        <v>19953</v>
      </c>
      <c r="C4907" s="289" t="s">
        <v>12542</v>
      </c>
      <c r="D4907" s="511" t="s">
        <v>19954</v>
      </c>
    </row>
    <row r="4908" spans="1:4">
      <c r="A4908" s="289">
        <v>7744</v>
      </c>
      <c r="B4908" s="289" t="s">
        <v>19955</v>
      </c>
      <c r="C4908" s="289" t="s">
        <v>12542</v>
      </c>
      <c r="D4908" s="511" t="s">
        <v>19956</v>
      </c>
    </row>
    <row r="4909" spans="1:4">
      <c r="A4909" s="289">
        <v>7773</v>
      </c>
      <c r="B4909" s="289" t="s">
        <v>19957</v>
      </c>
      <c r="C4909" s="289" t="s">
        <v>12542</v>
      </c>
      <c r="D4909" s="511" t="s">
        <v>19958</v>
      </c>
    </row>
    <row r="4910" spans="1:4">
      <c r="A4910" s="289">
        <v>7754</v>
      </c>
      <c r="B4910" s="289" t="s">
        <v>19959</v>
      </c>
      <c r="C4910" s="289" t="s">
        <v>12542</v>
      </c>
      <c r="D4910" s="511" t="s">
        <v>2511</v>
      </c>
    </row>
    <row r="4911" spans="1:4">
      <c r="A4911" s="289">
        <v>7735</v>
      </c>
      <c r="B4911" s="289" t="s">
        <v>19960</v>
      </c>
      <c r="C4911" s="289" t="s">
        <v>12542</v>
      </c>
      <c r="D4911" s="511" t="s">
        <v>19961</v>
      </c>
    </row>
    <row r="4912" spans="1:4">
      <c r="A4912" s="289">
        <v>7755</v>
      </c>
      <c r="B4912" s="289" t="s">
        <v>19962</v>
      </c>
      <c r="C4912" s="289" t="s">
        <v>12542</v>
      </c>
      <c r="D4912" s="511" t="s">
        <v>19963</v>
      </c>
    </row>
    <row r="4913" spans="1:4">
      <c r="A4913" s="289">
        <v>7776</v>
      </c>
      <c r="B4913" s="289" t="s">
        <v>19964</v>
      </c>
      <c r="C4913" s="289" t="s">
        <v>12542</v>
      </c>
      <c r="D4913" s="511" t="s">
        <v>19965</v>
      </c>
    </row>
    <row r="4914" spans="1:4">
      <c r="A4914" s="289">
        <v>7743</v>
      </c>
      <c r="B4914" s="289" t="s">
        <v>19966</v>
      </c>
      <c r="C4914" s="289" t="s">
        <v>12542</v>
      </c>
      <c r="D4914" s="511" t="s">
        <v>19967</v>
      </c>
    </row>
    <row r="4915" spans="1:4">
      <c r="A4915" s="289">
        <v>7733</v>
      </c>
      <c r="B4915" s="289" t="s">
        <v>19968</v>
      </c>
      <c r="C4915" s="289" t="s">
        <v>12542</v>
      </c>
      <c r="D4915" s="511" t="s">
        <v>19969</v>
      </c>
    </row>
    <row r="4916" spans="1:4">
      <c r="A4916" s="289">
        <v>7775</v>
      </c>
      <c r="B4916" s="289" t="s">
        <v>19970</v>
      </c>
      <c r="C4916" s="289" t="s">
        <v>12542</v>
      </c>
      <c r="D4916" s="511" t="s">
        <v>19971</v>
      </c>
    </row>
    <row r="4917" spans="1:4">
      <c r="A4917" s="289">
        <v>7734</v>
      </c>
      <c r="B4917" s="289" t="s">
        <v>19972</v>
      </c>
      <c r="C4917" s="289" t="s">
        <v>12542</v>
      </c>
      <c r="D4917" s="511" t="s">
        <v>19973</v>
      </c>
    </row>
    <row r="4918" spans="1:4">
      <c r="A4918" s="289">
        <v>7753</v>
      </c>
      <c r="B4918" s="289" t="s">
        <v>19974</v>
      </c>
      <c r="C4918" s="289" t="s">
        <v>12542</v>
      </c>
      <c r="D4918" s="511" t="s">
        <v>19975</v>
      </c>
    </row>
    <row r="4919" spans="1:4">
      <c r="A4919" s="289">
        <v>13256</v>
      </c>
      <c r="B4919" s="289" t="s">
        <v>19976</v>
      </c>
      <c r="C4919" s="289" t="s">
        <v>12542</v>
      </c>
      <c r="D4919" s="511" t="s">
        <v>19977</v>
      </c>
    </row>
    <row r="4920" spans="1:4">
      <c r="A4920" s="289">
        <v>7757</v>
      </c>
      <c r="B4920" s="289" t="s">
        <v>19978</v>
      </c>
      <c r="C4920" s="289" t="s">
        <v>12542</v>
      </c>
      <c r="D4920" s="511" t="s">
        <v>19979</v>
      </c>
    </row>
    <row r="4921" spans="1:4">
      <c r="A4921" s="289">
        <v>7758</v>
      </c>
      <c r="B4921" s="289" t="s">
        <v>19980</v>
      </c>
      <c r="C4921" s="289" t="s">
        <v>12542</v>
      </c>
      <c r="D4921" s="511" t="s">
        <v>19981</v>
      </c>
    </row>
    <row r="4922" spans="1:4">
      <c r="A4922" s="289">
        <v>7759</v>
      </c>
      <c r="B4922" s="289" t="s">
        <v>19982</v>
      </c>
      <c r="C4922" s="289" t="s">
        <v>12542</v>
      </c>
      <c r="D4922" s="511" t="s">
        <v>19983</v>
      </c>
    </row>
    <row r="4923" spans="1:4">
      <c r="A4923" s="289">
        <v>40334</v>
      </c>
      <c r="B4923" s="289" t="s">
        <v>19984</v>
      </c>
      <c r="C4923" s="289" t="s">
        <v>12542</v>
      </c>
      <c r="D4923" s="511" t="s">
        <v>19985</v>
      </c>
    </row>
    <row r="4924" spans="1:4">
      <c r="A4924" s="289">
        <v>7745</v>
      </c>
      <c r="B4924" s="289" t="s">
        <v>19986</v>
      </c>
      <c r="C4924" s="289" t="s">
        <v>12542</v>
      </c>
      <c r="D4924" s="511" t="s">
        <v>19987</v>
      </c>
    </row>
    <row r="4925" spans="1:4">
      <c r="A4925" s="289">
        <v>7714</v>
      </c>
      <c r="B4925" s="289" t="s">
        <v>19988</v>
      </c>
      <c r="C4925" s="289" t="s">
        <v>12542</v>
      </c>
      <c r="D4925" s="511" t="s">
        <v>19989</v>
      </c>
    </row>
    <row r="4926" spans="1:4">
      <c r="A4926" s="289">
        <v>7725</v>
      </c>
      <c r="B4926" s="289" t="s">
        <v>19990</v>
      </c>
      <c r="C4926" s="289" t="s">
        <v>12542</v>
      </c>
      <c r="D4926" s="511" t="s">
        <v>597</v>
      </c>
    </row>
    <row r="4927" spans="1:4">
      <c r="A4927" s="289">
        <v>7742</v>
      </c>
      <c r="B4927" s="289" t="s">
        <v>19991</v>
      </c>
      <c r="C4927" s="289" t="s">
        <v>12542</v>
      </c>
      <c r="D4927" s="511" t="s">
        <v>15475</v>
      </c>
    </row>
    <row r="4928" spans="1:4">
      <c r="A4928" s="289">
        <v>7750</v>
      </c>
      <c r="B4928" s="289" t="s">
        <v>19992</v>
      </c>
      <c r="C4928" s="289" t="s">
        <v>12542</v>
      </c>
      <c r="D4928" s="511" t="s">
        <v>19993</v>
      </c>
    </row>
    <row r="4929" spans="1:4">
      <c r="A4929" s="289">
        <v>7756</v>
      </c>
      <c r="B4929" s="289" t="s">
        <v>19994</v>
      </c>
      <c r="C4929" s="289" t="s">
        <v>12542</v>
      </c>
      <c r="D4929" s="511" t="s">
        <v>1883</v>
      </c>
    </row>
    <row r="4930" spans="1:4">
      <c r="A4930" s="289">
        <v>7765</v>
      </c>
      <c r="B4930" s="289" t="s">
        <v>19995</v>
      </c>
      <c r="C4930" s="289" t="s">
        <v>12542</v>
      </c>
      <c r="D4930" s="511" t="s">
        <v>19996</v>
      </c>
    </row>
    <row r="4931" spans="1:4">
      <c r="A4931" s="289">
        <v>12569</v>
      </c>
      <c r="B4931" s="289" t="s">
        <v>19997</v>
      </c>
      <c r="C4931" s="289" t="s">
        <v>12542</v>
      </c>
      <c r="D4931" s="511" t="s">
        <v>19998</v>
      </c>
    </row>
    <row r="4932" spans="1:4">
      <c r="A4932" s="289">
        <v>7766</v>
      </c>
      <c r="B4932" s="289" t="s">
        <v>19999</v>
      </c>
      <c r="C4932" s="289" t="s">
        <v>12542</v>
      </c>
      <c r="D4932" s="511" t="s">
        <v>20000</v>
      </c>
    </row>
    <row r="4933" spans="1:4">
      <c r="A4933" s="289">
        <v>7767</v>
      </c>
      <c r="B4933" s="289" t="s">
        <v>20001</v>
      </c>
      <c r="C4933" s="289" t="s">
        <v>12542</v>
      </c>
      <c r="D4933" s="511" t="s">
        <v>20002</v>
      </c>
    </row>
    <row r="4934" spans="1:4">
      <c r="A4934" s="289">
        <v>7727</v>
      </c>
      <c r="B4934" s="289" t="s">
        <v>20003</v>
      </c>
      <c r="C4934" s="289" t="s">
        <v>12542</v>
      </c>
      <c r="D4934" s="511" t="s">
        <v>20004</v>
      </c>
    </row>
    <row r="4935" spans="1:4">
      <c r="A4935" s="289">
        <v>7760</v>
      </c>
      <c r="B4935" s="289" t="s">
        <v>20005</v>
      </c>
      <c r="C4935" s="289" t="s">
        <v>12542</v>
      </c>
      <c r="D4935" s="511" t="s">
        <v>20006</v>
      </c>
    </row>
    <row r="4936" spans="1:4">
      <c r="A4936" s="289">
        <v>7761</v>
      </c>
      <c r="B4936" s="289" t="s">
        <v>20007</v>
      </c>
      <c r="C4936" s="289" t="s">
        <v>12542</v>
      </c>
      <c r="D4936" s="511" t="s">
        <v>20008</v>
      </c>
    </row>
    <row r="4937" spans="1:4">
      <c r="A4937" s="289">
        <v>7752</v>
      </c>
      <c r="B4937" s="289" t="s">
        <v>20009</v>
      </c>
      <c r="C4937" s="289" t="s">
        <v>12542</v>
      </c>
      <c r="D4937" s="511" t="s">
        <v>20010</v>
      </c>
    </row>
    <row r="4938" spans="1:4">
      <c r="A4938" s="289">
        <v>7762</v>
      </c>
      <c r="B4938" s="289" t="s">
        <v>20011</v>
      </c>
      <c r="C4938" s="289" t="s">
        <v>12542</v>
      </c>
      <c r="D4938" s="511" t="s">
        <v>8721</v>
      </c>
    </row>
    <row r="4939" spans="1:4">
      <c r="A4939" s="289">
        <v>7722</v>
      </c>
      <c r="B4939" s="289" t="s">
        <v>20012</v>
      </c>
      <c r="C4939" s="289" t="s">
        <v>12542</v>
      </c>
      <c r="D4939" s="511" t="s">
        <v>20013</v>
      </c>
    </row>
    <row r="4940" spans="1:4">
      <c r="A4940" s="289">
        <v>7763</v>
      </c>
      <c r="B4940" s="289" t="s">
        <v>20014</v>
      </c>
      <c r="C4940" s="289" t="s">
        <v>12542</v>
      </c>
      <c r="D4940" s="511" t="s">
        <v>20015</v>
      </c>
    </row>
    <row r="4941" spans="1:4">
      <c r="A4941" s="289">
        <v>7764</v>
      </c>
      <c r="B4941" s="289" t="s">
        <v>20016</v>
      </c>
      <c r="C4941" s="289" t="s">
        <v>12542</v>
      </c>
      <c r="D4941" s="511" t="s">
        <v>20017</v>
      </c>
    </row>
    <row r="4942" spans="1:4">
      <c r="A4942" s="289">
        <v>12572</v>
      </c>
      <c r="B4942" s="289" t="s">
        <v>20018</v>
      </c>
      <c r="C4942" s="289" t="s">
        <v>12542</v>
      </c>
      <c r="D4942" s="511" t="s">
        <v>20019</v>
      </c>
    </row>
    <row r="4943" spans="1:4">
      <c r="A4943" s="289">
        <v>12573</v>
      </c>
      <c r="B4943" s="289" t="s">
        <v>20020</v>
      </c>
      <c r="C4943" s="289" t="s">
        <v>12542</v>
      </c>
      <c r="D4943" s="511" t="s">
        <v>20021</v>
      </c>
    </row>
    <row r="4944" spans="1:4">
      <c r="A4944" s="289">
        <v>12574</v>
      </c>
      <c r="B4944" s="289" t="s">
        <v>20022</v>
      </c>
      <c r="C4944" s="289" t="s">
        <v>12542</v>
      </c>
      <c r="D4944" s="511" t="s">
        <v>20023</v>
      </c>
    </row>
    <row r="4945" spans="1:4">
      <c r="A4945" s="289">
        <v>12575</v>
      </c>
      <c r="B4945" s="289" t="s">
        <v>20024</v>
      </c>
      <c r="C4945" s="289" t="s">
        <v>12542</v>
      </c>
      <c r="D4945" s="511" t="s">
        <v>20025</v>
      </c>
    </row>
    <row r="4946" spans="1:4">
      <c r="A4946" s="289">
        <v>12576</v>
      </c>
      <c r="B4946" s="289" t="s">
        <v>20026</v>
      </c>
      <c r="C4946" s="289" t="s">
        <v>12542</v>
      </c>
      <c r="D4946" s="511" t="s">
        <v>16842</v>
      </c>
    </row>
    <row r="4947" spans="1:4">
      <c r="A4947" s="289">
        <v>12577</v>
      </c>
      <c r="B4947" s="289" t="s">
        <v>20027</v>
      </c>
      <c r="C4947" s="289" t="s">
        <v>12542</v>
      </c>
      <c r="D4947" s="511" t="s">
        <v>20028</v>
      </c>
    </row>
    <row r="4948" spans="1:4">
      <c r="A4948" s="289">
        <v>12578</v>
      </c>
      <c r="B4948" s="289" t="s">
        <v>20029</v>
      </c>
      <c r="C4948" s="289" t="s">
        <v>12542</v>
      </c>
      <c r="D4948" s="511" t="s">
        <v>17331</v>
      </c>
    </row>
    <row r="4949" spans="1:4">
      <c r="A4949" s="289">
        <v>12579</v>
      </c>
      <c r="B4949" s="289" t="s">
        <v>20030</v>
      </c>
      <c r="C4949" s="289" t="s">
        <v>12542</v>
      </c>
      <c r="D4949" s="511" t="s">
        <v>20031</v>
      </c>
    </row>
    <row r="4950" spans="1:4">
      <c r="A4950" s="289">
        <v>12580</v>
      </c>
      <c r="B4950" s="289" t="s">
        <v>20032</v>
      </c>
      <c r="C4950" s="289" t="s">
        <v>12542</v>
      </c>
      <c r="D4950" s="511" t="s">
        <v>20033</v>
      </c>
    </row>
    <row r="4951" spans="1:4">
      <c r="A4951" s="289">
        <v>12581</v>
      </c>
      <c r="B4951" s="289" t="s">
        <v>20034</v>
      </c>
      <c r="C4951" s="289" t="s">
        <v>12542</v>
      </c>
      <c r="D4951" s="511" t="s">
        <v>20035</v>
      </c>
    </row>
    <row r="4952" spans="1:4">
      <c r="A4952" s="289">
        <v>41785</v>
      </c>
      <c r="B4952" s="289" t="s">
        <v>20036</v>
      </c>
      <c r="C4952" s="289" t="s">
        <v>12542</v>
      </c>
      <c r="D4952" s="511" t="s">
        <v>20037</v>
      </c>
    </row>
    <row r="4953" spans="1:4">
      <c r="A4953" s="289">
        <v>41781</v>
      </c>
      <c r="B4953" s="289" t="s">
        <v>20038</v>
      </c>
      <c r="C4953" s="289" t="s">
        <v>12542</v>
      </c>
      <c r="D4953" s="511" t="s">
        <v>20039</v>
      </c>
    </row>
    <row r="4954" spans="1:4">
      <c r="A4954" s="289">
        <v>41783</v>
      </c>
      <c r="B4954" s="289" t="s">
        <v>20040</v>
      </c>
      <c r="C4954" s="289" t="s">
        <v>12542</v>
      </c>
      <c r="D4954" s="511" t="s">
        <v>20041</v>
      </c>
    </row>
    <row r="4955" spans="1:4">
      <c r="A4955" s="289">
        <v>41786</v>
      </c>
      <c r="B4955" s="289" t="s">
        <v>20042</v>
      </c>
      <c r="C4955" s="289" t="s">
        <v>12542</v>
      </c>
      <c r="D4955" s="511" t="s">
        <v>20043</v>
      </c>
    </row>
    <row r="4956" spans="1:4">
      <c r="A4956" s="289">
        <v>41779</v>
      </c>
      <c r="B4956" s="289" t="s">
        <v>20044</v>
      </c>
      <c r="C4956" s="289" t="s">
        <v>12542</v>
      </c>
      <c r="D4956" s="511" t="s">
        <v>20045</v>
      </c>
    </row>
    <row r="4957" spans="1:4">
      <c r="A4957" s="289">
        <v>41780</v>
      </c>
      <c r="B4957" s="289" t="s">
        <v>20046</v>
      </c>
      <c r="C4957" s="289" t="s">
        <v>12542</v>
      </c>
      <c r="D4957" s="511" t="s">
        <v>3497</v>
      </c>
    </row>
    <row r="4958" spans="1:4">
      <c r="A4958" s="289">
        <v>41782</v>
      </c>
      <c r="B4958" s="289" t="s">
        <v>20047</v>
      </c>
      <c r="C4958" s="289" t="s">
        <v>12542</v>
      </c>
      <c r="D4958" s="511" t="s">
        <v>20048</v>
      </c>
    </row>
    <row r="4959" spans="1:4">
      <c r="A4959" s="289">
        <v>38130</v>
      </c>
      <c r="B4959" s="289" t="s">
        <v>20049</v>
      </c>
      <c r="C4959" s="289" t="s">
        <v>12542</v>
      </c>
      <c r="D4959" s="511" t="s">
        <v>10706</v>
      </c>
    </row>
    <row r="4960" spans="1:4">
      <c r="A4960" s="289">
        <v>21123</v>
      </c>
      <c r="B4960" s="289" t="s">
        <v>20050</v>
      </c>
      <c r="C4960" s="289" t="s">
        <v>12542</v>
      </c>
      <c r="D4960" s="511" t="s">
        <v>7349</v>
      </c>
    </row>
    <row r="4961" spans="1:4">
      <c r="A4961" s="289">
        <v>21124</v>
      </c>
      <c r="B4961" s="289" t="s">
        <v>20051</v>
      </c>
      <c r="C4961" s="289" t="s">
        <v>12542</v>
      </c>
      <c r="D4961" s="511" t="s">
        <v>20052</v>
      </c>
    </row>
    <row r="4962" spans="1:4">
      <c r="A4962" s="289">
        <v>21125</v>
      </c>
      <c r="B4962" s="289" t="s">
        <v>20053</v>
      </c>
      <c r="C4962" s="289" t="s">
        <v>12542</v>
      </c>
      <c r="D4962" s="511" t="s">
        <v>20054</v>
      </c>
    </row>
    <row r="4963" spans="1:4">
      <c r="A4963" s="289">
        <v>38028</v>
      </c>
      <c r="B4963" s="289" t="s">
        <v>20055</v>
      </c>
      <c r="C4963" s="289" t="s">
        <v>12542</v>
      </c>
      <c r="D4963" s="511" t="s">
        <v>7719</v>
      </c>
    </row>
    <row r="4964" spans="1:4">
      <c r="A4964" s="289">
        <v>38029</v>
      </c>
      <c r="B4964" s="289" t="s">
        <v>20056</v>
      </c>
      <c r="C4964" s="289" t="s">
        <v>12542</v>
      </c>
      <c r="D4964" s="511" t="s">
        <v>5580</v>
      </c>
    </row>
    <row r="4965" spans="1:4">
      <c r="A4965" s="289">
        <v>38030</v>
      </c>
      <c r="B4965" s="289" t="s">
        <v>20057</v>
      </c>
      <c r="C4965" s="289" t="s">
        <v>12542</v>
      </c>
      <c r="D4965" s="511" t="s">
        <v>20058</v>
      </c>
    </row>
    <row r="4966" spans="1:4">
      <c r="A4966" s="289">
        <v>38031</v>
      </c>
      <c r="B4966" s="289" t="s">
        <v>20059</v>
      </c>
      <c r="C4966" s="289" t="s">
        <v>12542</v>
      </c>
      <c r="D4966" s="511" t="s">
        <v>20060</v>
      </c>
    </row>
    <row r="4967" spans="1:4">
      <c r="A4967" s="289">
        <v>39735</v>
      </c>
      <c r="B4967" s="289" t="s">
        <v>20061</v>
      </c>
      <c r="C4967" s="289" t="s">
        <v>12542</v>
      </c>
      <c r="D4967" s="511" t="s">
        <v>9687</v>
      </c>
    </row>
    <row r="4968" spans="1:4">
      <c r="A4968" s="289">
        <v>39734</v>
      </c>
      <c r="B4968" s="289" t="s">
        <v>20062</v>
      </c>
      <c r="C4968" s="289" t="s">
        <v>12542</v>
      </c>
      <c r="D4968" s="511" t="s">
        <v>20063</v>
      </c>
    </row>
    <row r="4969" spans="1:4">
      <c r="A4969" s="289">
        <v>39736</v>
      </c>
      <c r="B4969" s="289" t="s">
        <v>20064</v>
      </c>
      <c r="C4969" s="289" t="s">
        <v>12542</v>
      </c>
      <c r="D4969" s="511" t="s">
        <v>20065</v>
      </c>
    </row>
    <row r="4970" spans="1:4">
      <c r="A4970" s="289">
        <v>39737</v>
      </c>
      <c r="B4970" s="289" t="s">
        <v>20066</v>
      </c>
      <c r="C4970" s="289" t="s">
        <v>12542</v>
      </c>
      <c r="D4970" s="511" t="s">
        <v>20067</v>
      </c>
    </row>
    <row r="4971" spans="1:4">
      <c r="A4971" s="289">
        <v>39738</v>
      </c>
      <c r="B4971" s="289" t="s">
        <v>20068</v>
      </c>
      <c r="C4971" s="289" t="s">
        <v>12542</v>
      </c>
      <c r="D4971" s="511" t="s">
        <v>1697</v>
      </c>
    </row>
    <row r="4972" spans="1:4">
      <c r="A4972" s="289">
        <v>39739</v>
      </c>
      <c r="B4972" s="289" t="s">
        <v>20069</v>
      </c>
      <c r="C4972" s="289" t="s">
        <v>12542</v>
      </c>
      <c r="D4972" s="511" t="s">
        <v>20070</v>
      </c>
    </row>
    <row r="4973" spans="1:4">
      <c r="A4973" s="289">
        <v>39733</v>
      </c>
      <c r="B4973" s="289" t="s">
        <v>20071</v>
      </c>
      <c r="C4973" s="289" t="s">
        <v>12542</v>
      </c>
      <c r="D4973" s="511" t="s">
        <v>20072</v>
      </c>
    </row>
    <row r="4974" spans="1:4">
      <c r="A4974" s="289">
        <v>39854</v>
      </c>
      <c r="B4974" s="289" t="s">
        <v>20073</v>
      </c>
      <c r="C4974" s="289" t="s">
        <v>12542</v>
      </c>
      <c r="D4974" s="511" t="s">
        <v>20074</v>
      </c>
    </row>
    <row r="4975" spans="1:4">
      <c r="A4975" s="289">
        <v>39740</v>
      </c>
      <c r="B4975" s="289" t="s">
        <v>20075</v>
      </c>
      <c r="C4975" s="289" t="s">
        <v>12542</v>
      </c>
      <c r="D4975" s="511" t="s">
        <v>8019</v>
      </c>
    </row>
    <row r="4976" spans="1:4">
      <c r="A4976" s="289">
        <v>39741</v>
      </c>
      <c r="B4976" s="289" t="s">
        <v>20076</v>
      </c>
      <c r="C4976" s="289" t="s">
        <v>12542</v>
      </c>
      <c r="D4976" s="511" t="s">
        <v>962</v>
      </c>
    </row>
    <row r="4977" spans="1:4">
      <c r="A4977" s="289">
        <v>39853</v>
      </c>
      <c r="B4977" s="289" t="s">
        <v>20077</v>
      </c>
      <c r="C4977" s="289" t="s">
        <v>12542</v>
      </c>
      <c r="D4977" s="511" t="s">
        <v>12088</v>
      </c>
    </row>
    <row r="4978" spans="1:4">
      <c r="A4978" s="289">
        <v>39742</v>
      </c>
      <c r="B4978" s="289" t="s">
        <v>20078</v>
      </c>
      <c r="C4978" s="289" t="s">
        <v>12542</v>
      </c>
      <c r="D4978" s="511" t="s">
        <v>20079</v>
      </c>
    </row>
    <row r="4979" spans="1:4">
      <c r="A4979" s="289">
        <v>39749</v>
      </c>
      <c r="B4979" s="289" t="s">
        <v>20080</v>
      </c>
      <c r="C4979" s="289" t="s">
        <v>12542</v>
      </c>
      <c r="D4979" s="511" t="s">
        <v>20081</v>
      </c>
    </row>
    <row r="4980" spans="1:4">
      <c r="A4980" s="289">
        <v>39751</v>
      </c>
      <c r="B4980" s="289" t="s">
        <v>20082</v>
      </c>
      <c r="C4980" s="289" t="s">
        <v>12542</v>
      </c>
      <c r="D4980" s="511" t="s">
        <v>20083</v>
      </c>
    </row>
    <row r="4981" spans="1:4">
      <c r="A4981" s="289">
        <v>39750</v>
      </c>
      <c r="B4981" s="289" t="s">
        <v>20084</v>
      </c>
      <c r="C4981" s="289" t="s">
        <v>12542</v>
      </c>
      <c r="D4981" s="511" t="s">
        <v>4485</v>
      </c>
    </row>
    <row r="4982" spans="1:4">
      <c r="A4982" s="289">
        <v>39747</v>
      </c>
      <c r="B4982" s="289" t="s">
        <v>20085</v>
      </c>
      <c r="C4982" s="289" t="s">
        <v>12542</v>
      </c>
      <c r="D4982" s="511" t="s">
        <v>20086</v>
      </c>
    </row>
    <row r="4983" spans="1:4">
      <c r="A4983" s="289">
        <v>39753</v>
      </c>
      <c r="B4983" s="289" t="s">
        <v>20087</v>
      </c>
      <c r="C4983" s="289" t="s">
        <v>12542</v>
      </c>
      <c r="D4983" s="511" t="s">
        <v>20088</v>
      </c>
    </row>
    <row r="4984" spans="1:4">
      <c r="A4984" s="289">
        <v>39754</v>
      </c>
      <c r="B4984" s="289" t="s">
        <v>20089</v>
      </c>
      <c r="C4984" s="289" t="s">
        <v>12542</v>
      </c>
      <c r="D4984" s="511" t="s">
        <v>20090</v>
      </c>
    </row>
    <row r="4985" spans="1:4">
      <c r="A4985" s="289">
        <v>39748</v>
      </c>
      <c r="B4985" s="289" t="s">
        <v>20091</v>
      </c>
      <c r="C4985" s="289" t="s">
        <v>12542</v>
      </c>
      <c r="D4985" s="511" t="s">
        <v>6535</v>
      </c>
    </row>
    <row r="4986" spans="1:4">
      <c r="A4986" s="289">
        <v>39755</v>
      </c>
      <c r="B4986" s="289" t="s">
        <v>20092</v>
      </c>
      <c r="C4986" s="289" t="s">
        <v>12542</v>
      </c>
      <c r="D4986" s="511" t="s">
        <v>20093</v>
      </c>
    </row>
    <row r="4987" spans="1:4">
      <c r="A4987" s="289">
        <v>12742</v>
      </c>
      <c r="B4987" s="289" t="s">
        <v>20094</v>
      </c>
      <c r="C4987" s="289" t="s">
        <v>12542</v>
      </c>
      <c r="D4987" s="511" t="s">
        <v>20095</v>
      </c>
    </row>
    <row r="4988" spans="1:4">
      <c r="A4988" s="289">
        <v>12713</v>
      </c>
      <c r="B4988" s="289" t="s">
        <v>20096</v>
      </c>
      <c r="C4988" s="289" t="s">
        <v>12542</v>
      </c>
      <c r="D4988" s="511" t="s">
        <v>2328</v>
      </c>
    </row>
    <row r="4989" spans="1:4">
      <c r="A4989" s="289">
        <v>12743</v>
      </c>
      <c r="B4989" s="289" t="s">
        <v>20097</v>
      </c>
      <c r="C4989" s="289" t="s">
        <v>12542</v>
      </c>
      <c r="D4989" s="511" t="s">
        <v>10851</v>
      </c>
    </row>
    <row r="4990" spans="1:4">
      <c r="A4990" s="289">
        <v>12744</v>
      </c>
      <c r="B4990" s="289" t="s">
        <v>20098</v>
      </c>
      <c r="C4990" s="289" t="s">
        <v>12542</v>
      </c>
      <c r="D4990" s="511" t="s">
        <v>9287</v>
      </c>
    </row>
    <row r="4991" spans="1:4">
      <c r="A4991" s="289">
        <v>12745</v>
      </c>
      <c r="B4991" s="289" t="s">
        <v>20099</v>
      </c>
      <c r="C4991" s="289" t="s">
        <v>12542</v>
      </c>
      <c r="D4991" s="511" t="s">
        <v>20100</v>
      </c>
    </row>
    <row r="4992" spans="1:4">
      <c r="A4992" s="289">
        <v>12746</v>
      </c>
      <c r="B4992" s="289" t="s">
        <v>20101</v>
      </c>
      <c r="C4992" s="289" t="s">
        <v>12542</v>
      </c>
      <c r="D4992" s="511" t="s">
        <v>20102</v>
      </c>
    </row>
    <row r="4993" spans="1:4">
      <c r="A4993" s="289">
        <v>12747</v>
      </c>
      <c r="B4993" s="289" t="s">
        <v>20103</v>
      </c>
      <c r="C4993" s="289" t="s">
        <v>12542</v>
      </c>
      <c r="D4993" s="511" t="s">
        <v>20104</v>
      </c>
    </row>
    <row r="4994" spans="1:4">
      <c r="A4994" s="289">
        <v>12748</v>
      </c>
      <c r="B4994" s="289" t="s">
        <v>20105</v>
      </c>
      <c r="C4994" s="289" t="s">
        <v>12542</v>
      </c>
      <c r="D4994" s="511" t="s">
        <v>20106</v>
      </c>
    </row>
    <row r="4995" spans="1:4">
      <c r="A4995" s="289">
        <v>12749</v>
      </c>
      <c r="B4995" s="289" t="s">
        <v>20107</v>
      </c>
      <c r="C4995" s="289" t="s">
        <v>12542</v>
      </c>
      <c r="D4995" s="511" t="s">
        <v>20108</v>
      </c>
    </row>
    <row r="4996" spans="1:4">
      <c r="A4996" s="289">
        <v>39726</v>
      </c>
      <c r="B4996" s="289" t="s">
        <v>20109</v>
      </c>
      <c r="C4996" s="289" t="s">
        <v>12542</v>
      </c>
      <c r="D4996" s="511" t="s">
        <v>20110</v>
      </c>
    </row>
    <row r="4997" spans="1:4">
      <c r="A4997" s="289">
        <v>39728</v>
      </c>
      <c r="B4997" s="289" t="s">
        <v>20111</v>
      </c>
      <c r="C4997" s="289" t="s">
        <v>12542</v>
      </c>
      <c r="D4997" s="511" t="s">
        <v>20112</v>
      </c>
    </row>
    <row r="4998" spans="1:4">
      <c r="A4998" s="289">
        <v>39727</v>
      </c>
      <c r="B4998" s="289" t="s">
        <v>20113</v>
      </c>
      <c r="C4998" s="289" t="s">
        <v>12542</v>
      </c>
      <c r="D4998" s="511" t="s">
        <v>20114</v>
      </c>
    </row>
    <row r="4999" spans="1:4">
      <c r="A4999" s="289">
        <v>39724</v>
      </c>
      <c r="B4999" s="289" t="s">
        <v>20115</v>
      </c>
      <c r="C4999" s="289" t="s">
        <v>12542</v>
      </c>
      <c r="D4999" s="511" t="s">
        <v>20116</v>
      </c>
    </row>
    <row r="5000" spans="1:4">
      <c r="A5000" s="289">
        <v>39729</v>
      </c>
      <c r="B5000" s="289" t="s">
        <v>20117</v>
      </c>
      <c r="C5000" s="289" t="s">
        <v>12542</v>
      </c>
      <c r="D5000" s="511" t="s">
        <v>6809</v>
      </c>
    </row>
    <row r="5001" spans="1:4">
      <c r="A5001" s="289">
        <v>39730</v>
      </c>
      <c r="B5001" s="289" t="s">
        <v>20118</v>
      </c>
      <c r="C5001" s="289" t="s">
        <v>12542</v>
      </c>
      <c r="D5001" s="511" t="s">
        <v>20119</v>
      </c>
    </row>
    <row r="5002" spans="1:4">
      <c r="A5002" s="289">
        <v>39731</v>
      </c>
      <c r="B5002" s="289" t="s">
        <v>20120</v>
      </c>
      <c r="C5002" s="289" t="s">
        <v>12542</v>
      </c>
      <c r="D5002" s="511" t="s">
        <v>20121</v>
      </c>
    </row>
    <row r="5003" spans="1:4">
      <c r="A5003" s="289">
        <v>39725</v>
      </c>
      <c r="B5003" s="289" t="s">
        <v>20122</v>
      </c>
      <c r="C5003" s="289" t="s">
        <v>12542</v>
      </c>
      <c r="D5003" s="511" t="s">
        <v>8271</v>
      </c>
    </row>
    <row r="5004" spans="1:4">
      <c r="A5004" s="289">
        <v>39732</v>
      </c>
      <c r="B5004" s="289" t="s">
        <v>20123</v>
      </c>
      <c r="C5004" s="289" t="s">
        <v>12542</v>
      </c>
      <c r="D5004" s="511" t="s">
        <v>20124</v>
      </c>
    </row>
    <row r="5005" spans="1:4">
      <c r="A5005" s="289">
        <v>39660</v>
      </c>
      <c r="B5005" s="289" t="s">
        <v>20125</v>
      </c>
      <c r="C5005" s="289" t="s">
        <v>12542</v>
      </c>
      <c r="D5005" s="511" t="s">
        <v>1781</v>
      </c>
    </row>
    <row r="5006" spans="1:4">
      <c r="A5006" s="289">
        <v>39662</v>
      </c>
      <c r="B5006" s="289" t="s">
        <v>20126</v>
      </c>
      <c r="C5006" s="289" t="s">
        <v>12542</v>
      </c>
      <c r="D5006" s="511" t="s">
        <v>2534</v>
      </c>
    </row>
    <row r="5007" spans="1:4">
      <c r="A5007" s="289">
        <v>39661</v>
      </c>
      <c r="B5007" s="289" t="s">
        <v>20127</v>
      </c>
      <c r="C5007" s="289" t="s">
        <v>12542</v>
      </c>
      <c r="D5007" s="511" t="s">
        <v>7311</v>
      </c>
    </row>
    <row r="5008" spans="1:4">
      <c r="A5008" s="289">
        <v>39666</v>
      </c>
      <c r="B5008" s="289" t="s">
        <v>20128</v>
      </c>
      <c r="C5008" s="289" t="s">
        <v>12542</v>
      </c>
      <c r="D5008" s="511" t="s">
        <v>13569</v>
      </c>
    </row>
    <row r="5009" spans="1:4">
      <c r="A5009" s="289">
        <v>39664</v>
      </c>
      <c r="B5009" s="289" t="s">
        <v>20129</v>
      </c>
      <c r="C5009" s="289" t="s">
        <v>12542</v>
      </c>
      <c r="D5009" s="511" t="s">
        <v>11802</v>
      </c>
    </row>
    <row r="5010" spans="1:4">
      <c r="A5010" s="289">
        <v>39663</v>
      </c>
      <c r="B5010" s="289" t="s">
        <v>20130</v>
      </c>
      <c r="C5010" s="289" t="s">
        <v>12542</v>
      </c>
      <c r="D5010" s="511" t="s">
        <v>5939</v>
      </c>
    </row>
    <row r="5011" spans="1:4">
      <c r="A5011" s="289">
        <v>39665</v>
      </c>
      <c r="B5011" s="289" t="s">
        <v>20131</v>
      </c>
      <c r="C5011" s="289" t="s">
        <v>12542</v>
      </c>
      <c r="D5011" s="511" t="s">
        <v>8664</v>
      </c>
    </row>
    <row r="5012" spans="1:4">
      <c r="A5012" s="289">
        <v>39752</v>
      </c>
      <c r="B5012" s="289" t="s">
        <v>20132</v>
      </c>
      <c r="C5012" s="289" t="s">
        <v>12542</v>
      </c>
      <c r="D5012" s="511" t="s">
        <v>17004</v>
      </c>
    </row>
    <row r="5013" spans="1:4">
      <c r="A5013" s="289">
        <v>12583</v>
      </c>
      <c r="B5013" s="289" t="s">
        <v>20133</v>
      </c>
      <c r="C5013" s="289" t="s">
        <v>12542</v>
      </c>
      <c r="D5013" s="511" t="s">
        <v>16642</v>
      </c>
    </row>
    <row r="5014" spans="1:4">
      <c r="A5014" s="289">
        <v>12584</v>
      </c>
      <c r="B5014" s="289" t="s">
        <v>20134</v>
      </c>
      <c r="C5014" s="289" t="s">
        <v>12542</v>
      </c>
      <c r="D5014" s="511" t="s">
        <v>7851</v>
      </c>
    </row>
    <row r="5015" spans="1:4">
      <c r="A5015" s="289">
        <v>13159</v>
      </c>
      <c r="B5015" s="289" t="s">
        <v>20135</v>
      </c>
      <c r="C5015" s="289" t="s">
        <v>12542</v>
      </c>
      <c r="D5015" s="511" t="s">
        <v>20136</v>
      </c>
    </row>
    <row r="5016" spans="1:4">
      <c r="A5016" s="289">
        <v>13168</v>
      </c>
      <c r="B5016" s="289" t="s">
        <v>20137</v>
      </c>
      <c r="C5016" s="289" t="s">
        <v>12542</v>
      </c>
      <c r="D5016" s="511" t="s">
        <v>20138</v>
      </c>
    </row>
    <row r="5017" spans="1:4">
      <c r="A5017" s="289">
        <v>13173</v>
      </c>
      <c r="B5017" s="289" t="s">
        <v>20139</v>
      </c>
      <c r="C5017" s="289" t="s">
        <v>12542</v>
      </c>
      <c r="D5017" s="511" t="s">
        <v>20140</v>
      </c>
    </row>
    <row r="5018" spans="1:4">
      <c r="A5018" s="289">
        <v>37449</v>
      </c>
      <c r="B5018" s="289" t="s">
        <v>20141</v>
      </c>
      <c r="C5018" s="289" t="s">
        <v>12542</v>
      </c>
      <c r="D5018" s="511" t="s">
        <v>7358</v>
      </c>
    </row>
    <row r="5019" spans="1:4">
      <c r="A5019" s="289">
        <v>37450</v>
      </c>
      <c r="B5019" s="289" t="s">
        <v>20142</v>
      </c>
      <c r="C5019" s="289" t="s">
        <v>12542</v>
      </c>
      <c r="D5019" s="511" t="s">
        <v>1297</v>
      </c>
    </row>
    <row r="5020" spans="1:4">
      <c r="A5020" s="289">
        <v>37451</v>
      </c>
      <c r="B5020" s="289" t="s">
        <v>20143</v>
      </c>
      <c r="C5020" s="289" t="s">
        <v>12542</v>
      </c>
      <c r="D5020" s="511" t="s">
        <v>6124</v>
      </c>
    </row>
    <row r="5021" spans="1:4">
      <c r="A5021" s="289">
        <v>37452</v>
      </c>
      <c r="B5021" s="289" t="s">
        <v>20144</v>
      </c>
      <c r="C5021" s="289" t="s">
        <v>12542</v>
      </c>
      <c r="D5021" s="511" t="s">
        <v>20145</v>
      </c>
    </row>
    <row r="5022" spans="1:4">
      <c r="A5022" s="289">
        <v>37453</v>
      </c>
      <c r="B5022" s="289" t="s">
        <v>20146</v>
      </c>
      <c r="C5022" s="289" t="s">
        <v>12542</v>
      </c>
      <c r="D5022" s="511" t="s">
        <v>20147</v>
      </c>
    </row>
    <row r="5023" spans="1:4">
      <c r="A5023" s="289">
        <v>7778</v>
      </c>
      <c r="B5023" s="289" t="s">
        <v>20148</v>
      </c>
      <c r="C5023" s="289" t="s">
        <v>12542</v>
      </c>
      <c r="D5023" s="511" t="s">
        <v>20149</v>
      </c>
    </row>
    <row r="5024" spans="1:4">
      <c r="A5024" s="289">
        <v>7796</v>
      </c>
      <c r="B5024" s="289" t="s">
        <v>20150</v>
      </c>
      <c r="C5024" s="289" t="s">
        <v>12542</v>
      </c>
      <c r="D5024" s="511" t="s">
        <v>17232</v>
      </c>
    </row>
    <row r="5025" spans="1:4">
      <c r="A5025" s="289">
        <v>7781</v>
      </c>
      <c r="B5025" s="289" t="s">
        <v>20151</v>
      </c>
      <c r="C5025" s="289" t="s">
        <v>12542</v>
      </c>
      <c r="D5025" s="511" t="s">
        <v>20152</v>
      </c>
    </row>
    <row r="5026" spans="1:4">
      <c r="A5026" s="289">
        <v>7795</v>
      </c>
      <c r="B5026" s="289" t="s">
        <v>20153</v>
      </c>
      <c r="C5026" s="289" t="s">
        <v>12542</v>
      </c>
      <c r="D5026" s="511" t="s">
        <v>6466</v>
      </c>
    </row>
    <row r="5027" spans="1:4">
      <c r="A5027" s="289">
        <v>7791</v>
      </c>
      <c r="B5027" s="289" t="s">
        <v>20154</v>
      </c>
      <c r="C5027" s="289" t="s">
        <v>12542</v>
      </c>
      <c r="D5027" s="511" t="s">
        <v>3994</v>
      </c>
    </row>
    <row r="5028" spans="1:4">
      <c r="A5028" s="289">
        <v>7783</v>
      </c>
      <c r="B5028" s="289" t="s">
        <v>20155</v>
      </c>
      <c r="C5028" s="289" t="s">
        <v>12542</v>
      </c>
      <c r="D5028" s="511" t="s">
        <v>5586</v>
      </c>
    </row>
    <row r="5029" spans="1:4">
      <c r="A5029" s="289">
        <v>7790</v>
      </c>
      <c r="B5029" s="289" t="s">
        <v>20156</v>
      </c>
      <c r="C5029" s="289" t="s">
        <v>12542</v>
      </c>
      <c r="D5029" s="511" t="s">
        <v>20157</v>
      </c>
    </row>
    <row r="5030" spans="1:4">
      <c r="A5030" s="289">
        <v>7785</v>
      </c>
      <c r="B5030" s="289" t="s">
        <v>20158</v>
      </c>
      <c r="C5030" s="289" t="s">
        <v>12542</v>
      </c>
      <c r="D5030" s="511" t="s">
        <v>14106</v>
      </c>
    </row>
    <row r="5031" spans="1:4">
      <c r="A5031" s="289">
        <v>7792</v>
      </c>
      <c r="B5031" s="289" t="s">
        <v>20159</v>
      </c>
      <c r="C5031" s="289" t="s">
        <v>12542</v>
      </c>
      <c r="D5031" s="511" t="s">
        <v>20160</v>
      </c>
    </row>
    <row r="5032" spans="1:4">
      <c r="A5032" s="289">
        <v>7793</v>
      </c>
      <c r="B5032" s="289" t="s">
        <v>20161</v>
      </c>
      <c r="C5032" s="289" t="s">
        <v>12542</v>
      </c>
      <c r="D5032" s="511" t="s">
        <v>20162</v>
      </c>
    </row>
    <row r="5033" spans="1:4">
      <c r="A5033" s="289">
        <v>12613</v>
      </c>
      <c r="B5033" s="289" t="s">
        <v>20163</v>
      </c>
      <c r="C5033" s="289" t="s">
        <v>12513</v>
      </c>
      <c r="D5033" s="511" t="s">
        <v>15610</v>
      </c>
    </row>
    <row r="5034" spans="1:4">
      <c r="A5034" s="289">
        <v>1031</v>
      </c>
      <c r="B5034" s="289" t="s">
        <v>20164</v>
      </c>
      <c r="C5034" s="289" t="s">
        <v>12513</v>
      </c>
      <c r="D5034" s="511" t="s">
        <v>9738</v>
      </c>
    </row>
    <row r="5035" spans="1:4">
      <c r="A5035" s="289">
        <v>39707</v>
      </c>
      <c r="B5035" s="289" t="s">
        <v>20165</v>
      </c>
      <c r="C5035" s="289" t="s">
        <v>12542</v>
      </c>
      <c r="D5035" s="511" t="s">
        <v>20166</v>
      </c>
    </row>
    <row r="5036" spans="1:4">
      <c r="A5036" s="289">
        <v>39708</v>
      </c>
      <c r="B5036" s="289" t="s">
        <v>20167</v>
      </c>
      <c r="C5036" s="289" t="s">
        <v>12542</v>
      </c>
      <c r="D5036" s="511" t="s">
        <v>14486</v>
      </c>
    </row>
    <row r="5037" spans="1:4">
      <c r="A5037" s="289">
        <v>39710</v>
      </c>
      <c r="B5037" s="289" t="s">
        <v>20168</v>
      </c>
      <c r="C5037" s="289" t="s">
        <v>12542</v>
      </c>
      <c r="D5037" s="511" t="s">
        <v>17203</v>
      </c>
    </row>
    <row r="5038" spans="1:4">
      <c r="A5038" s="289">
        <v>39709</v>
      </c>
      <c r="B5038" s="289" t="s">
        <v>20169</v>
      </c>
      <c r="C5038" s="289" t="s">
        <v>12542</v>
      </c>
      <c r="D5038" s="511" t="s">
        <v>12858</v>
      </c>
    </row>
    <row r="5039" spans="1:4">
      <c r="A5039" s="289">
        <v>39711</v>
      </c>
      <c r="B5039" s="289" t="s">
        <v>20170</v>
      </c>
      <c r="C5039" s="289" t="s">
        <v>12542</v>
      </c>
      <c r="D5039" s="511" t="s">
        <v>13351</v>
      </c>
    </row>
    <row r="5040" spans="1:4">
      <c r="A5040" s="289">
        <v>39712</v>
      </c>
      <c r="B5040" s="289" t="s">
        <v>20171</v>
      </c>
      <c r="C5040" s="289" t="s">
        <v>12542</v>
      </c>
      <c r="D5040" s="511" t="s">
        <v>2374</v>
      </c>
    </row>
    <row r="5041" spans="1:4">
      <c r="A5041" s="289">
        <v>39713</v>
      </c>
      <c r="B5041" s="289" t="s">
        <v>20172</v>
      </c>
      <c r="C5041" s="289" t="s">
        <v>12542</v>
      </c>
      <c r="D5041" s="511" t="s">
        <v>10335</v>
      </c>
    </row>
    <row r="5042" spans="1:4">
      <c r="A5042" s="289">
        <v>39714</v>
      </c>
      <c r="B5042" s="289" t="s">
        <v>20173</v>
      </c>
      <c r="C5042" s="289" t="s">
        <v>12542</v>
      </c>
      <c r="D5042" s="511" t="s">
        <v>13362</v>
      </c>
    </row>
    <row r="5043" spans="1:4">
      <c r="A5043" s="289">
        <v>39715</v>
      </c>
      <c r="B5043" s="289" t="s">
        <v>20174</v>
      </c>
      <c r="C5043" s="289" t="s">
        <v>12542</v>
      </c>
      <c r="D5043" s="511" t="s">
        <v>15663</v>
      </c>
    </row>
    <row r="5044" spans="1:4">
      <c r="A5044" s="289">
        <v>39716</v>
      </c>
      <c r="B5044" s="289" t="s">
        <v>20175</v>
      </c>
      <c r="C5044" s="289" t="s">
        <v>12542</v>
      </c>
      <c r="D5044" s="511" t="s">
        <v>13506</v>
      </c>
    </row>
    <row r="5045" spans="1:4">
      <c r="A5045" s="289">
        <v>39718</v>
      </c>
      <c r="B5045" s="289" t="s">
        <v>20176</v>
      </c>
      <c r="C5045" s="289" t="s">
        <v>12542</v>
      </c>
      <c r="D5045" s="511" t="s">
        <v>20177</v>
      </c>
    </row>
    <row r="5046" spans="1:4">
      <c r="A5046" s="289">
        <v>9813</v>
      </c>
      <c r="B5046" s="289" t="s">
        <v>20178</v>
      </c>
      <c r="C5046" s="289" t="s">
        <v>12542</v>
      </c>
      <c r="D5046" s="511" t="s">
        <v>13277</v>
      </c>
    </row>
    <row r="5047" spans="1:4">
      <c r="A5047" s="289">
        <v>9815</v>
      </c>
      <c r="B5047" s="289" t="s">
        <v>20179</v>
      </c>
      <c r="C5047" s="289" t="s">
        <v>12542</v>
      </c>
      <c r="D5047" s="511" t="s">
        <v>9817</v>
      </c>
    </row>
    <row r="5048" spans="1:4">
      <c r="A5048" s="289">
        <v>25876</v>
      </c>
      <c r="B5048" s="289" t="s">
        <v>20180</v>
      </c>
      <c r="C5048" s="289" t="s">
        <v>12542</v>
      </c>
      <c r="D5048" s="511" t="s">
        <v>20181</v>
      </c>
    </row>
    <row r="5049" spans="1:4">
      <c r="A5049" s="289">
        <v>25888</v>
      </c>
      <c r="B5049" s="289" t="s">
        <v>20182</v>
      </c>
      <c r="C5049" s="289" t="s">
        <v>12542</v>
      </c>
      <c r="D5049" s="511" t="s">
        <v>6872</v>
      </c>
    </row>
    <row r="5050" spans="1:4">
      <c r="A5050" s="289">
        <v>25874</v>
      </c>
      <c r="B5050" s="289" t="s">
        <v>20183</v>
      </c>
      <c r="C5050" s="289" t="s">
        <v>12542</v>
      </c>
      <c r="D5050" s="511" t="s">
        <v>20184</v>
      </c>
    </row>
    <row r="5051" spans="1:4">
      <c r="A5051" s="289">
        <v>25877</v>
      </c>
      <c r="B5051" s="289" t="s">
        <v>20185</v>
      </c>
      <c r="C5051" s="289" t="s">
        <v>12542</v>
      </c>
      <c r="D5051" s="511" t="s">
        <v>20186</v>
      </c>
    </row>
    <row r="5052" spans="1:4">
      <c r="A5052" s="289">
        <v>25878</v>
      </c>
      <c r="B5052" s="289" t="s">
        <v>20187</v>
      </c>
      <c r="C5052" s="289" t="s">
        <v>12542</v>
      </c>
      <c r="D5052" s="511" t="s">
        <v>20188</v>
      </c>
    </row>
    <row r="5053" spans="1:4">
      <c r="A5053" s="289">
        <v>25879</v>
      </c>
      <c r="B5053" s="289" t="s">
        <v>20189</v>
      </c>
      <c r="C5053" s="289" t="s">
        <v>12542</v>
      </c>
      <c r="D5053" s="511" t="s">
        <v>20190</v>
      </c>
    </row>
    <row r="5054" spans="1:4">
      <c r="A5054" s="289">
        <v>25887</v>
      </c>
      <c r="B5054" s="289" t="s">
        <v>20191</v>
      </c>
      <c r="C5054" s="289" t="s">
        <v>12542</v>
      </c>
      <c r="D5054" s="511" t="s">
        <v>20192</v>
      </c>
    </row>
    <row r="5055" spans="1:4">
      <c r="A5055" s="289">
        <v>25880</v>
      </c>
      <c r="B5055" s="289" t="s">
        <v>20193</v>
      </c>
      <c r="C5055" s="289" t="s">
        <v>12542</v>
      </c>
      <c r="D5055" s="511" t="s">
        <v>20194</v>
      </c>
    </row>
    <row r="5056" spans="1:4">
      <c r="A5056" s="289">
        <v>25881</v>
      </c>
      <c r="B5056" s="289" t="s">
        <v>20195</v>
      </c>
      <c r="C5056" s="289" t="s">
        <v>12542</v>
      </c>
      <c r="D5056" s="511" t="s">
        <v>20196</v>
      </c>
    </row>
    <row r="5057" spans="1:4">
      <c r="A5057" s="289">
        <v>25882</v>
      </c>
      <c r="B5057" s="289" t="s">
        <v>20197</v>
      </c>
      <c r="C5057" s="289" t="s">
        <v>12542</v>
      </c>
      <c r="D5057" s="511" t="s">
        <v>20198</v>
      </c>
    </row>
    <row r="5058" spans="1:4">
      <c r="A5058" s="289">
        <v>25883</v>
      </c>
      <c r="B5058" s="289" t="s">
        <v>20199</v>
      </c>
      <c r="C5058" s="289" t="s">
        <v>12542</v>
      </c>
      <c r="D5058" s="511" t="s">
        <v>970</v>
      </c>
    </row>
    <row r="5059" spans="1:4">
      <c r="A5059" s="289">
        <v>25884</v>
      </c>
      <c r="B5059" s="289" t="s">
        <v>20200</v>
      </c>
      <c r="C5059" s="289" t="s">
        <v>12542</v>
      </c>
      <c r="D5059" s="511" t="s">
        <v>20201</v>
      </c>
    </row>
    <row r="5060" spans="1:4">
      <c r="A5060" s="289">
        <v>25885</v>
      </c>
      <c r="B5060" s="289" t="s">
        <v>20202</v>
      </c>
      <c r="C5060" s="289" t="s">
        <v>12542</v>
      </c>
      <c r="D5060" s="511" t="s">
        <v>20203</v>
      </c>
    </row>
    <row r="5061" spans="1:4">
      <c r="A5061" s="289">
        <v>25889</v>
      </c>
      <c r="B5061" s="289" t="s">
        <v>20204</v>
      </c>
      <c r="C5061" s="289" t="s">
        <v>12542</v>
      </c>
      <c r="D5061" s="511" t="s">
        <v>20205</v>
      </c>
    </row>
    <row r="5062" spans="1:4">
      <c r="A5062" s="289">
        <v>25886</v>
      </c>
      <c r="B5062" s="289" t="s">
        <v>20206</v>
      </c>
      <c r="C5062" s="289" t="s">
        <v>12542</v>
      </c>
      <c r="D5062" s="511" t="s">
        <v>20207</v>
      </c>
    </row>
    <row r="5063" spans="1:4">
      <c r="A5063" s="289">
        <v>25875</v>
      </c>
      <c r="B5063" s="289" t="s">
        <v>20208</v>
      </c>
      <c r="C5063" s="289" t="s">
        <v>12542</v>
      </c>
      <c r="D5063" s="511" t="s">
        <v>20209</v>
      </c>
    </row>
    <row r="5064" spans="1:4">
      <c r="A5064" s="289">
        <v>9876</v>
      </c>
      <c r="B5064" s="289" t="s">
        <v>20210</v>
      </c>
      <c r="C5064" s="289" t="s">
        <v>12542</v>
      </c>
      <c r="D5064" s="511" t="s">
        <v>7045</v>
      </c>
    </row>
    <row r="5065" spans="1:4">
      <c r="A5065" s="289">
        <v>9877</v>
      </c>
      <c r="B5065" s="289" t="s">
        <v>20211</v>
      </c>
      <c r="C5065" s="289" t="s">
        <v>12542</v>
      </c>
      <c r="D5065" s="511" t="s">
        <v>12688</v>
      </c>
    </row>
    <row r="5066" spans="1:4">
      <c r="A5066" s="289">
        <v>9878</v>
      </c>
      <c r="B5066" s="289" t="s">
        <v>20212</v>
      </c>
      <c r="C5066" s="289" t="s">
        <v>12542</v>
      </c>
      <c r="D5066" s="511" t="s">
        <v>20213</v>
      </c>
    </row>
    <row r="5067" spans="1:4">
      <c r="A5067" s="289">
        <v>9879</v>
      </c>
      <c r="B5067" s="289" t="s">
        <v>20214</v>
      </c>
      <c r="C5067" s="289" t="s">
        <v>12542</v>
      </c>
      <c r="D5067" s="511" t="s">
        <v>20215</v>
      </c>
    </row>
    <row r="5068" spans="1:4">
      <c r="A5068" s="289">
        <v>42001</v>
      </c>
      <c r="B5068" s="289" t="s">
        <v>20216</v>
      </c>
      <c r="C5068" s="289" t="s">
        <v>12542</v>
      </c>
      <c r="D5068" s="511" t="s">
        <v>20217</v>
      </c>
    </row>
    <row r="5069" spans="1:4">
      <c r="A5069" s="289">
        <v>41998</v>
      </c>
      <c r="B5069" s="289" t="s">
        <v>20218</v>
      </c>
      <c r="C5069" s="289" t="s">
        <v>12542</v>
      </c>
      <c r="D5069" s="511" t="s">
        <v>20219</v>
      </c>
    </row>
    <row r="5070" spans="1:4">
      <c r="A5070" s="289">
        <v>41999</v>
      </c>
      <c r="B5070" s="289" t="s">
        <v>20220</v>
      </c>
      <c r="C5070" s="289" t="s">
        <v>12542</v>
      </c>
      <c r="D5070" s="511" t="s">
        <v>20221</v>
      </c>
    </row>
    <row r="5071" spans="1:4">
      <c r="A5071" s="289">
        <v>42000</v>
      </c>
      <c r="B5071" s="289" t="s">
        <v>20222</v>
      </c>
      <c r="C5071" s="289" t="s">
        <v>12542</v>
      </c>
      <c r="D5071" s="511" t="s">
        <v>20223</v>
      </c>
    </row>
    <row r="5072" spans="1:4">
      <c r="A5072" s="289">
        <v>38053</v>
      </c>
      <c r="B5072" s="289" t="s">
        <v>20224</v>
      </c>
      <c r="C5072" s="289" t="s">
        <v>12542</v>
      </c>
      <c r="D5072" s="511" t="s">
        <v>10619</v>
      </c>
    </row>
    <row r="5073" spans="1:4">
      <c r="A5073" s="289">
        <v>38054</v>
      </c>
      <c r="B5073" s="289" t="s">
        <v>20225</v>
      </c>
      <c r="C5073" s="289" t="s">
        <v>12542</v>
      </c>
      <c r="D5073" s="511" t="s">
        <v>9293</v>
      </c>
    </row>
    <row r="5074" spans="1:4">
      <c r="A5074" s="289">
        <v>38052</v>
      </c>
      <c r="B5074" s="289" t="s">
        <v>20226</v>
      </c>
      <c r="C5074" s="289" t="s">
        <v>12542</v>
      </c>
      <c r="D5074" s="511" t="s">
        <v>4557</v>
      </c>
    </row>
    <row r="5075" spans="1:4">
      <c r="A5075" s="289">
        <v>38051</v>
      </c>
      <c r="B5075" s="289" t="s">
        <v>20227</v>
      </c>
      <c r="C5075" s="289" t="s">
        <v>12542</v>
      </c>
      <c r="D5075" s="511" t="s">
        <v>6764</v>
      </c>
    </row>
    <row r="5076" spans="1:4">
      <c r="A5076" s="289">
        <v>38787</v>
      </c>
      <c r="B5076" s="289" t="s">
        <v>20228</v>
      </c>
      <c r="C5076" s="289" t="s">
        <v>12542</v>
      </c>
      <c r="D5076" s="511" t="s">
        <v>988</v>
      </c>
    </row>
    <row r="5077" spans="1:4">
      <c r="A5077" s="289">
        <v>38825</v>
      </c>
      <c r="B5077" s="289" t="s">
        <v>20229</v>
      </c>
      <c r="C5077" s="289" t="s">
        <v>12542</v>
      </c>
      <c r="D5077" s="511" t="s">
        <v>5190</v>
      </c>
    </row>
    <row r="5078" spans="1:4">
      <c r="A5078" s="289">
        <v>38826</v>
      </c>
      <c r="B5078" s="289" t="s">
        <v>20230</v>
      </c>
      <c r="C5078" s="289" t="s">
        <v>12542</v>
      </c>
      <c r="D5078" s="511" t="s">
        <v>6766</v>
      </c>
    </row>
    <row r="5079" spans="1:4">
      <c r="A5079" s="289">
        <v>38827</v>
      </c>
      <c r="B5079" s="289" t="s">
        <v>20231</v>
      </c>
      <c r="C5079" s="289" t="s">
        <v>12542</v>
      </c>
      <c r="D5079" s="511" t="s">
        <v>10616</v>
      </c>
    </row>
    <row r="5080" spans="1:4">
      <c r="A5080" s="289">
        <v>38830</v>
      </c>
      <c r="B5080" s="289" t="s">
        <v>20232</v>
      </c>
      <c r="C5080" s="289" t="s">
        <v>12542</v>
      </c>
      <c r="D5080" s="511" t="s">
        <v>8475</v>
      </c>
    </row>
    <row r="5081" spans="1:4">
      <c r="A5081" s="289">
        <v>38828</v>
      </c>
      <c r="B5081" s="289" t="s">
        <v>20233</v>
      </c>
      <c r="C5081" s="289" t="s">
        <v>12542</v>
      </c>
      <c r="D5081" s="511" t="s">
        <v>17416</v>
      </c>
    </row>
    <row r="5082" spans="1:4">
      <c r="A5082" s="289">
        <v>38829</v>
      </c>
      <c r="B5082" s="289" t="s">
        <v>20234</v>
      </c>
      <c r="C5082" s="289" t="s">
        <v>12542</v>
      </c>
      <c r="D5082" s="511" t="s">
        <v>14452</v>
      </c>
    </row>
    <row r="5083" spans="1:4">
      <c r="A5083" s="289">
        <v>38831</v>
      </c>
      <c r="B5083" s="289" t="s">
        <v>20235</v>
      </c>
      <c r="C5083" s="289" t="s">
        <v>12542</v>
      </c>
      <c r="D5083" s="511" t="s">
        <v>20236</v>
      </c>
    </row>
    <row r="5084" spans="1:4">
      <c r="A5084" s="289">
        <v>36274</v>
      </c>
      <c r="B5084" s="289" t="s">
        <v>20237</v>
      </c>
      <c r="C5084" s="289" t="s">
        <v>12542</v>
      </c>
      <c r="D5084" s="511" t="s">
        <v>2885</v>
      </c>
    </row>
    <row r="5085" spans="1:4">
      <c r="A5085" s="289">
        <v>36278</v>
      </c>
      <c r="B5085" s="289" t="s">
        <v>20238</v>
      </c>
      <c r="C5085" s="289" t="s">
        <v>12542</v>
      </c>
      <c r="D5085" s="511" t="s">
        <v>6330</v>
      </c>
    </row>
    <row r="5086" spans="1:4">
      <c r="A5086" s="289">
        <v>38977</v>
      </c>
      <c r="B5086" s="289" t="s">
        <v>20239</v>
      </c>
      <c r="C5086" s="289" t="s">
        <v>12542</v>
      </c>
      <c r="D5086" s="511" t="s">
        <v>20240</v>
      </c>
    </row>
    <row r="5087" spans="1:4">
      <c r="A5087" s="289">
        <v>38971</v>
      </c>
      <c r="B5087" s="289" t="s">
        <v>20241</v>
      </c>
      <c r="C5087" s="289" t="s">
        <v>12542</v>
      </c>
      <c r="D5087" s="511" t="s">
        <v>2342</v>
      </c>
    </row>
    <row r="5088" spans="1:4">
      <c r="A5088" s="289">
        <v>38972</v>
      </c>
      <c r="B5088" s="289" t="s">
        <v>20242</v>
      </c>
      <c r="C5088" s="289" t="s">
        <v>12542</v>
      </c>
      <c r="D5088" s="511" t="s">
        <v>2743</v>
      </c>
    </row>
    <row r="5089" spans="1:4">
      <c r="A5089" s="289">
        <v>38973</v>
      </c>
      <c r="B5089" s="289" t="s">
        <v>20243</v>
      </c>
      <c r="C5089" s="289" t="s">
        <v>12542</v>
      </c>
      <c r="D5089" s="511" t="s">
        <v>20244</v>
      </c>
    </row>
    <row r="5090" spans="1:4">
      <c r="A5090" s="289">
        <v>38974</v>
      </c>
      <c r="B5090" s="289" t="s">
        <v>20245</v>
      </c>
      <c r="C5090" s="289" t="s">
        <v>12542</v>
      </c>
      <c r="D5090" s="511" t="s">
        <v>8547</v>
      </c>
    </row>
    <row r="5091" spans="1:4">
      <c r="A5091" s="289">
        <v>38975</v>
      </c>
      <c r="B5091" s="289" t="s">
        <v>20246</v>
      </c>
      <c r="C5091" s="289" t="s">
        <v>12542</v>
      </c>
      <c r="D5091" s="511" t="s">
        <v>10744</v>
      </c>
    </row>
    <row r="5092" spans="1:4">
      <c r="A5092" s="289">
        <v>38976</v>
      </c>
      <c r="B5092" s="289" t="s">
        <v>20247</v>
      </c>
      <c r="C5092" s="289" t="s">
        <v>12542</v>
      </c>
      <c r="D5092" s="511" t="s">
        <v>20248</v>
      </c>
    </row>
    <row r="5093" spans="1:4">
      <c r="A5093" s="289">
        <v>38986</v>
      </c>
      <c r="B5093" s="289" t="s">
        <v>20249</v>
      </c>
      <c r="C5093" s="289" t="s">
        <v>12542</v>
      </c>
      <c r="D5093" s="511" t="s">
        <v>20250</v>
      </c>
    </row>
    <row r="5094" spans="1:4">
      <c r="A5094" s="289">
        <v>38978</v>
      </c>
      <c r="B5094" s="289" t="s">
        <v>20251</v>
      </c>
      <c r="C5094" s="289" t="s">
        <v>12542</v>
      </c>
      <c r="D5094" s="511" t="s">
        <v>2885</v>
      </c>
    </row>
    <row r="5095" spans="1:4">
      <c r="A5095" s="289">
        <v>38979</v>
      </c>
      <c r="B5095" s="289" t="s">
        <v>20252</v>
      </c>
      <c r="C5095" s="289" t="s">
        <v>12542</v>
      </c>
      <c r="D5095" s="511" t="s">
        <v>6330</v>
      </c>
    </row>
    <row r="5096" spans="1:4">
      <c r="A5096" s="289">
        <v>38980</v>
      </c>
      <c r="B5096" s="289" t="s">
        <v>20253</v>
      </c>
      <c r="C5096" s="289" t="s">
        <v>12542</v>
      </c>
      <c r="D5096" s="511" t="s">
        <v>3347</v>
      </c>
    </row>
    <row r="5097" spans="1:4">
      <c r="A5097" s="289">
        <v>38981</v>
      </c>
      <c r="B5097" s="289" t="s">
        <v>20254</v>
      </c>
      <c r="C5097" s="289" t="s">
        <v>12542</v>
      </c>
      <c r="D5097" s="511" t="s">
        <v>20255</v>
      </c>
    </row>
    <row r="5098" spans="1:4">
      <c r="A5098" s="289">
        <v>38982</v>
      </c>
      <c r="B5098" s="289" t="s">
        <v>20256</v>
      </c>
      <c r="C5098" s="289" t="s">
        <v>12542</v>
      </c>
      <c r="D5098" s="511" t="s">
        <v>20257</v>
      </c>
    </row>
    <row r="5099" spans="1:4">
      <c r="A5099" s="289">
        <v>38983</v>
      </c>
      <c r="B5099" s="289" t="s">
        <v>20258</v>
      </c>
      <c r="C5099" s="289" t="s">
        <v>12542</v>
      </c>
      <c r="D5099" s="511" t="s">
        <v>6823</v>
      </c>
    </row>
    <row r="5100" spans="1:4">
      <c r="A5100" s="289">
        <v>38984</v>
      </c>
      <c r="B5100" s="289" t="s">
        <v>20259</v>
      </c>
      <c r="C5100" s="289" t="s">
        <v>12542</v>
      </c>
      <c r="D5100" s="511" t="s">
        <v>7950</v>
      </c>
    </row>
    <row r="5101" spans="1:4">
      <c r="A5101" s="289">
        <v>38985</v>
      </c>
      <c r="B5101" s="289" t="s">
        <v>20260</v>
      </c>
      <c r="C5101" s="289" t="s">
        <v>12542</v>
      </c>
      <c r="D5101" s="511" t="s">
        <v>20261</v>
      </c>
    </row>
    <row r="5102" spans="1:4">
      <c r="A5102" s="289">
        <v>9836</v>
      </c>
      <c r="B5102" s="289" t="s">
        <v>20262</v>
      </c>
      <c r="C5102" s="289" t="s">
        <v>12542</v>
      </c>
      <c r="D5102" s="511" t="s">
        <v>8496</v>
      </c>
    </row>
    <row r="5103" spans="1:4">
      <c r="A5103" s="289">
        <v>20065</v>
      </c>
      <c r="B5103" s="289" t="s">
        <v>20263</v>
      </c>
      <c r="C5103" s="289" t="s">
        <v>12542</v>
      </c>
      <c r="D5103" s="511" t="s">
        <v>14501</v>
      </c>
    </row>
    <row r="5104" spans="1:4">
      <c r="A5104" s="289">
        <v>9835</v>
      </c>
      <c r="B5104" s="289" t="s">
        <v>20264</v>
      </c>
      <c r="C5104" s="289" t="s">
        <v>12542</v>
      </c>
      <c r="D5104" s="511" t="s">
        <v>13422</v>
      </c>
    </row>
    <row r="5105" spans="1:4">
      <c r="A5105" s="289">
        <v>38032</v>
      </c>
      <c r="B5105" s="289" t="s">
        <v>20265</v>
      </c>
      <c r="C5105" s="289" t="s">
        <v>12542</v>
      </c>
      <c r="D5105" s="511" t="s">
        <v>19887</v>
      </c>
    </row>
    <row r="5106" spans="1:4">
      <c r="A5106" s="289">
        <v>38033</v>
      </c>
      <c r="B5106" s="289" t="s">
        <v>20266</v>
      </c>
      <c r="C5106" s="289" t="s">
        <v>12542</v>
      </c>
      <c r="D5106" s="511" t="s">
        <v>20267</v>
      </c>
    </row>
    <row r="5107" spans="1:4">
      <c r="A5107" s="289">
        <v>38034</v>
      </c>
      <c r="B5107" s="289" t="s">
        <v>20268</v>
      </c>
      <c r="C5107" s="289" t="s">
        <v>12542</v>
      </c>
      <c r="D5107" s="511" t="s">
        <v>20269</v>
      </c>
    </row>
    <row r="5108" spans="1:4">
      <c r="A5108" s="289">
        <v>38035</v>
      </c>
      <c r="B5108" s="289" t="s">
        <v>20270</v>
      </c>
      <c r="C5108" s="289" t="s">
        <v>12542</v>
      </c>
      <c r="D5108" s="511" t="s">
        <v>20271</v>
      </c>
    </row>
    <row r="5109" spans="1:4">
      <c r="A5109" s="289">
        <v>38036</v>
      </c>
      <c r="B5109" s="289" t="s">
        <v>20272</v>
      </c>
      <c r="C5109" s="289" t="s">
        <v>12542</v>
      </c>
      <c r="D5109" s="511" t="s">
        <v>20273</v>
      </c>
    </row>
    <row r="5110" spans="1:4">
      <c r="A5110" s="289">
        <v>38037</v>
      </c>
      <c r="B5110" s="289" t="s">
        <v>20274</v>
      </c>
      <c r="C5110" s="289" t="s">
        <v>12542</v>
      </c>
      <c r="D5110" s="511" t="s">
        <v>20275</v>
      </c>
    </row>
    <row r="5111" spans="1:4">
      <c r="A5111" s="289">
        <v>9850</v>
      </c>
      <c r="B5111" s="289" t="s">
        <v>20276</v>
      </c>
      <c r="C5111" s="289" t="s">
        <v>12542</v>
      </c>
      <c r="D5111" s="511" t="s">
        <v>20277</v>
      </c>
    </row>
    <row r="5112" spans="1:4">
      <c r="A5112" s="289">
        <v>9853</v>
      </c>
      <c r="B5112" s="289" t="s">
        <v>20278</v>
      </c>
      <c r="C5112" s="289" t="s">
        <v>12542</v>
      </c>
      <c r="D5112" s="511" t="s">
        <v>20279</v>
      </c>
    </row>
    <row r="5113" spans="1:4">
      <c r="A5113" s="289">
        <v>9854</v>
      </c>
      <c r="B5113" s="289" t="s">
        <v>20280</v>
      </c>
      <c r="C5113" s="289" t="s">
        <v>12542</v>
      </c>
      <c r="D5113" s="511" t="s">
        <v>20281</v>
      </c>
    </row>
    <row r="5114" spans="1:4">
      <c r="A5114" s="289">
        <v>9851</v>
      </c>
      <c r="B5114" s="289" t="s">
        <v>20282</v>
      </c>
      <c r="C5114" s="289" t="s">
        <v>12542</v>
      </c>
      <c r="D5114" s="511" t="s">
        <v>20283</v>
      </c>
    </row>
    <row r="5115" spans="1:4">
      <c r="A5115" s="289">
        <v>9855</v>
      </c>
      <c r="B5115" s="289" t="s">
        <v>20284</v>
      </c>
      <c r="C5115" s="289" t="s">
        <v>12542</v>
      </c>
      <c r="D5115" s="511" t="s">
        <v>20285</v>
      </c>
    </row>
    <row r="5116" spans="1:4">
      <c r="A5116" s="289">
        <v>9825</v>
      </c>
      <c r="B5116" s="289" t="s">
        <v>20286</v>
      </c>
      <c r="C5116" s="289" t="s">
        <v>12542</v>
      </c>
      <c r="D5116" s="511" t="s">
        <v>8669</v>
      </c>
    </row>
    <row r="5117" spans="1:4">
      <c r="A5117" s="289">
        <v>9828</v>
      </c>
      <c r="B5117" s="289" t="s">
        <v>20287</v>
      </c>
      <c r="C5117" s="289" t="s">
        <v>12542</v>
      </c>
      <c r="D5117" s="511" t="s">
        <v>20288</v>
      </c>
    </row>
    <row r="5118" spans="1:4">
      <c r="A5118" s="289">
        <v>9829</v>
      </c>
      <c r="B5118" s="289" t="s">
        <v>20289</v>
      </c>
      <c r="C5118" s="289" t="s">
        <v>12542</v>
      </c>
      <c r="D5118" s="511" t="s">
        <v>20290</v>
      </c>
    </row>
    <row r="5119" spans="1:4">
      <c r="A5119" s="289">
        <v>9826</v>
      </c>
      <c r="B5119" s="289" t="s">
        <v>20291</v>
      </c>
      <c r="C5119" s="289" t="s">
        <v>12542</v>
      </c>
      <c r="D5119" s="511" t="s">
        <v>20292</v>
      </c>
    </row>
    <row r="5120" spans="1:4">
      <c r="A5120" s="289">
        <v>9827</v>
      </c>
      <c r="B5120" s="289" t="s">
        <v>20293</v>
      </c>
      <c r="C5120" s="289" t="s">
        <v>12542</v>
      </c>
      <c r="D5120" s="511" t="s">
        <v>20294</v>
      </c>
    </row>
    <row r="5121" spans="1:4">
      <c r="A5121" s="289">
        <v>36374</v>
      </c>
      <c r="B5121" s="289" t="s">
        <v>20295</v>
      </c>
      <c r="C5121" s="289" t="s">
        <v>12542</v>
      </c>
      <c r="D5121" s="511" t="s">
        <v>20296</v>
      </c>
    </row>
    <row r="5122" spans="1:4">
      <c r="A5122" s="289">
        <v>36084</v>
      </c>
      <c r="B5122" s="289" t="s">
        <v>20297</v>
      </c>
      <c r="C5122" s="289" t="s">
        <v>12542</v>
      </c>
      <c r="D5122" s="511" t="s">
        <v>964</v>
      </c>
    </row>
    <row r="5123" spans="1:4">
      <c r="A5123" s="289">
        <v>36373</v>
      </c>
      <c r="B5123" s="289" t="s">
        <v>20298</v>
      </c>
      <c r="C5123" s="289" t="s">
        <v>12542</v>
      </c>
      <c r="D5123" s="511" t="s">
        <v>15163</v>
      </c>
    </row>
    <row r="5124" spans="1:4">
      <c r="A5124" s="289">
        <v>36377</v>
      </c>
      <c r="B5124" s="289" t="s">
        <v>20299</v>
      </c>
      <c r="C5124" s="289" t="s">
        <v>12542</v>
      </c>
      <c r="D5124" s="511" t="s">
        <v>20300</v>
      </c>
    </row>
    <row r="5125" spans="1:4">
      <c r="A5125" s="289">
        <v>36375</v>
      </c>
      <c r="B5125" s="289" t="s">
        <v>20301</v>
      </c>
      <c r="C5125" s="289" t="s">
        <v>12542</v>
      </c>
      <c r="D5125" s="511" t="s">
        <v>2838</v>
      </c>
    </row>
    <row r="5126" spans="1:4">
      <c r="A5126" s="289">
        <v>36376</v>
      </c>
      <c r="B5126" s="289" t="s">
        <v>20302</v>
      </c>
      <c r="C5126" s="289" t="s">
        <v>12542</v>
      </c>
      <c r="D5126" s="511" t="s">
        <v>20303</v>
      </c>
    </row>
    <row r="5127" spans="1:4">
      <c r="A5127" s="289">
        <v>36380</v>
      </c>
      <c r="B5127" s="289" t="s">
        <v>20304</v>
      </c>
      <c r="C5127" s="289" t="s">
        <v>12542</v>
      </c>
      <c r="D5127" s="511" t="s">
        <v>20305</v>
      </c>
    </row>
    <row r="5128" spans="1:4">
      <c r="A5128" s="289">
        <v>36378</v>
      </c>
      <c r="B5128" s="289" t="s">
        <v>20306</v>
      </c>
      <c r="C5128" s="289" t="s">
        <v>12542</v>
      </c>
      <c r="D5128" s="511" t="s">
        <v>20307</v>
      </c>
    </row>
    <row r="5129" spans="1:4">
      <c r="A5129" s="289">
        <v>36379</v>
      </c>
      <c r="B5129" s="289" t="s">
        <v>20308</v>
      </c>
      <c r="C5129" s="289" t="s">
        <v>12542</v>
      </c>
      <c r="D5129" s="511" t="s">
        <v>20309</v>
      </c>
    </row>
    <row r="5130" spans="1:4">
      <c r="A5130" s="289">
        <v>9859</v>
      </c>
      <c r="B5130" s="289" t="s">
        <v>20310</v>
      </c>
      <c r="C5130" s="289" t="s">
        <v>12542</v>
      </c>
      <c r="D5130" s="511" t="s">
        <v>9627</v>
      </c>
    </row>
    <row r="5131" spans="1:4">
      <c r="A5131" s="289">
        <v>9838</v>
      </c>
      <c r="B5131" s="289" t="s">
        <v>20311</v>
      </c>
      <c r="C5131" s="289" t="s">
        <v>12542</v>
      </c>
      <c r="D5131" s="511" t="s">
        <v>5125</v>
      </c>
    </row>
    <row r="5132" spans="1:4">
      <c r="A5132" s="289">
        <v>9837</v>
      </c>
      <c r="B5132" s="289" t="s">
        <v>20312</v>
      </c>
      <c r="C5132" s="289" t="s">
        <v>12542</v>
      </c>
      <c r="D5132" s="511" t="s">
        <v>7105</v>
      </c>
    </row>
    <row r="5133" spans="1:4">
      <c r="A5133" s="289">
        <v>9833</v>
      </c>
      <c r="B5133" s="289" t="s">
        <v>20313</v>
      </c>
      <c r="C5133" s="289" t="s">
        <v>12542</v>
      </c>
      <c r="D5133" s="511" t="s">
        <v>6936</v>
      </c>
    </row>
    <row r="5134" spans="1:4">
      <c r="A5134" s="289">
        <v>9830</v>
      </c>
      <c r="B5134" s="289" t="s">
        <v>20314</v>
      </c>
      <c r="C5134" s="289" t="s">
        <v>12542</v>
      </c>
      <c r="D5134" s="511" t="s">
        <v>4557</v>
      </c>
    </row>
    <row r="5135" spans="1:4">
      <c r="A5135" s="289">
        <v>9834</v>
      </c>
      <c r="B5135" s="289" t="s">
        <v>20315</v>
      </c>
      <c r="C5135" s="289" t="s">
        <v>12542</v>
      </c>
      <c r="D5135" s="511" t="s">
        <v>8637</v>
      </c>
    </row>
    <row r="5136" spans="1:4">
      <c r="A5136" s="289">
        <v>9863</v>
      </c>
      <c r="B5136" s="289" t="s">
        <v>20316</v>
      </c>
      <c r="C5136" s="289" t="s">
        <v>12542</v>
      </c>
      <c r="D5136" s="511" t="s">
        <v>20317</v>
      </c>
    </row>
    <row r="5137" spans="1:4">
      <c r="A5137" s="289">
        <v>9860</v>
      </c>
      <c r="B5137" s="289" t="s">
        <v>20318</v>
      </c>
      <c r="C5137" s="289" t="s">
        <v>12542</v>
      </c>
      <c r="D5137" s="511" t="s">
        <v>20319</v>
      </c>
    </row>
    <row r="5138" spans="1:4">
      <c r="A5138" s="289">
        <v>9862</v>
      </c>
      <c r="B5138" s="289" t="s">
        <v>20320</v>
      </c>
      <c r="C5138" s="289" t="s">
        <v>12542</v>
      </c>
      <c r="D5138" s="511" t="s">
        <v>20321</v>
      </c>
    </row>
    <row r="5139" spans="1:4">
      <c r="A5139" s="289">
        <v>9861</v>
      </c>
      <c r="B5139" s="289" t="s">
        <v>20322</v>
      </c>
      <c r="C5139" s="289" t="s">
        <v>12542</v>
      </c>
      <c r="D5139" s="511" t="s">
        <v>5593</v>
      </c>
    </row>
    <row r="5140" spans="1:4">
      <c r="A5140" s="289">
        <v>9856</v>
      </c>
      <c r="B5140" s="289" t="s">
        <v>20323</v>
      </c>
      <c r="C5140" s="289" t="s">
        <v>12542</v>
      </c>
      <c r="D5140" s="511" t="s">
        <v>5224</v>
      </c>
    </row>
    <row r="5141" spans="1:4">
      <c r="A5141" s="289">
        <v>9866</v>
      </c>
      <c r="B5141" s="289" t="s">
        <v>20324</v>
      </c>
      <c r="C5141" s="289" t="s">
        <v>12542</v>
      </c>
      <c r="D5141" s="511" t="s">
        <v>12865</v>
      </c>
    </row>
    <row r="5142" spans="1:4">
      <c r="A5142" s="289">
        <v>9857</v>
      </c>
      <c r="B5142" s="289" t="s">
        <v>20325</v>
      </c>
      <c r="C5142" s="289" t="s">
        <v>12542</v>
      </c>
      <c r="D5142" s="511" t="s">
        <v>10315</v>
      </c>
    </row>
    <row r="5143" spans="1:4">
      <c r="A5143" s="289">
        <v>9864</v>
      </c>
      <c r="B5143" s="289" t="s">
        <v>20326</v>
      </c>
      <c r="C5143" s="289" t="s">
        <v>12542</v>
      </c>
      <c r="D5143" s="511" t="s">
        <v>20327</v>
      </c>
    </row>
    <row r="5144" spans="1:4">
      <c r="A5144" s="289">
        <v>9865</v>
      </c>
      <c r="B5144" s="289" t="s">
        <v>20328</v>
      </c>
      <c r="C5144" s="289" t="s">
        <v>12542</v>
      </c>
      <c r="D5144" s="511" t="s">
        <v>20329</v>
      </c>
    </row>
    <row r="5145" spans="1:4">
      <c r="A5145" s="289">
        <v>9858</v>
      </c>
      <c r="B5145" s="289" t="s">
        <v>20330</v>
      </c>
      <c r="C5145" s="289" t="s">
        <v>12542</v>
      </c>
      <c r="D5145" s="511" t="s">
        <v>20331</v>
      </c>
    </row>
    <row r="5146" spans="1:4">
      <c r="A5146" s="289">
        <v>9841</v>
      </c>
      <c r="B5146" s="289" t="s">
        <v>20332</v>
      </c>
      <c r="C5146" s="289" t="s">
        <v>12542</v>
      </c>
      <c r="D5146" s="511" t="s">
        <v>20333</v>
      </c>
    </row>
    <row r="5147" spans="1:4">
      <c r="A5147" s="289">
        <v>9840</v>
      </c>
      <c r="B5147" s="289" t="s">
        <v>20334</v>
      </c>
      <c r="C5147" s="289" t="s">
        <v>12542</v>
      </c>
      <c r="D5147" s="511" t="s">
        <v>20335</v>
      </c>
    </row>
    <row r="5148" spans="1:4">
      <c r="A5148" s="289">
        <v>20067</v>
      </c>
      <c r="B5148" s="289" t="s">
        <v>20336</v>
      </c>
      <c r="C5148" s="289" t="s">
        <v>12542</v>
      </c>
      <c r="D5148" s="511" t="s">
        <v>5081</v>
      </c>
    </row>
    <row r="5149" spans="1:4">
      <c r="A5149" s="289">
        <v>20068</v>
      </c>
      <c r="B5149" s="289" t="s">
        <v>20337</v>
      </c>
      <c r="C5149" s="289" t="s">
        <v>12542</v>
      </c>
      <c r="D5149" s="511" t="s">
        <v>1731</v>
      </c>
    </row>
    <row r="5150" spans="1:4">
      <c r="A5150" s="289">
        <v>9839</v>
      </c>
      <c r="B5150" s="289" t="s">
        <v>20338</v>
      </c>
      <c r="C5150" s="289" t="s">
        <v>12542</v>
      </c>
      <c r="D5150" s="511" t="s">
        <v>14639</v>
      </c>
    </row>
    <row r="5151" spans="1:4">
      <c r="A5151" s="289">
        <v>9870</v>
      </c>
      <c r="B5151" s="289" t="s">
        <v>20339</v>
      </c>
      <c r="C5151" s="289" t="s">
        <v>12542</v>
      </c>
      <c r="D5151" s="511" t="s">
        <v>20340</v>
      </c>
    </row>
    <row r="5152" spans="1:4">
      <c r="A5152" s="289">
        <v>9867</v>
      </c>
      <c r="B5152" s="289" t="s">
        <v>20341</v>
      </c>
      <c r="C5152" s="289" t="s">
        <v>12542</v>
      </c>
      <c r="D5152" s="511" t="s">
        <v>13790</v>
      </c>
    </row>
    <row r="5153" spans="1:4">
      <c r="A5153" s="289">
        <v>9868</v>
      </c>
      <c r="B5153" s="289" t="s">
        <v>20342</v>
      </c>
      <c r="C5153" s="289" t="s">
        <v>12542</v>
      </c>
      <c r="D5153" s="511" t="s">
        <v>15884</v>
      </c>
    </row>
    <row r="5154" spans="1:4">
      <c r="A5154" s="289">
        <v>9869</v>
      </c>
      <c r="B5154" s="289" t="s">
        <v>20343</v>
      </c>
      <c r="C5154" s="289" t="s">
        <v>12542</v>
      </c>
      <c r="D5154" s="511" t="s">
        <v>3364</v>
      </c>
    </row>
    <row r="5155" spans="1:4">
      <c r="A5155" s="289">
        <v>9874</v>
      </c>
      <c r="B5155" s="289" t="s">
        <v>20344</v>
      </c>
      <c r="C5155" s="289" t="s">
        <v>12542</v>
      </c>
      <c r="D5155" s="511" t="s">
        <v>2441</v>
      </c>
    </row>
    <row r="5156" spans="1:4">
      <c r="A5156" s="289">
        <v>9875</v>
      </c>
      <c r="B5156" s="289" t="s">
        <v>20345</v>
      </c>
      <c r="C5156" s="289" t="s">
        <v>12542</v>
      </c>
      <c r="D5156" s="511" t="s">
        <v>15285</v>
      </c>
    </row>
    <row r="5157" spans="1:4">
      <c r="A5157" s="289">
        <v>9873</v>
      </c>
      <c r="B5157" s="289" t="s">
        <v>20346</v>
      </c>
      <c r="C5157" s="289" t="s">
        <v>12542</v>
      </c>
      <c r="D5157" s="511" t="s">
        <v>14793</v>
      </c>
    </row>
    <row r="5158" spans="1:4">
      <c r="A5158" s="289">
        <v>9871</v>
      </c>
      <c r="B5158" s="289" t="s">
        <v>20347</v>
      </c>
      <c r="C5158" s="289" t="s">
        <v>12542</v>
      </c>
      <c r="D5158" s="511" t="s">
        <v>1859</v>
      </c>
    </row>
    <row r="5159" spans="1:4">
      <c r="A5159" s="289">
        <v>9872</v>
      </c>
      <c r="B5159" s="289" t="s">
        <v>20348</v>
      </c>
      <c r="C5159" s="289" t="s">
        <v>12542</v>
      </c>
      <c r="D5159" s="511" t="s">
        <v>20349</v>
      </c>
    </row>
    <row r="5160" spans="1:4">
      <c r="A5160" s="289">
        <v>7667</v>
      </c>
      <c r="B5160" s="289" t="s">
        <v>20350</v>
      </c>
      <c r="C5160" s="289" t="s">
        <v>12542</v>
      </c>
      <c r="D5160" s="511" t="s">
        <v>20351</v>
      </c>
    </row>
    <row r="5161" spans="1:4">
      <c r="A5161" s="289">
        <v>7660</v>
      </c>
      <c r="B5161" s="289" t="s">
        <v>20352</v>
      </c>
      <c r="C5161" s="289" t="s">
        <v>12542</v>
      </c>
      <c r="D5161" s="511" t="s">
        <v>20353</v>
      </c>
    </row>
    <row r="5162" spans="1:4">
      <c r="A5162" s="289">
        <v>7676</v>
      </c>
      <c r="B5162" s="289" t="s">
        <v>20354</v>
      </c>
      <c r="C5162" s="289" t="s">
        <v>12542</v>
      </c>
      <c r="D5162" s="511" t="s">
        <v>20355</v>
      </c>
    </row>
    <row r="5163" spans="1:4">
      <c r="A5163" s="289">
        <v>12426</v>
      </c>
      <c r="B5163" s="289" t="s">
        <v>20356</v>
      </c>
      <c r="C5163" s="289" t="s">
        <v>12513</v>
      </c>
      <c r="D5163" s="511" t="s">
        <v>11544</v>
      </c>
    </row>
    <row r="5164" spans="1:4">
      <c r="A5164" s="289">
        <v>12425</v>
      </c>
      <c r="B5164" s="289" t="s">
        <v>20357</v>
      </c>
      <c r="C5164" s="289" t="s">
        <v>12513</v>
      </c>
      <c r="D5164" s="511" t="s">
        <v>10311</v>
      </c>
    </row>
    <row r="5165" spans="1:4">
      <c r="A5165" s="289">
        <v>12427</v>
      </c>
      <c r="B5165" s="289" t="s">
        <v>20358</v>
      </c>
      <c r="C5165" s="289" t="s">
        <v>12513</v>
      </c>
      <c r="D5165" s="511" t="s">
        <v>20359</v>
      </c>
    </row>
    <row r="5166" spans="1:4">
      <c r="A5166" s="289">
        <v>12428</v>
      </c>
      <c r="B5166" s="289" t="s">
        <v>20360</v>
      </c>
      <c r="C5166" s="289" t="s">
        <v>12513</v>
      </c>
      <c r="D5166" s="511" t="s">
        <v>20361</v>
      </c>
    </row>
    <row r="5167" spans="1:4">
      <c r="A5167" s="289">
        <v>12430</v>
      </c>
      <c r="B5167" s="289" t="s">
        <v>20362</v>
      </c>
      <c r="C5167" s="289" t="s">
        <v>12513</v>
      </c>
      <c r="D5167" s="511" t="s">
        <v>20363</v>
      </c>
    </row>
    <row r="5168" spans="1:4">
      <c r="A5168" s="289">
        <v>12429</v>
      </c>
      <c r="B5168" s="289" t="s">
        <v>20364</v>
      </c>
      <c r="C5168" s="289" t="s">
        <v>12513</v>
      </c>
      <c r="D5168" s="511" t="s">
        <v>20365</v>
      </c>
    </row>
    <row r="5169" spans="1:4">
      <c r="A5169" s="289">
        <v>12431</v>
      </c>
      <c r="B5169" s="289" t="s">
        <v>20366</v>
      </c>
      <c r="C5169" s="289" t="s">
        <v>12513</v>
      </c>
      <c r="D5169" s="511" t="s">
        <v>20367</v>
      </c>
    </row>
    <row r="5170" spans="1:4">
      <c r="A5170" s="289">
        <v>12432</v>
      </c>
      <c r="B5170" s="289" t="s">
        <v>20368</v>
      </c>
      <c r="C5170" s="289" t="s">
        <v>12513</v>
      </c>
      <c r="D5170" s="511" t="s">
        <v>20369</v>
      </c>
    </row>
    <row r="5171" spans="1:4">
      <c r="A5171" s="289">
        <v>12434</v>
      </c>
      <c r="B5171" s="289" t="s">
        <v>20370</v>
      </c>
      <c r="C5171" s="289" t="s">
        <v>12513</v>
      </c>
      <c r="D5171" s="511" t="s">
        <v>11047</v>
      </c>
    </row>
    <row r="5172" spans="1:4">
      <c r="A5172" s="289">
        <v>12433</v>
      </c>
      <c r="B5172" s="289" t="s">
        <v>20371</v>
      </c>
      <c r="C5172" s="289" t="s">
        <v>12513</v>
      </c>
      <c r="D5172" s="511" t="s">
        <v>1888</v>
      </c>
    </row>
    <row r="5173" spans="1:4">
      <c r="A5173" s="289">
        <v>12435</v>
      </c>
      <c r="B5173" s="289" t="s">
        <v>20372</v>
      </c>
      <c r="C5173" s="289" t="s">
        <v>12513</v>
      </c>
      <c r="D5173" s="511" t="s">
        <v>20373</v>
      </c>
    </row>
    <row r="5174" spans="1:4">
      <c r="A5174" s="289">
        <v>12437</v>
      </c>
      <c r="B5174" s="289" t="s">
        <v>20374</v>
      </c>
      <c r="C5174" s="289" t="s">
        <v>12513</v>
      </c>
      <c r="D5174" s="511" t="s">
        <v>20375</v>
      </c>
    </row>
    <row r="5175" spans="1:4">
      <c r="A5175" s="289">
        <v>12439</v>
      </c>
      <c r="B5175" s="289" t="s">
        <v>20376</v>
      </c>
      <c r="C5175" s="289" t="s">
        <v>12513</v>
      </c>
      <c r="D5175" s="511" t="s">
        <v>12746</v>
      </c>
    </row>
    <row r="5176" spans="1:4">
      <c r="A5176" s="289">
        <v>12438</v>
      </c>
      <c r="B5176" s="289" t="s">
        <v>20377</v>
      </c>
      <c r="C5176" s="289" t="s">
        <v>12513</v>
      </c>
      <c r="D5176" s="511" t="s">
        <v>20378</v>
      </c>
    </row>
    <row r="5177" spans="1:4">
      <c r="A5177" s="289">
        <v>12436</v>
      </c>
      <c r="B5177" s="289" t="s">
        <v>20379</v>
      </c>
      <c r="C5177" s="289" t="s">
        <v>12513</v>
      </c>
      <c r="D5177" s="511" t="s">
        <v>20380</v>
      </c>
    </row>
    <row r="5178" spans="1:4">
      <c r="A5178" s="289">
        <v>36357</v>
      </c>
      <c r="B5178" s="289" t="s">
        <v>20381</v>
      </c>
      <c r="C5178" s="289" t="s">
        <v>12513</v>
      </c>
      <c r="D5178" s="511" t="s">
        <v>20382</v>
      </c>
    </row>
    <row r="5179" spans="1:4">
      <c r="A5179" s="289">
        <v>12424</v>
      </c>
      <c r="B5179" s="289" t="s">
        <v>20383</v>
      </c>
      <c r="C5179" s="289" t="s">
        <v>12513</v>
      </c>
      <c r="D5179" s="511" t="s">
        <v>20384</v>
      </c>
    </row>
    <row r="5180" spans="1:4">
      <c r="A5180" s="289">
        <v>12440</v>
      </c>
      <c r="B5180" s="289" t="s">
        <v>20385</v>
      </c>
      <c r="C5180" s="289" t="s">
        <v>12513</v>
      </c>
      <c r="D5180" s="511" t="s">
        <v>10758</v>
      </c>
    </row>
    <row r="5181" spans="1:4">
      <c r="A5181" s="289">
        <v>9884</v>
      </c>
      <c r="B5181" s="289" t="s">
        <v>20386</v>
      </c>
      <c r="C5181" s="289" t="s">
        <v>12513</v>
      </c>
      <c r="D5181" s="511" t="s">
        <v>20387</v>
      </c>
    </row>
    <row r="5182" spans="1:4">
      <c r="A5182" s="289">
        <v>9888</v>
      </c>
      <c r="B5182" s="289" t="s">
        <v>20388</v>
      </c>
      <c r="C5182" s="289" t="s">
        <v>12513</v>
      </c>
      <c r="D5182" s="511" t="s">
        <v>8710</v>
      </c>
    </row>
    <row r="5183" spans="1:4">
      <c r="A5183" s="289">
        <v>9883</v>
      </c>
      <c r="B5183" s="289" t="s">
        <v>20389</v>
      </c>
      <c r="C5183" s="289" t="s">
        <v>12513</v>
      </c>
      <c r="D5183" s="511" t="s">
        <v>7558</v>
      </c>
    </row>
    <row r="5184" spans="1:4">
      <c r="A5184" s="289">
        <v>9886</v>
      </c>
      <c r="B5184" s="289" t="s">
        <v>20390</v>
      </c>
      <c r="C5184" s="289" t="s">
        <v>12513</v>
      </c>
      <c r="D5184" s="511" t="s">
        <v>7696</v>
      </c>
    </row>
    <row r="5185" spans="1:4">
      <c r="A5185" s="289">
        <v>9889</v>
      </c>
      <c r="B5185" s="289" t="s">
        <v>20391</v>
      </c>
      <c r="C5185" s="289" t="s">
        <v>12513</v>
      </c>
      <c r="D5185" s="511" t="s">
        <v>12197</v>
      </c>
    </row>
    <row r="5186" spans="1:4">
      <c r="A5186" s="289">
        <v>9887</v>
      </c>
      <c r="B5186" s="289" t="s">
        <v>20392</v>
      </c>
      <c r="C5186" s="289" t="s">
        <v>12513</v>
      </c>
      <c r="D5186" s="511" t="s">
        <v>20393</v>
      </c>
    </row>
    <row r="5187" spans="1:4">
      <c r="A5187" s="289">
        <v>9885</v>
      </c>
      <c r="B5187" s="289" t="s">
        <v>20394</v>
      </c>
      <c r="C5187" s="289" t="s">
        <v>12513</v>
      </c>
      <c r="D5187" s="511" t="s">
        <v>5408</v>
      </c>
    </row>
    <row r="5188" spans="1:4">
      <c r="A5188" s="289">
        <v>9890</v>
      </c>
      <c r="B5188" s="289" t="s">
        <v>20395</v>
      </c>
      <c r="C5188" s="289" t="s">
        <v>12513</v>
      </c>
      <c r="D5188" s="511" t="s">
        <v>20396</v>
      </c>
    </row>
    <row r="5189" spans="1:4">
      <c r="A5189" s="289">
        <v>9891</v>
      </c>
      <c r="B5189" s="289" t="s">
        <v>20397</v>
      </c>
      <c r="C5189" s="289" t="s">
        <v>12513</v>
      </c>
      <c r="D5189" s="511" t="s">
        <v>20398</v>
      </c>
    </row>
    <row r="5190" spans="1:4">
      <c r="A5190" s="289">
        <v>39292</v>
      </c>
      <c r="B5190" s="289" t="s">
        <v>20399</v>
      </c>
      <c r="C5190" s="289" t="s">
        <v>12513</v>
      </c>
      <c r="D5190" s="511" t="s">
        <v>10493</v>
      </c>
    </row>
    <row r="5191" spans="1:4">
      <c r="A5191" s="289">
        <v>39293</v>
      </c>
      <c r="B5191" s="289" t="s">
        <v>20400</v>
      </c>
      <c r="C5191" s="289" t="s">
        <v>12513</v>
      </c>
      <c r="D5191" s="511" t="s">
        <v>20401</v>
      </c>
    </row>
    <row r="5192" spans="1:4">
      <c r="A5192" s="289">
        <v>39294</v>
      </c>
      <c r="B5192" s="289" t="s">
        <v>20402</v>
      </c>
      <c r="C5192" s="289" t="s">
        <v>12513</v>
      </c>
      <c r="D5192" s="511" t="s">
        <v>20401</v>
      </c>
    </row>
    <row r="5193" spans="1:4">
      <c r="A5193" s="289">
        <v>39295</v>
      </c>
      <c r="B5193" s="289" t="s">
        <v>20403</v>
      </c>
      <c r="C5193" s="289" t="s">
        <v>12513</v>
      </c>
      <c r="D5193" s="511" t="s">
        <v>20404</v>
      </c>
    </row>
    <row r="5194" spans="1:4">
      <c r="A5194" s="289">
        <v>36313</v>
      </c>
      <c r="B5194" s="289" t="s">
        <v>20405</v>
      </c>
      <c r="C5194" s="289" t="s">
        <v>12513</v>
      </c>
      <c r="D5194" s="511" t="s">
        <v>3959</v>
      </c>
    </row>
    <row r="5195" spans="1:4">
      <c r="A5195" s="289">
        <v>36316</v>
      </c>
      <c r="B5195" s="289" t="s">
        <v>20406</v>
      </c>
      <c r="C5195" s="289" t="s">
        <v>12513</v>
      </c>
      <c r="D5195" s="511" t="s">
        <v>20407</v>
      </c>
    </row>
    <row r="5196" spans="1:4">
      <c r="A5196" s="289">
        <v>64</v>
      </c>
      <c r="B5196" s="289" t="s">
        <v>20408</v>
      </c>
      <c r="C5196" s="289" t="s">
        <v>12513</v>
      </c>
      <c r="D5196" s="511" t="s">
        <v>8493</v>
      </c>
    </row>
    <row r="5197" spans="1:4">
      <c r="A5197" s="289">
        <v>37423</v>
      </c>
      <c r="B5197" s="289" t="s">
        <v>20409</v>
      </c>
      <c r="C5197" s="289" t="s">
        <v>12513</v>
      </c>
      <c r="D5197" s="511" t="s">
        <v>20410</v>
      </c>
    </row>
    <row r="5198" spans="1:4">
      <c r="A5198" s="289">
        <v>39296</v>
      </c>
      <c r="B5198" s="289" t="s">
        <v>20411</v>
      </c>
      <c r="C5198" s="289" t="s">
        <v>12513</v>
      </c>
      <c r="D5198" s="511" t="s">
        <v>7326</v>
      </c>
    </row>
    <row r="5199" spans="1:4">
      <c r="A5199" s="289">
        <v>39297</v>
      </c>
      <c r="B5199" s="289" t="s">
        <v>20412</v>
      </c>
      <c r="C5199" s="289" t="s">
        <v>12513</v>
      </c>
      <c r="D5199" s="511" t="s">
        <v>20413</v>
      </c>
    </row>
    <row r="5200" spans="1:4">
      <c r="A5200" s="289">
        <v>39298</v>
      </c>
      <c r="B5200" s="289" t="s">
        <v>20414</v>
      </c>
      <c r="C5200" s="289" t="s">
        <v>12513</v>
      </c>
      <c r="D5200" s="511" t="s">
        <v>20415</v>
      </c>
    </row>
    <row r="5201" spans="1:4">
      <c r="A5201" s="289">
        <v>39299</v>
      </c>
      <c r="B5201" s="289" t="s">
        <v>20416</v>
      </c>
      <c r="C5201" s="289" t="s">
        <v>12513</v>
      </c>
      <c r="D5201" s="511" t="s">
        <v>2313</v>
      </c>
    </row>
    <row r="5202" spans="1:4">
      <c r="A5202" s="289">
        <v>9892</v>
      </c>
      <c r="B5202" s="289" t="s">
        <v>20417</v>
      </c>
      <c r="C5202" s="289" t="s">
        <v>12513</v>
      </c>
      <c r="D5202" s="511" t="s">
        <v>3035</v>
      </c>
    </row>
    <row r="5203" spans="1:4">
      <c r="A5203" s="289">
        <v>9893</v>
      </c>
      <c r="B5203" s="289" t="s">
        <v>20418</v>
      </c>
      <c r="C5203" s="289" t="s">
        <v>12513</v>
      </c>
      <c r="D5203" s="511" t="s">
        <v>20419</v>
      </c>
    </row>
    <row r="5204" spans="1:4">
      <c r="A5204" s="289">
        <v>9901</v>
      </c>
      <c r="B5204" s="289" t="s">
        <v>20420</v>
      </c>
      <c r="C5204" s="289" t="s">
        <v>12513</v>
      </c>
      <c r="D5204" s="511" t="s">
        <v>19424</v>
      </c>
    </row>
    <row r="5205" spans="1:4">
      <c r="A5205" s="289">
        <v>9896</v>
      </c>
      <c r="B5205" s="289" t="s">
        <v>20421</v>
      </c>
      <c r="C5205" s="289" t="s">
        <v>12513</v>
      </c>
      <c r="D5205" s="511" t="s">
        <v>20422</v>
      </c>
    </row>
    <row r="5206" spans="1:4">
      <c r="A5206" s="289">
        <v>9900</v>
      </c>
      <c r="B5206" s="289" t="s">
        <v>20423</v>
      </c>
      <c r="C5206" s="289" t="s">
        <v>12513</v>
      </c>
      <c r="D5206" s="511" t="s">
        <v>2071</v>
      </c>
    </row>
    <row r="5207" spans="1:4">
      <c r="A5207" s="289">
        <v>9898</v>
      </c>
      <c r="B5207" s="289" t="s">
        <v>20424</v>
      </c>
      <c r="C5207" s="289" t="s">
        <v>12513</v>
      </c>
      <c r="D5207" s="511" t="s">
        <v>20425</v>
      </c>
    </row>
    <row r="5208" spans="1:4">
      <c r="A5208" s="289">
        <v>9899</v>
      </c>
      <c r="B5208" s="289" t="s">
        <v>20426</v>
      </c>
      <c r="C5208" s="289" t="s">
        <v>12513</v>
      </c>
      <c r="D5208" s="511" t="s">
        <v>8490</v>
      </c>
    </row>
    <row r="5209" spans="1:4">
      <c r="A5209" s="289">
        <v>9902</v>
      </c>
      <c r="B5209" s="289" t="s">
        <v>20427</v>
      </c>
      <c r="C5209" s="289" t="s">
        <v>12513</v>
      </c>
      <c r="D5209" s="511" t="s">
        <v>20428</v>
      </c>
    </row>
    <row r="5210" spans="1:4">
      <c r="A5210" s="289">
        <v>9908</v>
      </c>
      <c r="B5210" s="289" t="s">
        <v>20429</v>
      </c>
      <c r="C5210" s="289" t="s">
        <v>12513</v>
      </c>
      <c r="D5210" s="511" t="s">
        <v>20430</v>
      </c>
    </row>
    <row r="5211" spans="1:4">
      <c r="A5211" s="289">
        <v>9905</v>
      </c>
      <c r="B5211" s="289" t="s">
        <v>20431</v>
      </c>
      <c r="C5211" s="289" t="s">
        <v>12513</v>
      </c>
      <c r="D5211" s="511" t="s">
        <v>7207</v>
      </c>
    </row>
    <row r="5212" spans="1:4">
      <c r="A5212" s="289">
        <v>9906</v>
      </c>
      <c r="B5212" s="289" t="s">
        <v>20432</v>
      </c>
      <c r="C5212" s="289" t="s">
        <v>12513</v>
      </c>
      <c r="D5212" s="511" t="s">
        <v>17416</v>
      </c>
    </row>
    <row r="5213" spans="1:4">
      <c r="A5213" s="289">
        <v>9895</v>
      </c>
      <c r="B5213" s="289" t="s">
        <v>20433</v>
      </c>
      <c r="C5213" s="289" t="s">
        <v>12513</v>
      </c>
      <c r="D5213" s="511" t="s">
        <v>18839</v>
      </c>
    </row>
    <row r="5214" spans="1:4">
      <c r="A5214" s="289">
        <v>9894</v>
      </c>
      <c r="B5214" s="289" t="s">
        <v>20434</v>
      </c>
      <c r="C5214" s="289" t="s">
        <v>12513</v>
      </c>
      <c r="D5214" s="511" t="s">
        <v>19874</v>
      </c>
    </row>
    <row r="5215" spans="1:4">
      <c r="A5215" s="289">
        <v>9897</v>
      </c>
      <c r="B5215" s="289" t="s">
        <v>20435</v>
      </c>
      <c r="C5215" s="289" t="s">
        <v>12513</v>
      </c>
      <c r="D5215" s="511" t="s">
        <v>20436</v>
      </c>
    </row>
    <row r="5216" spans="1:4">
      <c r="A5216" s="289">
        <v>9910</v>
      </c>
      <c r="B5216" s="289" t="s">
        <v>20437</v>
      </c>
      <c r="C5216" s="289" t="s">
        <v>12513</v>
      </c>
      <c r="D5216" s="511" t="s">
        <v>12201</v>
      </c>
    </row>
    <row r="5217" spans="1:4">
      <c r="A5217" s="289">
        <v>9909</v>
      </c>
      <c r="B5217" s="289" t="s">
        <v>20438</v>
      </c>
      <c r="C5217" s="289" t="s">
        <v>12513</v>
      </c>
      <c r="D5217" s="511" t="s">
        <v>20439</v>
      </c>
    </row>
    <row r="5218" spans="1:4">
      <c r="A5218" s="289">
        <v>9907</v>
      </c>
      <c r="B5218" s="289" t="s">
        <v>20440</v>
      </c>
      <c r="C5218" s="289" t="s">
        <v>12513</v>
      </c>
      <c r="D5218" s="511" t="s">
        <v>20441</v>
      </c>
    </row>
    <row r="5219" spans="1:4">
      <c r="A5219" s="289">
        <v>20973</v>
      </c>
      <c r="B5219" s="289" t="s">
        <v>20442</v>
      </c>
      <c r="C5219" s="289" t="s">
        <v>12513</v>
      </c>
      <c r="D5219" s="511" t="s">
        <v>20443</v>
      </c>
    </row>
    <row r="5220" spans="1:4">
      <c r="A5220" s="289">
        <v>20974</v>
      </c>
      <c r="B5220" s="289" t="s">
        <v>20444</v>
      </c>
      <c r="C5220" s="289" t="s">
        <v>12513</v>
      </c>
      <c r="D5220" s="511" t="s">
        <v>20445</v>
      </c>
    </row>
    <row r="5221" spans="1:4">
      <c r="A5221" s="289">
        <v>37989</v>
      </c>
      <c r="B5221" s="289" t="s">
        <v>20446</v>
      </c>
      <c r="C5221" s="289" t="s">
        <v>12513</v>
      </c>
      <c r="D5221" s="511" t="s">
        <v>16867</v>
      </c>
    </row>
    <row r="5222" spans="1:4">
      <c r="A5222" s="289">
        <v>37990</v>
      </c>
      <c r="B5222" s="289" t="s">
        <v>20447</v>
      </c>
      <c r="C5222" s="289" t="s">
        <v>12513</v>
      </c>
      <c r="D5222" s="511" t="s">
        <v>20448</v>
      </c>
    </row>
    <row r="5223" spans="1:4">
      <c r="A5223" s="289">
        <v>37991</v>
      </c>
      <c r="B5223" s="289" t="s">
        <v>20449</v>
      </c>
      <c r="C5223" s="289" t="s">
        <v>12513</v>
      </c>
      <c r="D5223" s="511" t="s">
        <v>19406</v>
      </c>
    </row>
    <row r="5224" spans="1:4">
      <c r="A5224" s="289">
        <v>37992</v>
      </c>
      <c r="B5224" s="289" t="s">
        <v>20450</v>
      </c>
      <c r="C5224" s="289" t="s">
        <v>12513</v>
      </c>
      <c r="D5224" s="511" t="s">
        <v>18997</v>
      </c>
    </row>
    <row r="5225" spans="1:4">
      <c r="A5225" s="289">
        <v>37993</v>
      </c>
      <c r="B5225" s="289" t="s">
        <v>20451</v>
      </c>
      <c r="C5225" s="289" t="s">
        <v>12513</v>
      </c>
      <c r="D5225" s="511" t="s">
        <v>20452</v>
      </c>
    </row>
    <row r="5226" spans="1:4">
      <c r="A5226" s="289">
        <v>37994</v>
      </c>
      <c r="B5226" s="289" t="s">
        <v>20453</v>
      </c>
      <c r="C5226" s="289" t="s">
        <v>12513</v>
      </c>
      <c r="D5226" s="511" t="s">
        <v>20454</v>
      </c>
    </row>
    <row r="5227" spans="1:4">
      <c r="A5227" s="289">
        <v>37995</v>
      </c>
      <c r="B5227" s="289" t="s">
        <v>20455</v>
      </c>
      <c r="C5227" s="289" t="s">
        <v>12513</v>
      </c>
      <c r="D5227" s="511" t="s">
        <v>20456</v>
      </c>
    </row>
    <row r="5228" spans="1:4">
      <c r="A5228" s="289">
        <v>37996</v>
      </c>
      <c r="B5228" s="289" t="s">
        <v>20457</v>
      </c>
      <c r="C5228" s="289" t="s">
        <v>12513</v>
      </c>
      <c r="D5228" s="511" t="s">
        <v>20458</v>
      </c>
    </row>
    <row r="5229" spans="1:4">
      <c r="A5229" s="289">
        <v>13883</v>
      </c>
      <c r="B5229" s="289" t="s">
        <v>20459</v>
      </c>
      <c r="C5229" s="289" t="s">
        <v>12513</v>
      </c>
      <c r="D5229" s="511" t="s">
        <v>20460</v>
      </c>
    </row>
    <row r="5230" spans="1:4">
      <c r="A5230" s="289">
        <v>38604</v>
      </c>
      <c r="B5230" s="289" t="s">
        <v>20461</v>
      </c>
      <c r="C5230" s="289" t="s">
        <v>12513</v>
      </c>
      <c r="D5230" s="511" t="s">
        <v>20462</v>
      </c>
    </row>
    <row r="5231" spans="1:4">
      <c r="A5231" s="289">
        <v>10601</v>
      </c>
      <c r="B5231" s="289" t="s">
        <v>20463</v>
      </c>
      <c r="C5231" s="289" t="s">
        <v>12513</v>
      </c>
      <c r="D5231" s="511" t="s">
        <v>20464</v>
      </c>
    </row>
    <row r="5232" spans="1:4">
      <c r="A5232" s="289">
        <v>26034</v>
      </c>
      <c r="B5232" s="289" t="s">
        <v>20465</v>
      </c>
      <c r="C5232" s="289" t="s">
        <v>12513</v>
      </c>
      <c r="D5232" s="511" t="s">
        <v>20466</v>
      </c>
    </row>
    <row r="5233" spans="1:4">
      <c r="A5233" s="289">
        <v>13894</v>
      </c>
      <c r="B5233" s="289" t="s">
        <v>20467</v>
      </c>
      <c r="C5233" s="289" t="s">
        <v>12513</v>
      </c>
      <c r="D5233" s="511" t="s">
        <v>20468</v>
      </c>
    </row>
    <row r="5234" spans="1:4">
      <c r="A5234" s="289">
        <v>13895</v>
      </c>
      <c r="B5234" s="289" t="s">
        <v>20469</v>
      </c>
      <c r="C5234" s="289" t="s">
        <v>12513</v>
      </c>
      <c r="D5234" s="511" t="s">
        <v>20470</v>
      </c>
    </row>
    <row r="5235" spans="1:4">
      <c r="A5235" s="289">
        <v>13892</v>
      </c>
      <c r="B5235" s="289" t="s">
        <v>20471</v>
      </c>
      <c r="C5235" s="289" t="s">
        <v>12513</v>
      </c>
      <c r="D5235" s="511" t="s">
        <v>20472</v>
      </c>
    </row>
    <row r="5236" spans="1:4">
      <c r="A5236" s="289">
        <v>9914</v>
      </c>
      <c r="B5236" s="289" t="s">
        <v>20473</v>
      </c>
      <c r="C5236" s="289" t="s">
        <v>12513</v>
      </c>
      <c r="D5236" s="511" t="s">
        <v>20474</v>
      </c>
    </row>
    <row r="5237" spans="1:4">
      <c r="A5237" s="289">
        <v>36485</v>
      </c>
      <c r="B5237" s="289" t="s">
        <v>20475</v>
      </c>
      <c r="C5237" s="289" t="s">
        <v>12513</v>
      </c>
      <c r="D5237" s="511" t="s">
        <v>20476</v>
      </c>
    </row>
    <row r="5238" spans="1:4">
      <c r="A5238" s="289">
        <v>9912</v>
      </c>
      <c r="B5238" s="289" t="s">
        <v>20477</v>
      </c>
      <c r="C5238" s="289" t="s">
        <v>12513</v>
      </c>
      <c r="D5238" s="511" t="s">
        <v>20478</v>
      </c>
    </row>
    <row r="5239" spans="1:4">
      <c r="A5239" s="289">
        <v>9921</v>
      </c>
      <c r="B5239" s="289" t="s">
        <v>20479</v>
      </c>
      <c r="C5239" s="289" t="s">
        <v>12513</v>
      </c>
      <c r="D5239" s="511" t="s">
        <v>20480</v>
      </c>
    </row>
    <row r="5240" spans="1:4">
      <c r="A5240" s="289">
        <v>21112</v>
      </c>
      <c r="B5240" s="289" t="s">
        <v>20481</v>
      </c>
      <c r="C5240" s="289" t="s">
        <v>12513</v>
      </c>
      <c r="D5240" s="511" t="s">
        <v>20482</v>
      </c>
    </row>
    <row r="5241" spans="1:4">
      <c r="A5241" s="289">
        <v>10228</v>
      </c>
      <c r="B5241" s="289" t="s">
        <v>20483</v>
      </c>
      <c r="C5241" s="289" t="s">
        <v>12513</v>
      </c>
      <c r="D5241" s="511" t="s">
        <v>20484</v>
      </c>
    </row>
    <row r="5242" spans="1:4">
      <c r="A5242" s="289">
        <v>11781</v>
      </c>
      <c r="B5242" s="289" t="s">
        <v>20485</v>
      </c>
      <c r="C5242" s="289" t="s">
        <v>12513</v>
      </c>
      <c r="D5242" s="511" t="s">
        <v>20486</v>
      </c>
    </row>
    <row r="5243" spans="1:4">
      <c r="A5243" s="289">
        <v>11746</v>
      </c>
      <c r="B5243" s="289" t="s">
        <v>20487</v>
      </c>
      <c r="C5243" s="289" t="s">
        <v>12513</v>
      </c>
      <c r="D5243" s="511" t="s">
        <v>16729</v>
      </c>
    </row>
    <row r="5244" spans="1:4">
      <c r="A5244" s="289">
        <v>11751</v>
      </c>
      <c r="B5244" s="289" t="s">
        <v>20488</v>
      </c>
      <c r="C5244" s="289" t="s">
        <v>12513</v>
      </c>
      <c r="D5244" s="511" t="s">
        <v>20489</v>
      </c>
    </row>
    <row r="5245" spans="1:4">
      <c r="A5245" s="289">
        <v>11750</v>
      </c>
      <c r="B5245" s="289" t="s">
        <v>20490</v>
      </c>
      <c r="C5245" s="289" t="s">
        <v>12513</v>
      </c>
      <c r="D5245" s="511" t="s">
        <v>18889</v>
      </c>
    </row>
    <row r="5246" spans="1:4">
      <c r="A5246" s="289">
        <v>11748</v>
      </c>
      <c r="B5246" s="289" t="s">
        <v>20491</v>
      </c>
      <c r="C5246" s="289" t="s">
        <v>12513</v>
      </c>
      <c r="D5246" s="511" t="s">
        <v>11782</v>
      </c>
    </row>
    <row r="5247" spans="1:4">
      <c r="A5247" s="289">
        <v>11747</v>
      </c>
      <c r="B5247" s="289" t="s">
        <v>20492</v>
      </c>
      <c r="C5247" s="289" t="s">
        <v>12513</v>
      </c>
      <c r="D5247" s="511" t="s">
        <v>20493</v>
      </c>
    </row>
    <row r="5248" spans="1:4">
      <c r="A5248" s="289">
        <v>11749</v>
      </c>
      <c r="B5248" s="289" t="s">
        <v>20494</v>
      </c>
      <c r="C5248" s="289" t="s">
        <v>12513</v>
      </c>
      <c r="D5248" s="511" t="s">
        <v>8643</v>
      </c>
    </row>
    <row r="5249" spans="1:4">
      <c r="A5249" s="289">
        <v>10236</v>
      </c>
      <c r="B5249" s="289" t="s">
        <v>20495</v>
      </c>
      <c r="C5249" s="289" t="s">
        <v>12513</v>
      </c>
      <c r="D5249" s="511" t="s">
        <v>10884</v>
      </c>
    </row>
    <row r="5250" spans="1:4">
      <c r="A5250" s="289">
        <v>10233</v>
      </c>
      <c r="B5250" s="289" t="s">
        <v>20496</v>
      </c>
      <c r="C5250" s="289" t="s">
        <v>12513</v>
      </c>
      <c r="D5250" s="511" t="s">
        <v>20497</v>
      </c>
    </row>
    <row r="5251" spans="1:4">
      <c r="A5251" s="289">
        <v>10234</v>
      </c>
      <c r="B5251" s="289" t="s">
        <v>20498</v>
      </c>
      <c r="C5251" s="289" t="s">
        <v>12513</v>
      </c>
      <c r="D5251" s="511" t="s">
        <v>9826</v>
      </c>
    </row>
    <row r="5252" spans="1:4">
      <c r="A5252" s="289">
        <v>10231</v>
      </c>
      <c r="B5252" s="289" t="s">
        <v>20499</v>
      </c>
      <c r="C5252" s="289" t="s">
        <v>12513</v>
      </c>
      <c r="D5252" s="511" t="s">
        <v>20500</v>
      </c>
    </row>
    <row r="5253" spans="1:4">
      <c r="A5253" s="289">
        <v>10232</v>
      </c>
      <c r="B5253" s="289" t="s">
        <v>20501</v>
      </c>
      <c r="C5253" s="289" t="s">
        <v>12513</v>
      </c>
      <c r="D5253" s="511" t="s">
        <v>20502</v>
      </c>
    </row>
    <row r="5254" spans="1:4">
      <c r="A5254" s="289">
        <v>10229</v>
      </c>
      <c r="B5254" s="289" t="s">
        <v>20503</v>
      </c>
      <c r="C5254" s="289" t="s">
        <v>12513</v>
      </c>
      <c r="D5254" s="511" t="s">
        <v>20504</v>
      </c>
    </row>
    <row r="5255" spans="1:4">
      <c r="A5255" s="289">
        <v>10235</v>
      </c>
      <c r="B5255" s="289" t="s">
        <v>20505</v>
      </c>
      <c r="C5255" s="289" t="s">
        <v>12513</v>
      </c>
      <c r="D5255" s="511" t="s">
        <v>20506</v>
      </c>
    </row>
    <row r="5256" spans="1:4">
      <c r="A5256" s="289">
        <v>10230</v>
      </c>
      <c r="B5256" s="289" t="s">
        <v>20507</v>
      </c>
      <c r="C5256" s="289" t="s">
        <v>12513</v>
      </c>
      <c r="D5256" s="511" t="s">
        <v>20508</v>
      </c>
    </row>
    <row r="5257" spans="1:4">
      <c r="A5257" s="289">
        <v>10409</v>
      </c>
      <c r="B5257" s="289" t="s">
        <v>20509</v>
      </c>
      <c r="C5257" s="289" t="s">
        <v>12513</v>
      </c>
      <c r="D5257" s="511" t="s">
        <v>1760</v>
      </c>
    </row>
    <row r="5258" spans="1:4">
      <c r="A5258" s="289">
        <v>10411</v>
      </c>
      <c r="B5258" s="289" t="s">
        <v>20510</v>
      </c>
      <c r="C5258" s="289" t="s">
        <v>12513</v>
      </c>
      <c r="D5258" s="511" t="s">
        <v>20511</v>
      </c>
    </row>
    <row r="5259" spans="1:4">
      <c r="A5259" s="289">
        <v>10404</v>
      </c>
      <c r="B5259" s="289" t="s">
        <v>20512</v>
      </c>
      <c r="C5259" s="289" t="s">
        <v>12513</v>
      </c>
      <c r="D5259" s="511" t="s">
        <v>10723</v>
      </c>
    </row>
    <row r="5260" spans="1:4">
      <c r="A5260" s="289">
        <v>10410</v>
      </c>
      <c r="B5260" s="289" t="s">
        <v>20513</v>
      </c>
      <c r="C5260" s="289" t="s">
        <v>12513</v>
      </c>
      <c r="D5260" s="511" t="s">
        <v>20514</v>
      </c>
    </row>
    <row r="5261" spans="1:4">
      <c r="A5261" s="289">
        <v>10405</v>
      </c>
      <c r="B5261" s="289" t="s">
        <v>20515</v>
      </c>
      <c r="C5261" s="289" t="s">
        <v>12513</v>
      </c>
      <c r="D5261" s="511" t="s">
        <v>20516</v>
      </c>
    </row>
    <row r="5262" spans="1:4">
      <c r="A5262" s="289">
        <v>10408</v>
      </c>
      <c r="B5262" s="289" t="s">
        <v>20517</v>
      </c>
      <c r="C5262" s="289" t="s">
        <v>12513</v>
      </c>
      <c r="D5262" s="511" t="s">
        <v>20518</v>
      </c>
    </row>
    <row r="5263" spans="1:4">
      <c r="A5263" s="289">
        <v>10412</v>
      </c>
      <c r="B5263" s="289" t="s">
        <v>20519</v>
      </c>
      <c r="C5263" s="289" t="s">
        <v>12513</v>
      </c>
      <c r="D5263" s="511" t="s">
        <v>6868</v>
      </c>
    </row>
    <row r="5264" spans="1:4">
      <c r="A5264" s="289">
        <v>10406</v>
      </c>
      <c r="B5264" s="289" t="s">
        <v>20520</v>
      </c>
      <c r="C5264" s="289" t="s">
        <v>12513</v>
      </c>
      <c r="D5264" s="511" t="s">
        <v>20521</v>
      </c>
    </row>
    <row r="5265" spans="1:4">
      <c r="A5265" s="289">
        <v>10407</v>
      </c>
      <c r="B5265" s="289" t="s">
        <v>20522</v>
      </c>
      <c r="C5265" s="289" t="s">
        <v>12513</v>
      </c>
      <c r="D5265" s="511" t="s">
        <v>20523</v>
      </c>
    </row>
    <row r="5266" spans="1:4">
      <c r="A5266" s="289">
        <v>10416</v>
      </c>
      <c r="B5266" s="289" t="s">
        <v>20524</v>
      </c>
      <c r="C5266" s="289" t="s">
        <v>12513</v>
      </c>
      <c r="D5266" s="511" t="s">
        <v>17813</v>
      </c>
    </row>
    <row r="5267" spans="1:4">
      <c r="A5267" s="289">
        <v>10419</v>
      </c>
      <c r="B5267" s="289" t="s">
        <v>20525</v>
      </c>
      <c r="C5267" s="289" t="s">
        <v>12513</v>
      </c>
      <c r="D5267" s="511" t="s">
        <v>10081</v>
      </c>
    </row>
    <row r="5268" spans="1:4">
      <c r="A5268" s="289">
        <v>21092</v>
      </c>
      <c r="B5268" s="289" t="s">
        <v>20526</v>
      </c>
      <c r="C5268" s="289" t="s">
        <v>12513</v>
      </c>
      <c r="D5268" s="511" t="s">
        <v>17232</v>
      </c>
    </row>
    <row r="5269" spans="1:4">
      <c r="A5269" s="289">
        <v>10418</v>
      </c>
      <c r="B5269" s="289" t="s">
        <v>20527</v>
      </c>
      <c r="C5269" s="289" t="s">
        <v>12513</v>
      </c>
      <c r="D5269" s="511" t="s">
        <v>20528</v>
      </c>
    </row>
    <row r="5270" spans="1:4">
      <c r="A5270" s="289">
        <v>12657</v>
      </c>
      <c r="B5270" s="289" t="s">
        <v>20529</v>
      </c>
      <c r="C5270" s="289" t="s">
        <v>12513</v>
      </c>
      <c r="D5270" s="511" t="s">
        <v>20530</v>
      </c>
    </row>
    <row r="5271" spans="1:4">
      <c r="A5271" s="289">
        <v>10417</v>
      </c>
      <c r="B5271" s="289" t="s">
        <v>20531</v>
      </c>
      <c r="C5271" s="289" t="s">
        <v>12513</v>
      </c>
      <c r="D5271" s="511" t="s">
        <v>20532</v>
      </c>
    </row>
    <row r="5272" spans="1:4">
      <c r="A5272" s="289">
        <v>10413</v>
      </c>
      <c r="B5272" s="289" t="s">
        <v>20533</v>
      </c>
      <c r="C5272" s="289" t="s">
        <v>12513</v>
      </c>
      <c r="D5272" s="511" t="s">
        <v>20534</v>
      </c>
    </row>
    <row r="5273" spans="1:4">
      <c r="A5273" s="289">
        <v>10414</v>
      </c>
      <c r="B5273" s="289" t="s">
        <v>20535</v>
      </c>
      <c r="C5273" s="289" t="s">
        <v>12513</v>
      </c>
      <c r="D5273" s="511" t="s">
        <v>20536</v>
      </c>
    </row>
    <row r="5274" spans="1:4">
      <c r="A5274" s="289">
        <v>10415</v>
      </c>
      <c r="B5274" s="289" t="s">
        <v>20537</v>
      </c>
      <c r="C5274" s="289" t="s">
        <v>12513</v>
      </c>
      <c r="D5274" s="511" t="s">
        <v>20538</v>
      </c>
    </row>
    <row r="5275" spans="1:4">
      <c r="A5275" s="289">
        <v>38643</v>
      </c>
      <c r="B5275" s="289" t="s">
        <v>20539</v>
      </c>
      <c r="C5275" s="289" t="s">
        <v>12513</v>
      </c>
      <c r="D5275" s="511" t="s">
        <v>20540</v>
      </c>
    </row>
    <row r="5276" spans="1:4">
      <c r="A5276" s="289">
        <v>6157</v>
      </c>
      <c r="B5276" s="289" t="s">
        <v>20541</v>
      </c>
      <c r="C5276" s="289" t="s">
        <v>12513</v>
      </c>
      <c r="D5276" s="511" t="s">
        <v>11025</v>
      </c>
    </row>
    <row r="5277" spans="1:4">
      <c r="A5277" s="289">
        <v>37588</v>
      </c>
      <c r="B5277" s="289" t="s">
        <v>20542</v>
      </c>
      <c r="C5277" s="289" t="s">
        <v>12513</v>
      </c>
      <c r="D5277" s="511" t="s">
        <v>5449</v>
      </c>
    </row>
    <row r="5278" spans="1:4">
      <c r="A5278" s="289">
        <v>6152</v>
      </c>
      <c r="B5278" s="289" t="s">
        <v>20543</v>
      </c>
      <c r="C5278" s="289" t="s">
        <v>12513</v>
      </c>
      <c r="D5278" s="511" t="s">
        <v>12858</v>
      </c>
    </row>
    <row r="5279" spans="1:4">
      <c r="A5279" s="289">
        <v>6158</v>
      </c>
      <c r="B5279" s="289" t="s">
        <v>20544</v>
      </c>
      <c r="C5279" s="289" t="s">
        <v>12513</v>
      </c>
      <c r="D5279" s="511" t="s">
        <v>9861</v>
      </c>
    </row>
    <row r="5280" spans="1:4">
      <c r="A5280" s="289">
        <v>6153</v>
      </c>
      <c r="B5280" s="289" t="s">
        <v>20545</v>
      </c>
      <c r="C5280" s="289" t="s">
        <v>12513</v>
      </c>
      <c r="D5280" s="511" t="s">
        <v>1657</v>
      </c>
    </row>
    <row r="5281" spans="1:4">
      <c r="A5281" s="289">
        <v>6156</v>
      </c>
      <c r="B5281" s="289" t="s">
        <v>20546</v>
      </c>
      <c r="C5281" s="289" t="s">
        <v>12513</v>
      </c>
      <c r="D5281" s="511" t="s">
        <v>15884</v>
      </c>
    </row>
    <row r="5282" spans="1:4">
      <c r="A5282" s="289">
        <v>6154</v>
      </c>
      <c r="B5282" s="289" t="s">
        <v>20547</v>
      </c>
      <c r="C5282" s="289" t="s">
        <v>12513</v>
      </c>
      <c r="D5282" s="511" t="s">
        <v>20548</v>
      </c>
    </row>
    <row r="5283" spans="1:4">
      <c r="A5283" s="289">
        <v>6155</v>
      </c>
      <c r="B5283" s="289" t="s">
        <v>20549</v>
      </c>
      <c r="C5283" s="289" t="s">
        <v>12513</v>
      </c>
      <c r="D5283" s="511" t="s">
        <v>8073</v>
      </c>
    </row>
    <row r="5284" spans="1:4">
      <c r="A5284" s="289">
        <v>3115</v>
      </c>
      <c r="B5284" s="289" t="s">
        <v>20550</v>
      </c>
      <c r="C5284" s="289" t="s">
        <v>12513</v>
      </c>
      <c r="D5284" s="511" t="s">
        <v>8475</v>
      </c>
    </row>
    <row r="5285" spans="1:4">
      <c r="A5285" s="289">
        <v>3116</v>
      </c>
      <c r="B5285" s="289" t="s">
        <v>20551</v>
      </c>
      <c r="C5285" s="289" t="s">
        <v>12513</v>
      </c>
      <c r="D5285" s="511" t="s">
        <v>20552</v>
      </c>
    </row>
    <row r="5286" spans="1:4">
      <c r="A5286" s="289">
        <v>38166</v>
      </c>
      <c r="B5286" s="289" t="s">
        <v>20553</v>
      </c>
      <c r="C5286" s="289" t="s">
        <v>12513</v>
      </c>
      <c r="D5286" s="511" t="s">
        <v>9826</v>
      </c>
    </row>
    <row r="5287" spans="1:4">
      <c r="A5287" s="289">
        <v>38108</v>
      </c>
      <c r="B5287" s="289" t="s">
        <v>20554</v>
      </c>
      <c r="C5287" s="289" t="s">
        <v>12513</v>
      </c>
      <c r="D5287" s="511" t="s">
        <v>17413</v>
      </c>
    </row>
    <row r="5288" spans="1:4">
      <c r="A5288" s="289">
        <v>38087</v>
      </c>
      <c r="B5288" s="289" t="s">
        <v>20555</v>
      </c>
      <c r="C5288" s="289" t="s">
        <v>12513</v>
      </c>
      <c r="D5288" s="511" t="s">
        <v>20556</v>
      </c>
    </row>
    <row r="5289" spans="1:4">
      <c r="A5289" s="289">
        <v>38109</v>
      </c>
      <c r="B5289" s="289" t="s">
        <v>20557</v>
      </c>
      <c r="C5289" s="289" t="s">
        <v>12513</v>
      </c>
      <c r="D5289" s="511" t="s">
        <v>20558</v>
      </c>
    </row>
    <row r="5290" spans="1:4">
      <c r="A5290" s="289">
        <v>38088</v>
      </c>
      <c r="B5290" s="289" t="s">
        <v>20559</v>
      </c>
      <c r="C5290" s="289" t="s">
        <v>12513</v>
      </c>
      <c r="D5290" s="511" t="s">
        <v>20560</v>
      </c>
    </row>
    <row r="5291" spans="1:4">
      <c r="A5291" s="289">
        <v>38110</v>
      </c>
      <c r="B5291" s="289" t="s">
        <v>20561</v>
      </c>
      <c r="C5291" s="289" t="s">
        <v>12513</v>
      </c>
      <c r="D5291" s="511" t="s">
        <v>20562</v>
      </c>
    </row>
    <row r="5292" spans="1:4">
      <c r="A5292" s="289">
        <v>38089</v>
      </c>
      <c r="B5292" s="289" t="s">
        <v>20563</v>
      </c>
      <c r="C5292" s="289" t="s">
        <v>12513</v>
      </c>
      <c r="D5292" s="511" t="s">
        <v>20564</v>
      </c>
    </row>
    <row r="5293" spans="1:4">
      <c r="A5293" s="289">
        <v>38111</v>
      </c>
      <c r="B5293" s="289" t="s">
        <v>20565</v>
      </c>
      <c r="C5293" s="289" t="s">
        <v>12513</v>
      </c>
      <c r="D5293" s="511" t="s">
        <v>12730</v>
      </c>
    </row>
    <row r="5294" spans="1:4">
      <c r="A5294" s="289">
        <v>38090</v>
      </c>
      <c r="B5294" s="289" t="s">
        <v>20566</v>
      </c>
      <c r="C5294" s="289" t="s">
        <v>12513</v>
      </c>
      <c r="D5294" s="511" t="s">
        <v>7649</v>
      </c>
    </row>
    <row r="5295" spans="1:4">
      <c r="A5295" s="289">
        <v>11786</v>
      </c>
      <c r="B5295" s="289" t="s">
        <v>20567</v>
      </c>
      <c r="C5295" s="289" t="s">
        <v>12513</v>
      </c>
      <c r="D5295" s="511" t="s">
        <v>20568</v>
      </c>
    </row>
    <row r="5296" spans="1:4">
      <c r="A5296" s="289">
        <v>13726</v>
      </c>
      <c r="B5296" s="289" t="s">
        <v>20569</v>
      </c>
      <c r="C5296" s="289" t="s">
        <v>12513</v>
      </c>
      <c r="D5296" s="511" t="s">
        <v>20570</v>
      </c>
    </row>
    <row r="5297" spans="1:4">
      <c r="A5297" s="289">
        <v>38400</v>
      </c>
      <c r="B5297" s="289" t="s">
        <v>20571</v>
      </c>
      <c r="C5297" s="289" t="s">
        <v>12513</v>
      </c>
      <c r="D5297" s="511" t="s">
        <v>13875</v>
      </c>
    </row>
    <row r="5298" spans="1:4">
      <c r="A5298" s="289">
        <v>12627</v>
      </c>
      <c r="B5298" s="289" t="s">
        <v>20572</v>
      </c>
      <c r="C5298" s="289" t="s">
        <v>12513</v>
      </c>
      <c r="D5298" s="511" t="s">
        <v>2715</v>
      </c>
    </row>
    <row r="5299" spans="1:4">
      <c r="A5299" s="289">
        <v>6138</v>
      </c>
      <c r="B5299" s="289" t="s">
        <v>20573</v>
      </c>
      <c r="C5299" s="289" t="s">
        <v>12513</v>
      </c>
      <c r="D5299" s="511" t="s">
        <v>2861</v>
      </c>
    </row>
    <row r="5300" spans="1:4">
      <c r="A5300" s="289">
        <v>39996</v>
      </c>
      <c r="B5300" s="289" t="s">
        <v>20574</v>
      </c>
      <c r="C5300" s="289" t="s">
        <v>12542</v>
      </c>
      <c r="D5300" s="511" t="s">
        <v>13657</v>
      </c>
    </row>
    <row r="5301" spans="1:4">
      <c r="A5301" s="289">
        <v>10478</v>
      </c>
      <c r="B5301" s="289" t="s">
        <v>20575</v>
      </c>
      <c r="C5301" s="289" t="s">
        <v>12609</v>
      </c>
      <c r="D5301" s="511" t="s">
        <v>20576</v>
      </c>
    </row>
    <row r="5302" spans="1:4">
      <c r="A5302" s="289">
        <v>40514</v>
      </c>
      <c r="B5302" s="289" t="s">
        <v>20577</v>
      </c>
      <c r="C5302" s="289" t="s">
        <v>12609</v>
      </c>
      <c r="D5302" s="511" t="s">
        <v>7589</v>
      </c>
    </row>
    <row r="5303" spans="1:4">
      <c r="A5303" s="289">
        <v>10475</v>
      </c>
      <c r="B5303" s="289" t="s">
        <v>20578</v>
      </c>
      <c r="C5303" s="289" t="s">
        <v>12609</v>
      </c>
      <c r="D5303" s="511" t="s">
        <v>8560</v>
      </c>
    </row>
    <row r="5304" spans="1:4">
      <c r="A5304" s="289">
        <v>10481</v>
      </c>
      <c r="B5304" s="289" t="s">
        <v>20579</v>
      </c>
      <c r="C5304" s="289" t="s">
        <v>12609</v>
      </c>
      <c r="D5304" s="511" t="s">
        <v>4894</v>
      </c>
    </row>
    <row r="5305" spans="1:4">
      <c r="A5305" s="289">
        <v>4031</v>
      </c>
      <c r="B5305" s="289" t="s">
        <v>20580</v>
      </c>
      <c r="C5305" s="289" t="s">
        <v>12518</v>
      </c>
      <c r="D5305" s="511" t="s">
        <v>14498</v>
      </c>
    </row>
    <row r="5306" spans="1:4">
      <c r="A5306" s="289">
        <v>4030</v>
      </c>
      <c r="B5306" s="289" t="s">
        <v>20581</v>
      </c>
      <c r="C5306" s="289" t="s">
        <v>12518</v>
      </c>
      <c r="D5306" s="511" t="s">
        <v>20582</v>
      </c>
    </row>
    <row r="5307" spans="1:4">
      <c r="A5307" s="289">
        <v>39399</v>
      </c>
      <c r="B5307" s="289" t="s">
        <v>20583</v>
      </c>
      <c r="C5307" s="289" t="s">
        <v>12513</v>
      </c>
      <c r="D5307" s="511" t="s">
        <v>20584</v>
      </c>
    </row>
    <row r="5308" spans="1:4">
      <c r="A5308" s="289">
        <v>39400</v>
      </c>
      <c r="B5308" s="289" t="s">
        <v>20585</v>
      </c>
      <c r="C5308" s="289" t="s">
        <v>12513</v>
      </c>
      <c r="D5308" s="511" t="s">
        <v>20586</v>
      </c>
    </row>
    <row r="5309" spans="1:4">
      <c r="A5309" s="289">
        <v>39401</v>
      </c>
      <c r="B5309" s="289" t="s">
        <v>20587</v>
      </c>
      <c r="C5309" s="289" t="s">
        <v>12513</v>
      </c>
      <c r="D5309" s="511" t="s">
        <v>20588</v>
      </c>
    </row>
    <row r="5310" spans="1:4">
      <c r="A5310" s="289">
        <v>11652</v>
      </c>
      <c r="B5310" s="289" t="s">
        <v>20589</v>
      </c>
      <c r="C5310" s="289" t="s">
        <v>12513</v>
      </c>
      <c r="D5310" s="511" t="s">
        <v>20590</v>
      </c>
    </row>
    <row r="5311" spans="1:4">
      <c r="A5311" s="289">
        <v>13896</v>
      </c>
      <c r="B5311" s="289" t="s">
        <v>20591</v>
      </c>
      <c r="C5311" s="289" t="s">
        <v>12513</v>
      </c>
      <c r="D5311" s="511" t="s">
        <v>20592</v>
      </c>
    </row>
    <row r="5312" spans="1:4">
      <c r="A5312" s="289">
        <v>13475</v>
      </c>
      <c r="B5312" s="289" t="s">
        <v>20593</v>
      </c>
      <c r="C5312" s="289" t="s">
        <v>12513</v>
      </c>
      <c r="D5312" s="511" t="s">
        <v>20594</v>
      </c>
    </row>
    <row r="5313" spans="1:4">
      <c r="A5313" s="289">
        <v>25971</v>
      </c>
      <c r="B5313" s="289" t="s">
        <v>20595</v>
      </c>
      <c r="C5313" s="289" t="s">
        <v>12513</v>
      </c>
      <c r="D5313" s="511" t="s">
        <v>20596</v>
      </c>
    </row>
    <row r="5314" spans="1:4">
      <c r="A5314" s="289">
        <v>25970</v>
      </c>
      <c r="B5314" s="289" t="s">
        <v>20597</v>
      </c>
      <c r="C5314" s="289" t="s">
        <v>12513</v>
      </c>
      <c r="D5314" s="511" t="s">
        <v>20598</v>
      </c>
    </row>
    <row r="5315" spans="1:4">
      <c r="A5315" s="289">
        <v>13476</v>
      </c>
      <c r="B5315" s="289" t="s">
        <v>20599</v>
      </c>
      <c r="C5315" s="289" t="s">
        <v>12513</v>
      </c>
      <c r="D5315" s="511" t="s">
        <v>20600</v>
      </c>
    </row>
    <row r="5316" spans="1:4">
      <c r="A5316" s="289">
        <v>10488</v>
      </c>
      <c r="B5316" s="289" t="s">
        <v>20601</v>
      </c>
      <c r="C5316" s="289" t="s">
        <v>12513</v>
      </c>
      <c r="D5316" s="511" t="s">
        <v>20602</v>
      </c>
    </row>
    <row r="5317" spans="1:4">
      <c r="A5317" s="289">
        <v>13606</v>
      </c>
      <c r="B5317" s="289" t="s">
        <v>20603</v>
      </c>
      <c r="C5317" s="289" t="s">
        <v>12513</v>
      </c>
      <c r="D5317" s="511" t="s">
        <v>20604</v>
      </c>
    </row>
    <row r="5318" spans="1:4">
      <c r="A5318" s="289">
        <v>10489</v>
      </c>
      <c r="B5318" s="289" t="s">
        <v>20605</v>
      </c>
      <c r="C5318" s="289" t="s">
        <v>12521</v>
      </c>
      <c r="D5318" s="511" t="s">
        <v>2181</v>
      </c>
    </row>
    <row r="5319" spans="1:4">
      <c r="A5319" s="289">
        <v>41073</v>
      </c>
      <c r="B5319" s="289" t="s">
        <v>20606</v>
      </c>
      <c r="C5319" s="289" t="s">
        <v>12786</v>
      </c>
      <c r="D5319" s="511" t="s">
        <v>20607</v>
      </c>
    </row>
    <row r="5320" spans="1:4">
      <c r="A5320" s="289">
        <v>34391</v>
      </c>
      <c r="B5320" s="289" t="s">
        <v>20608</v>
      </c>
      <c r="C5320" s="289" t="s">
        <v>12518</v>
      </c>
      <c r="D5320" s="511" t="s">
        <v>20609</v>
      </c>
    </row>
    <row r="5321" spans="1:4">
      <c r="A5321" s="289">
        <v>10496</v>
      </c>
      <c r="B5321" s="289" t="s">
        <v>20610</v>
      </c>
      <c r="C5321" s="289" t="s">
        <v>12518</v>
      </c>
      <c r="D5321" s="511" t="s">
        <v>20611</v>
      </c>
    </row>
    <row r="5322" spans="1:4">
      <c r="A5322" s="289">
        <v>10497</v>
      </c>
      <c r="B5322" s="289" t="s">
        <v>20612</v>
      </c>
      <c r="C5322" s="289" t="s">
        <v>12518</v>
      </c>
      <c r="D5322" s="511" t="s">
        <v>20613</v>
      </c>
    </row>
    <row r="5323" spans="1:4">
      <c r="A5323" s="289">
        <v>10504</v>
      </c>
      <c r="B5323" s="289" t="s">
        <v>20614</v>
      </c>
      <c r="C5323" s="289" t="s">
        <v>12518</v>
      </c>
      <c r="D5323" s="511" t="s">
        <v>20615</v>
      </c>
    </row>
    <row r="5324" spans="1:4">
      <c r="A5324" s="289">
        <v>34390</v>
      </c>
      <c r="B5324" s="289" t="s">
        <v>20616</v>
      </c>
      <c r="C5324" s="289" t="s">
        <v>12518</v>
      </c>
      <c r="D5324" s="511" t="s">
        <v>20617</v>
      </c>
    </row>
    <row r="5325" spans="1:4">
      <c r="A5325" s="289">
        <v>34389</v>
      </c>
      <c r="B5325" s="289" t="s">
        <v>20618</v>
      </c>
      <c r="C5325" s="289" t="s">
        <v>12518</v>
      </c>
      <c r="D5325" s="511" t="s">
        <v>20619</v>
      </c>
    </row>
    <row r="5326" spans="1:4">
      <c r="A5326" s="289">
        <v>34388</v>
      </c>
      <c r="B5326" s="289" t="s">
        <v>20620</v>
      </c>
      <c r="C5326" s="289" t="s">
        <v>12518</v>
      </c>
      <c r="D5326" s="511" t="s">
        <v>20621</v>
      </c>
    </row>
    <row r="5327" spans="1:4">
      <c r="A5327" s="289">
        <v>34387</v>
      </c>
      <c r="B5327" s="289" t="s">
        <v>20622</v>
      </c>
      <c r="C5327" s="289" t="s">
        <v>12518</v>
      </c>
      <c r="D5327" s="511" t="s">
        <v>20623</v>
      </c>
    </row>
    <row r="5328" spans="1:4">
      <c r="A5328" s="289">
        <v>11188</v>
      </c>
      <c r="B5328" s="289" t="s">
        <v>20624</v>
      </c>
      <c r="C5328" s="289" t="s">
        <v>12518</v>
      </c>
      <c r="D5328" s="511" t="s">
        <v>20625</v>
      </c>
    </row>
    <row r="5329" spans="1:4">
      <c r="A5329" s="289">
        <v>11189</v>
      </c>
      <c r="B5329" s="289" t="s">
        <v>20626</v>
      </c>
      <c r="C5329" s="289" t="s">
        <v>12518</v>
      </c>
      <c r="D5329" s="511" t="s">
        <v>20627</v>
      </c>
    </row>
    <row r="5330" spans="1:4">
      <c r="A5330" s="289">
        <v>21107</v>
      </c>
      <c r="B5330" s="289" t="s">
        <v>20628</v>
      </c>
      <c r="C5330" s="289" t="s">
        <v>12518</v>
      </c>
      <c r="D5330" s="511" t="s">
        <v>20629</v>
      </c>
    </row>
    <row r="5331" spans="1:4">
      <c r="A5331" s="289">
        <v>34386</v>
      </c>
      <c r="B5331" s="289" t="s">
        <v>20630</v>
      </c>
      <c r="C5331" s="289" t="s">
        <v>12518</v>
      </c>
      <c r="D5331" s="511" t="s">
        <v>20631</v>
      </c>
    </row>
    <row r="5332" spans="1:4">
      <c r="A5332" s="289">
        <v>10490</v>
      </c>
      <c r="B5332" s="289" t="s">
        <v>20632</v>
      </c>
      <c r="C5332" s="289" t="s">
        <v>12518</v>
      </c>
      <c r="D5332" s="511" t="s">
        <v>20633</v>
      </c>
    </row>
    <row r="5333" spans="1:4">
      <c r="A5333" s="289">
        <v>10492</v>
      </c>
      <c r="B5333" s="289" t="s">
        <v>20634</v>
      </c>
      <c r="C5333" s="289" t="s">
        <v>12518</v>
      </c>
      <c r="D5333" s="511" t="s">
        <v>20635</v>
      </c>
    </row>
    <row r="5334" spans="1:4">
      <c r="A5334" s="289">
        <v>10493</v>
      </c>
      <c r="B5334" s="289" t="s">
        <v>20636</v>
      </c>
      <c r="C5334" s="289" t="s">
        <v>12518</v>
      </c>
      <c r="D5334" s="511" t="s">
        <v>20619</v>
      </c>
    </row>
    <row r="5335" spans="1:4">
      <c r="A5335" s="289">
        <v>10491</v>
      </c>
      <c r="B5335" s="289" t="s">
        <v>20637</v>
      </c>
      <c r="C5335" s="289" t="s">
        <v>12518</v>
      </c>
      <c r="D5335" s="511" t="s">
        <v>20638</v>
      </c>
    </row>
    <row r="5336" spans="1:4">
      <c r="A5336" s="289">
        <v>34385</v>
      </c>
      <c r="B5336" s="289" t="s">
        <v>20639</v>
      </c>
      <c r="C5336" s="289" t="s">
        <v>12518</v>
      </c>
      <c r="D5336" s="511" t="s">
        <v>20640</v>
      </c>
    </row>
    <row r="5337" spans="1:4">
      <c r="A5337" s="289">
        <v>10499</v>
      </c>
      <c r="B5337" s="289" t="s">
        <v>20641</v>
      </c>
      <c r="C5337" s="289" t="s">
        <v>12518</v>
      </c>
      <c r="D5337" s="511" t="s">
        <v>20642</v>
      </c>
    </row>
    <row r="5338" spans="1:4">
      <c r="A5338" s="289">
        <v>34384</v>
      </c>
      <c r="B5338" s="289" t="s">
        <v>20643</v>
      </c>
      <c r="C5338" s="289" t="s">
        <v>12518</v>
      </c>
      <c r="D5338" s="511" t="s">
        <v>20631</v>
      </c>
    </row>
    <row r="5339" spans="1:4">
      <c r="A5339" s="289">
        <v>11185</v>
      </c>
      <c r="B5339" s="289" t="s">
        <v>20644</v>
      </c>
      <c r="C5339" s="289" t="s">
        <v>12518</v>
      </c>
      <c r="D5339" s="511" t="s">
        <v>20645</v>
      </c>
    </row>
    <row r="5340" spans="1:4">
      <c r="A5340" s="289">
        <v>10507</v>
      </c>
      <c r="B5340" s="289" t="s">
        <v>20646</v>
      </c>
      <c r="C5340" s="289" t="s">
        <v>12518</v>
      </c>
      <c r="D5340" s="511" t="s">
        <v>19092</v>
      </c>
    </row>
    <row r="5341" spans="1:4">
      <c r="A5341" s="289">
        <v>10505</v>
      </c>
      <c r="B5341" s="289" t="s">
        <v>20647</v>
      </c>
      <c r="C5341" s="289" t="s">
        <v>12518</v>
      </c>
      <c r="D5341" s="511" t="s">
        <v>20648</v>
      </c>
    </row>
    <row r="5342" spans="1:4">
      <c r="A5342" s="289">
        <v>10506</v>
      </c>
      <c r="B5342" s="289" t="s">
        <v>20649</v>
      </c>
      <c r="C5342" s="289" t="s">
        <v>12518</v>
      </c>
      <c r="D5342" s="511" t="s">
        <v>7986</v>
      </c>
    </row>
    <row r="5343" spans="1:4">
      <c r="A5343" s="289">
        <v>5031</v>
      </c>
      <c r="B5343" s="289" t="s">
        <v>20650</v>
      </c>
      <c r="C5343" s="289" t="s">
        <v>12518</v>
      </c>
      <c r="D5343" s="511" t="s">
        <v>20651</v>
      </c>
    </row>
    <row r="5344" spans="1:4">
      <c r="A5344" s="289">
        <v>10502</v>
      </c>
      <c r="B5344" s="289" t="s">
        <v>20652</v>
      </c>
      <c r="C5344" s="289" t="s">
        <v>12518</v>
      </c>
      <c r="D5344" s="511" t="s">
        <v>20653</v>
      </c>
    </row>
    <row r="5345" spans="1:4">
      <c r="A5345" s="289">
        <v>10501</v>
      </c>
      <c r="B5345" s="289" t="s">
        <v>20654</v>
      </c>
      <c r="C5345" s="289" t="s">
        <v>12518</v>
      </c>
      <c r="D5345" s="511" t="s">
        <v>20655</v>
      </c>
    </row>
    <row r="5346" spans="1:4">
      <c r="A5346" s="289">
        <v>10503</v>
      </c>
      <c r="B5346" s="289" t="s">
        <v>20656</v>
      </c>
      <c r="C5346" s="289" t="s">
        <v>12518</v>
      </c>
      <c r="D5346" s="511" t="s">
        <v>20657</v>
      </c>
    </row>
    <row r="5347" spans="1:4">
      <c r="A5347" s="289">
        <v>40270</v>
      </c>
      <c r="B5347" s="289" t="s">
        <v>20658</v>
      </c>
      <c r="C5347" s="289" t="s">
        <v>12542</v>
      </c>
      <c r="D5347" s="511" t="s">
        <v>20659</v>
      </c>
    </row>
    <row r="5348" spans="1:4">
      <c r="A5348" s="289">
        <v>20213</v>
      </c>
      <c r="B5348" s="289" t="s">
        <v>20660</v>
      </c>
      <c r="C5348" s="289" t="s">
        <v>12542</v>
      </c>
      <c r="D5348" s="511" t="s">
        <v>14628</v>
      </c>
    </row>
    <row r="5349" spans="1:4">
      <c r="A5349" s="289">
        <v>20211</v>
      </c>
      <c r="B5349" s="289" t="s">
        <v>20661</v>
      </c>
      <c r="C5349" s="289" t="s">
        <v>12542</v>
      </c>
      <c r="D5349" s="511" t="s">
        <v>14064</v>
      </c>
    </row>
    <row r="5350" spans="1:4">
      <c r="A5350" s="289">
        <v>4472</v>
      </c>
      <c r="B5350" s="289" t="s">
        <v>20662</v>
      </c>
      <c r="C5350" s="289" t="s">
        <v>12542</v>
      </c>
      <c r="D5350" s="511" t="s">
        <v>2416</v>
      </c>
    </row>
    <row r="5351" spans="1:4">
      <c r="A5351" s="289">
        <v>35272</v>
      </c>
      <c r="B5351" s="289" t="s">
        <v>20663</v>
      </c>
      <c r="C5351" s="289" t="s">
        <v>12542</v>
      </c>
      <c r="D5351" s="511" t="s">
        <v>7299</v>
      </c>
    </row>
    <row r="5352" spans="1:4">
      <c r="A5352" s="289">
        <v>4425</v>
      </c>
      <c r="B5352" s="289" t="s">
        <v>20664</v>
      </c>
      <c r="C5352" s="289" t="s">
        <v>12542</v>
      </c>
      <c r="D5352" s="511" t="s">
        <v>9700</v>
      </c>
    </row>
    <row r="5353" spans="1:4">
      <c r="A5353" s="289">
        <v>4481</v>
      </c>
      <c r="B5353" s="289" t="s">
        <v>20665</v>
      </c>
      <c r="C5353" s="289" t="s">
        <v>12542</v>
      </c>
      <c r="D5353" s="511" t="s">
        <v>17738</v>
      </c>
    </row>
    <row r="5354" spans="1:4">
      <c r="A5354" s="289">
        <v>34345</v>
      </c>
      <c r="B5354" s="289" t="s">
        <v>20666</v>
      </c>
      <c r="C5354" s="289" t="s">
        <v>12521</v>
      </c>
      <c r="D5354" s="511" t="s">
        <v>12758</v>
      </c>
    </row>
    <row r="5355" spans="1:4">
      <c r="A5355" s="289">
        <v>41096</v>
      </c>
      <c r="B5355" s="289" t="s">
        <v>20667</v>
      </c>
      <c r="C5355" s="289" t="s">
        <v>12786</v>
      </c>
      <c r="D5355" s="511" t="s">
        <v>20668</v>
      </c>
    </row>
    <row r="5356" spans="1:4">
      <c r="A5356" s="289">
        <v>41776</v>
      </c>
      <c r="B5356" s="289" t="s">
        <v>20669</v>
      </c>
      <c r="C5356" s="289" t="s">
        <v>12521</v>
      </c>
      <c r="D5356" s="511" t="s">
        <v>964</v>
      </c>
    </row>
    <row r="5357" spans="1:4">
      <c r="A5357" s="289">
        <v>4487</v>
      </c>
      <c r="B5357" s="289" t="s">
        <v>20670</v>
      </c>
      <c r="C5357" s="289" t="s">
        <v>12542</v>
      </c>
      <c r="D5357" s="511" t="s">
        <v>7453</v>
      </c>
    </row>
    <row r="5358" spans="1:4">
      <c r="A5358" s="289">
        <v>11157</v>
      </c>
      <c r="B5358" s="289" t="s">
        <v>20671</v>
      </c>
      <c r="C5358" s="289" t="s">
        <v>16101</v>
      </c>
      <c r="D5358" s="511" t="s">
        <v>20672</v>
      </c>
    </row>
    <row r="5359" spans="1:4">
      <c r="A5359" s="289" t="s">
        <v>12504</v>
      </c>
    </row>
    <row r="5360" spans="1:4">
      <c r="A5360" s="289" t="s">
        <v>20673</v>
      </c>
    </row>
  </sheetData>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dimension ref="A1:E74"/>
  <sheetViews>
    <sheetView view="pageBreakPreview" zoomScaleSheetLayoutView="100" workbookViewId="0">
      <selection activeCell="G7" sqref="G7"/>
    </sheetView>
  </sheetViews>
  <sheetFormatPr defaultRowHeight="12.75"/>
  <cols>
    <col min="2" max="2" width="32" customWidth="1"/>
    <col min="3" max="3" width="29" customWidth="1"/>
    <col min="4" max="4" width="11.28515625" customWidth="1"/>
  </cols>
  <sheetData>
    <row r="1" spans="1:5" s="1" customFormat="1" ht="15.75">
      <c r="A1" s="185" t="s">
        <v>478</v>
      </c>
      <c r="B1" s="186"/>
      <c r="C1" s="186"/>
      <c r="D1" s="186"/>
      <c r="E1" s="186"/>
    </row>
    <row r="2" spans="1:5" s="1" customFormat="1" ht="15.75">
      <c r="A2" s="185" t="s">
        <v>479</v>
      </c>
      <c r="B2" s="186"/>
      <c r="C2" s="186"/>
      <c r="D2" s="186"/>
      <c r="E2" s="186"/>
    </row>
    <row r="3" spans="1:5" s="1" customFormat="1" ht="15.75">
      <c r="A3" s="187" t="s">
        <v>480</v>
      </c>
      <c r="B3" s="188"/>
      <c r="C3" s="188"/>
      <c r="D3" s="188"/>
      <c r="E3" s="186"/>
    </row>
    <row r="4" spans="1:5" s="1" customFormat="1" ht="44.25" customHeight="1">
      <c r="A4" s="610" t="s">
        <v>534</v>
      </c>
      <c r="B4" s="610"/>
      <c r="C4" s="610"/>
      <c r="D4" s="610"/>
      <c r="E4" s="610"/>
    </row>
    <row r="5" spans="1:5" s="1" customFormat="1">
      <c r="A5" s="610" t="s">
        <v>538</v>
      </c>
      <c r="B5" s="610"/>
      <c r="C5" s="610"/>
      <c r="D5" s="610"/>
      <c r="E5" s="611"/>
    </row>
    <row r="6" spans="1:5" s="1" customFormat="1" ht="13.5" thickBot="1">
      <c r="A6" s="612" t="s">
        <v>537</v>
      </c>
      <c r="B6" s="612"/>
      <c r="C6" s="612"/>
      <c r="D6" s="612"/>
      <c r="E6" s="612"/>
    </row>
    <row r="7" spans="1:5" ht="13.5" thickBot="1">
      <c r="A7" s="95" t="s">
        <v>304</v>
      </c>
      <c r="B7" s="96" t="s">
        <v>305</v>
      </c>
      <c r="C7" s="97" t="s">
        <v>306</v>
      </c>
      <c r="D7" s="97" t="s">
        <v>307</v>
      </c>
      <c r="E7" s="98" t="s">
        <v>308</v>
      </c>
    </row>
    <row r="8" spans="1:5" ht="13.5" thickBot="1">
      <c r="A8" s="99" t="s">
        <v>487</v>
      </c>
      <c r="B8" s="100" t="s">
        <v>309</v>
      </c>
      <c r="C8" s="101"/>
      <c r="D8" s="102"/>
      <c r="E8" s="103"/>
    </row>
    <row r="9" spans="1:5">
      <c r="A9" s="119" t="s">
        <v>6</v>
      </c>
      <c r="B9" s="135" t="s">
        <v>310</v>
      </c>
      <c r="C9" s="113" t="s">
        <v>790</v>
      </c>
      <c r="D9" s="130">
        <v>1345.2</v>
      </c>
      <c r="E9" s="201" t="s">
        <v>37</v>
      </c>
    </row>
    <row r="10" spans="1:5">
      <c r="A10" s="119" t="s">
        <v>508</v>
      </c>
      <c r="B10" s="135" t="s">
        <v>311</v>
      </c>
      <c r="C10" s="113" t="s">
        <v>683</v>
      </c>
      <c r="D10" s="130">
        <v>357.94</v>
      </c>
      <c r="E10" s="201" t="s">
        <v>37</v>
      </c>
    </row>
    <row r="11" spans="1:5">
      <c r="A11" s="119" t="s">
        <v>7</v>
      </c>
      <c r="B11" s="127" t="s">
        <v>312</v>
      </c>
      <c r="C11" s="200" t="s">
        <v>313</v>
      </c>
      <c r="D11" s="130">
        <f>4*3.5</f>
        <v>14</v>
      </c>
      <c r="E11" s="201" t="s">
        <v>37</v>
      </c>
    </row>
    <row r="12" spans="1:5">
      <c r="A12" s="119" t="s">
        <v>8</v>
      </c>
      <c r="B12" s="127" t="s">
        <v>314</v>
      </c>
      <c r="C12" s="198" t="s">
        <v>665</v>
      </c>
      <c r="D12" s="132">
        <v>4.5</v>
      </c>
      <c r="E12" s="138" t="s">
        <v>37</v>
      </c>
    </row>
    <row r="13" spans="1:5" ht="13.5" thickBot="1">
      <c r="A13" s="119" t="s">
        <v>9</v>
      </c>
      <c r="B13" s="127" t="s">
        <v>802</v>
      </c>
      <c r="C13" s="275" t="s">
        <v>803</v>
      </c>
      <c r="D13" s="275">
        <f>D24*0.5*0.15</f>
        <v>68.185874999999982</v>
      </c>
      <c r="E13" s="138" t="s">
        <v>37</v>
      </c>
    </row>
    <row r="14" spans="1:5" ht="13.5" thickBot="1">
      <c r="A14" s="99" t="s">
        <v>488</v>
      </c>
      <c r="B14" s="100" t="s">
        <v>31</v>
      </c>
      <c r="C14" s="101"/>
      <c r="D14" s="102"/>
      <c r="E14" s="103"/>
    </row>
    <row r="15" spans="1:5" ht="13.5" thickBot="1">
      <c r="A15" s="116" t="s">
        <v>315</v>
      </c>
      <c r="B15" s="117" t="s">
        <v>322</v>
      </c>
      <c r="C15" s="109" t="s">
        <v>316</v>
      </c>
      <c r="D15">
        <f>ELDORADO!F33</f>
        <v>35.090000000000003</v>
      </c>
      <c r="E15" s="118" t="s">
        <v>39</v>
      </c>
    </row>
    <row r="16" spans="1:5" ht="13.5" thickBot="1">
      <c r="A16" s="116" t="s">
        <v>510</v>
      </c>
      <c r="B16" s="105" t="s">
        <v>317</v>
      </c>
      <c r="C16" s="109" t="s">
        <v>316</v>
      </c>
      <c r="D16" s="111">
        <f>ELDORADO!F35</f>
        <v>46.23</v>
      </c>
      <c r="E16" s="110" t="s">
        <v>39</v>
      </c>
    </row>
    <row r="17" spans="1:5" ht="13.5" thickBot="1">
      <c r="A17" s="116" t="s">
        <v>511</v>
      </c>
      <c r="B17" s="107" t="s">
        <v>319</v>
      </c>
      <c r="C17" s="109" t="s">
        <v>316</v>
      </c>
      <c r="D17" s="111">
        <f>ELDORADO!F31</f>
        <v>4085.2999999999997</v>
      </c>
      <c r="E17" s="106" t="s">
        <v>41</v>
      </c>
    </row>
    <row r="18" spans="1:5" ht="13.5" thickBot="1">
      <c r="A18" s="116" t="s">
        <v>12</v>
      </c>
      <c r="B18" s="107" t="s">
        <v>320</v>
      </c>
      <c r="C18" s="109" t="s">
        <v>316</v>
      </c>
      <c r="D18" s="111">
        <f>ELDORADO!F32</f>
        <v>749.8</v>
      </c>
      <c r="E18" s="106" t="s">
        <v>41</v>
      </c>
    </row>
    <row r="19" spans="1:5" ht="13.5" thickBot="1">
      <c r="A19" s="116" t="s">
        <v>549</v>
      </c>
      <c r="B19" s="196" t="s">
        <v>318</v>
      </c>
      <c r="C19" s="109" t="s">
        <v>316</v>
      </c>
      <c r="D19" s="114">
        <f>ELDORADO!F30</f>
        <v>638.59</v>
      </c>
      <c r="E19" s="115" t="s">
        <v>37</v>
      </c>
    </row>
    <row r="20" spans="1:5" ht="13.5" thickBot="1">
      <c r="A20" s="274" t="s">
        <v>550</v>
      </c>
      <c r="B20" s="196" t="s">
        <v>797</v>
      </c>
      <c r="C20" s="109" t="s">
        <v>798</v>
      </c>
      <c r="D20" s="112">
        <v>123.5</v>
      </c>
      <c r="E20" s="115" t="s">
        <v>40</v>
      </c>
    </row>
    <row r="21" spans="1:5" ht="13.5" thickBot="1">
      <c r="A21" s="99" t="s">
        <v>489</v>
      </c>
      <c r="B21" s="100" t="s">
        <v>33</v>
      </c>
      <c r="C21" s="101"/>
      <c r="D21" s="102"/>
      <c r="E21" s="103"/>
    </row>
    <row r="22" spans="1:5" ht="13.5" thickBot="1">
      <c r="A22" s="119" t="s">
        <v>13</v>
      </c>
      <c r="B22" s="135" t="s">
        <v>764</v>
      </c>
      <c r="C22" s="273" t="s">
        <v>763</v>
      </c>
      <c r="D22" s="114">
        <v>1.6</v>
      </c>
      <c r="E22" s="270" t="s">
        <v>37</v>
      </c>
    </row>
    <row r="23" spans="1:5" ht="13.5" thickBot="1">
      <c r="A23" s="99" t="s">
        <v>490</v>
      </c>
      <c r="B23" s="100" t="s">
        <v>324</v>
      </c>
      <c r="C23" s="101"/>
      <c r="D23" s="102"/>
      <c r="E23" s="103"/>
    </row>
    <row r="24" spans="1:5" ht="13.5" thickBot="1">
      <c r="A24" s="119" t="s">
        <v>321</v>
      </c>
      <c r="B24" s="135" t="s">
        <v>325</v>
      </c>
      <c r="C24" s="109" t="s">
        <v>326</v>
      </c>
      <c r="D24" s="130">
        <f>'ALVENARIA E PINTURA'!F75</f>
        <v>909.14499999999987</v>
      </c>
      <c r="E24" s="270" t="s">
        <v>37</v>
      </c>
    </row>
    <row r="25" spans="1:5" ht="13.5" thickBot="1">
      <c r="A25" s="121" t="s">
        <v>323</v>
      </c>
      <c r="B25" s="100" t="s">
        <v>30</v>
      </c>
      <c r="C25" s="101"/>
      <c r="D25" s="102"/>
      <c r="E25" s="103"/>
    </row>
    <row r="26" spans="1:5" ht="22.5">
      <c r="A26" s="119" t="s">
        <v>18</v>
      </c>
      <c r="B26" s="135" t="s">
        <v>327</v>
      </c>
      <c r="C26" s="109" t="s">
        <v>328</v>
      </c>
      <c r="D26" s="130">
        <v>410.4</v>
      </c>
      <c r="E26" s="270" t="s">
        <v>37</v>
      </c>
    </row>
    <row r="27" spans="1:5">
      <c r="A27" s="119" t="s">
        <v>19</v>
      </c>
      <c r="B27" s="135" t="s">
        <v>796</v>
      </c>
      <c r="C27" s="109" t="s">
        <v>328</v>
      </c>
      <c r="D27" s="130">
        <v>22.76</v>
      </c>
      <c r="E27" s="270" t="s">
        <v>37</v>
      </c>
    </row>
    <row r="28" spans="1:5">
      <c r="A28" s="119" t="s">
        <v>398</v>
      </c>
      <c r="B28" s="135" t="s">
        <v>765</v>
      </c>
      <c r="C28" s="109" t="s">
        <v>766</v>
      </c>
      <c r="D28" s="130">
        <v>36.299999999999997</v>
      </c>
      <c r="E28" s="270" t="s">
        <v>37</v>
      </c>
    </row>
    <row r="29" spans="1:5" ht="13.5" thickBot="1">
      <c r="A29" s="119" t="s">
        <v>768</v>
      </c>
      <c r="B29" s="127" t="s">
        <v>767</v>
      </c>
      <c r="C29" s="109" t="s">
        <v>328</v>
      </c>
      <c r="D29" s="130">
        <v>102.65</v>
      </c>
      <c r="E29" s="201" t="s">
        <v>37</v>
      </c>
    </row>
    <row r="30" spans="1:5" ht="13.5" thickBot="1">
      <c r="A30" s="99" t="s">
        <v>491</v>
      </c>
      <c r="B30" s="100" t="s">
        <v>329</v>
      </c>
      <c r="C30" s="101"/>
      <c r="D30" s="102"/>
      <c r="E30" s="103"/>
    </row>
    <row r="31" spans="1:5" ht="23.25" thickBot="1">
      <c r="A31" s="122" t="s">
        <v>20</v>
      </c>
      <c r="B31" s="123" t="s">
        <v>420</v>
      </c>
      <c r="C31" s="124" t="s">
        <v>330</v>
      </c>
      <c r="D31" s="125">
        <v>8</v>
      </c>
      <c r="E31" s="137" t="s">
        <v>37</v>
      </c>
    </row>
    <row r="32" spans="1:5" ht="23.25" thickBot="1">
      <c r="A32" s="122" t="s">
        <v>21</v>
      </c>
      <c r="B32" s="127" t="s">
        <v>418</v>
      </c>
      <c r="C32" s="109" t="s">
        <v>330</v>
      </c>
      <c r="D32" s="126">
        <v>24</v>
      </c>
      <c r="E32" s="201" t="s">
        <v>37</v>
      </c>
    </row>
    <row r="33" spans="1:5" ht="23.25" thickBot="1">
      <c r="A33" s="122" t="s">
        <v>22</v>
      </c>
      <c r="B33" s="127" t="s">
        <v>419</v>
      </c>
      <c r="C33" s="109" t="s">
        <v>330</v>
      </c>
      <c r="D33" s="126">
        <v>4.4000000000000004</v>
      </c>
      <c r="E33" s="201" t="s">
        <v>37</v>
      </c>
    </row>
    <row r="34" spans="1:5" ht="23.25" thickBot="1">
      <c r="A34" s="122" t="s">
        <v>563</v>
      </c>
      <c r="B34" s="127" t="s">
        <v>421</v>
      </c>
      <c r="C34" s="109" t="s">
        <v>330</v>
      </c>
      <c r="D34" s="126">
        <v>3.6</v>
      </c>
      <c r="E34" s="201" t="s">
        <v>37</v>
      </c>
    </row>
    <row r="35" spans="1:5" ht="23.25" thickBot="1">
      <c r="A35" s="122" t="s">
        <v>565</v>
      </c>
      <c r="B35" s="127" t="s">
        <v>422</v>
      </c>
      <c r="C35" s="109" t="s">
        <v>330</v>
      </c>
      <c r="D35" s="126">
        <v>0.4</v>
      </c>
      <c r="E35" s="201" t="s">
        <v>37</v>
      </c>
    </row>
    <row r="36" spans="1:5" ht="23.25" thickBot="1">
      <c r="A36" s="122" t="s">
        <v>566</v>
      </c>
      <c r="B36" s="127" t="s">
        <v>666</v>
      </c>
      <c r="C36" s="109" t="s">
        <v>330</v>
      </c>
      <c r="D36" s="126">
        <v>0.3</v>
      </c>
      <c r="E36" s="201" t="s">
        <v>37</v>
      </c>
    </row>
    <row r="37" spans="1:5" ht="13.5" thickBot="1">
      <c r="A37" s="122" t="s">
        <v>567</v>
      </c>
      <c r="B37" s="197" t="s">
        <v>423</v>
      </c>
      <c r="C37" s="109" t="s">
        <v>330</v>
      </c>
      <c r="D37" s="126">
        <f>0.8*2.1</f>
        <v>1.6800000000000002</v>
      </c>
      <c r="E37" s="201" t="s">
        <v>37</v>
      </c>
    </row>
    <row r="38" spans="1:5" ht="13.5" thickBot="1">
      <c r="A38" s="122" t="s">
        <v>568</v>
      </c>
      <c r="B38" s="127" t="s">
        <v>331</v>
      </c>
      <c r="C38" s="109" t="s">
        <v>330</v>
      </c>
      <c r="D38" s="126">
        <v>7</v>
      </c>
      <c r="E38" s="201" t="s">
        <v>164</v>
      </c>
    </row>
    <row r="39" spans="1:5" ht="13.5" thickBot="1">
      <c r="A39" s="122" t="s">
        <v>569</v>
      </c>
      <c r="B39" s="127" t="s">
        <v>424</v>
      </c>
      <c r="C39" s="109" t="s">
        <v>330</v>
      </c>
      <c r="D39" s="126">
        <v>15</v>
      </c>
      <c r="E39" s="201" t="s">
        <v>164</v>
      </c>
    </row>
    <row r="40" spans="1:5" ht="13.5" thickBot="1">
      <c r="A40" s="122" t="s">
        <v>570</v>
      </c>
      <c r="B40" s="127" t="s">
        <v>332</v>
      </c>
      <c r="C40" s="109" t="s">
        <v>330</v>
      </c>
      <c r="D40" s="126">
        <v>2</v>
      </c>
      <c r="E40" s="201" t="s">
        <v>164</v>
      </c>
    </row>
    <row r="41" spans="1:5" ht="13.5" thickBot="1">
      <c r="A41" s="122" t="s">
        <v>572</v>
      </c>
      <c r="B41" s="127" t="s">
        <v>667</v>
      </c>
      <c r="C41" s="109" t="s">
        <v>330</v>
      </c>
      <c r="D41" s="126">
        <v>3</v>
      </c>
      <c r="E41" s="201" t="s">
        <v>82</v>
      </c>
    </row>
    <row r="42" spans="1:5" ht="13.5" thickBot="1">
      <c r="A42" s="122" t="s">
        <v>573</v>
      </c>
      <c r="B42" s="127" t="s">
        <v>668</v>
      </c>
      <c r="C42" s="109" t="s">
        <v>330</v>
      </c>
      <c r="D42" s="126">
        <v>9.1199999999999992</v>
      </c>
      <c r="E42" s="201" t="s">
        <v>37</v>
      </c>
    </row>
    <row r="43" spans="1:5" ht="13.5" thickBot="1">
      <c r="A43" s="122" t="s">
        <v>574</v>
      </c>
      <c r="B43" s="127" t="s">
        <v>669</v>
      </c>
      <c r="C43" s="109" t="s">
        <v>330</v>
      </c>
      <c r="D43" s="126">
        <v>17.95</v>
      </c>
      <c r="E43" s="201" t="s">
        <v>37</v>
      </c>
    </row>
    <row r="44" spans="1:5" ht="13.5" thickBot="1">
      <c r="A44" s="99" t="s">
        <v>492</v>
      </c>
      <c r="B44" s="100" t="s">
        <v>333</v>
      </c>
      <c r="C44" s="101"/>
      <c r="D44" s="102"/>
      <c r="E44" s="103"/>
    </row>
    <row r="45" spans="1:5">
      <c r="A45" s="119" t="s">
        <v>23</v>
      </c>
      <c r="B45" s="269" t="s">
        <v>334</v>
      </c>
      <c r="C45" s="109" t="s">
        <v>330</v>
      </c>
      <c r="D45" s="130">
        <f>'ALVENARIA E PINTURA'!K47</f>
        <v>1818.2899999999997</v>
      </c>
      <c r="E45" s="270" t="s">
        <v>37</v>
      </c>
    </row>
    <row r="46" spans="1:5">
      <c r="A46" s="119" t="s">
        <v>24</v>
      </c>
      <c r="B46" s="269" t="s">
        <v>335</v>
      </c>
      <c r="C46" s="109" t="s">
        <v>330</v>
      </c>
      <c r="D46" s="130">
        <f>D45</f>
        <v>1818.2899999999997</v>
      </c>
      <c r="E46" s="201" t="s">
        <v>37</v>
      </c>
    </row>
    <row r="47" spans="1:5">
      <c r="A47" s="119" t="s">
        <v>25</v>
      </c>
      <c r="B47" s="269" t="s">
        <v>336</v>
      </c>
      <c r="C47" s="109" t="s">
        <v>330</v>
      </c>
      <c r="D47" s="130">
        <f>'ALVENARIA E PINTURA'!K38</f>
        <v>112.89999999999998</v>
      </c>
      <c r="E47" s="201" t="s">
        <v>37</v>
      </c>
    </row>
    <row r="48" spans="1:5">
      <c r="A48" s="119" t="s">
        <v>26</v>
      </c>
      <c r="B48" s="271" t="s">
        <v>337</v>
      </c>
      <c r="C48" s="131" t="s">
        <v>338</v>
      </c>
      <c r="D48" s="132">
        <f>D47</f>
        <v>112.89999999999998</v>
      </c>
      <c r="E48" s="272" t="s">
        <v>37</v>
      </c>
    </row>
    <row r="49" spans="1:5" ht="13.5" thickBot="1">
      <c r="A49" s="119" t="s">
        <v>46</v>
      </c>
      <c r="B49" s="271" t="s">
        <v>804</v>
      </c>
      <c r="C49" s="131" t="s">
        <v>763</v>
      </c>
      <c r="D49" s="132">
        <f>'ALVENARIA E PINTURA'!K44</f>
        <v>1384.3139999999999</v>
      </c>
      <c r="E49" s="272" t="s">
        <v>37</v>
      </c>
    </row>
    <row r="50" spans="1:5" ht="13.5" thickBot="1">
      <c r="A50" s="99" t="s">
        <v>493</v>
      </c>
      <c r="B50" s="100" t="s">
        <v>339</v>
      </c>
      <c r="C50" s="101"/>
      <c r="D50" s="102"/>
      <c r="E50" s="103"/>
    </row>
    <row r="51" spans="1:5" ht="22.5">
      <c r="A51" s="119" t="s">
        <v>51</v>
      </c>
      <c r="B51" s="269" t="str">
        <f>[1]Orçamento!B39</f>
        <v>COMPACTAÇÃO DO LOCAL DESTINADO A RECEBER O PISO</v>
      </c>
      <c r="C51" s="109" t="s">
        <v>340</v>
      </c>
      <c r="D51" s="130">
        <f>'ALVENARIA E PINTURA'!K45</f>
        <v>355.1785000000001</v>
      </c>
      <c r="E51" s="270" t="s">
        <v>37</v>
      </c>
    </row>
    <row r="52" spans="1:5" ht="22.5">
      <c r="A52" s="119" t="s">
        <v>52</v>
      </c>
      <c r="B52" s="269" t="s">
        <v>341</v>
      </c>
      <c r="C52" s="109" t="s">
        <v>670</v>
      </c>
      <c r="D52" s="130">
        <v>321.27</v>
      </c>
      <c r="E52" s="201" t="s">
        <v>37</v>
      </c>
    </row>
    <row r="53" spans="1:5">
      <c r="A53" s="119" t="s">
        <v>53</v>
      </c>
      <c r="B53" s="269" t="s">
        <v>342</v>
      </c>
      <c r="C53" s="109" t="s">
        <v>330</v>
      </c>
      <c r="D53" s="130">
        <f>D51</f>
        <v>355.1785000000001</v>
      </c>
      <c r="E53" s="201" t="s">
        <v>37</v>
      </c>
    </row>
    <row r="54" spans="1:5" ht="23.25" thickBot="1">
      <c r="A54" s="119" t="s">
        <v>54</v>
      </c>
      <c r="B54" s="269" t="s">
        <v>343</v>
      </c>
      <c r="C54" s="109" t="s">
        <v>344</v>
      </c>
      <c r="D54" s="130">
        <f>'ALVENARIA E PINTURA'!K37</f>
        <v>316.68000000000012</v>
      </c>
      <c r="E54" s="201" t="s">
        <v>40</v>
      </c>
    </row>
    <row r="55" spans="1:5" ht="13.5" thickBot="1">
      <c r="A55" s="99" t="s">
        <v>494</v>
      </c>
      <c r="B55" s="100" t="s">
        <v>345</v>
      </c>
      <c r="C55" s="101"/>
      <c r="D55" s="102"/>
      <c r="E55" s="103"/>
    </row>
    <row r="56" spans="1:5" ht="13.5" thickBot="1">
      <c r="A56" s="108" t="s">
        <v>61</v>
      </c>
      <c r="B56" s="134" t="s">
        <v>671</v>
      </c>
      <c r="C56" s="109" t="s">
        <v>330</v>
      </c>
      <c r="D56" s="132">
        <v>58.65</v>
      </c>
      <c r="E56" s="133" t="s">
        <v>37</v>
      </c>
    </row>
    <row r="57" spans="1:5" ht="13.5" thickBot="1">
      <c r="A57" s="99" t="s">
        <v>495</v>
      </c>
      <c r="B57" s="100" t="s">
        <v>347</v>
      </c>
      <c r="C57" s="101"/>
      <c r="D57" s="102"/>
      <c r="E57" s="103"/>
    </row>
    <row r="58" spans="1:5" ht="22.5">
      <c r="A58" s="119" t="s">
        <v>122</v>
      </c>
      <c r="B58" s="135" t="s">
        <v>734</v>
      </c>
      <c r="C58" s="113" t="s">
        <v>348</v>
      </c>
      <c r="D58" s="130">
        <f>'ALVENARIA E PINTURA'!K40</f>
        <v>623.20399999999995</v>
      </c>
      <c r="E58" s="106" t="s">
        <v>37</v>
      </c>
    </row>
    <row r="59" spans="1:5" ht="22.5">
      <c r="A59" s="119" t="s">
        <v>123</v>
      </c>
      <c r="B59" s="135" t="s">
        <v>733</v>
      </c>
      <c r="C59" s="113" t="s">
        <v>348</v>
      </c>
      <c r="D59" s="130">
        <f>'ALVENARIA E PINTURA'!K41</f>
        <v>622.12</v>
      </c>
      <c r="E59" s="106" t="s">
        <v>37</v>
      </c>
    </row>
    <row r="60" spans="1:5">
      <c r="A60" s="119" t="s">
        <v>124</v>
      </c>
      <c r="B60" s="127" t="s">
        <v>349</v>
      </c>
      <c r="C60" s="113" t="s">
        <v>350</v>
      </c>
      <c r="D60" s="126">
        <v>146</v>
      </c>
      <c r="E60" s="106" t="s">
        <v>37</v>
      </c>
    </row>
    <row r="61" spans="1:5" ht="45.75" thickBot="1">
      <c r="A61" s="119" t="s">
        <v>125</v>
      </c>
      <c r="B61" s="128" t="s">
        <v>425</v>
      </c>
      <c r="C61" s="109" t="s">
        <v>672</v>
      </c>
      <c r="D61" s="129">
        <f>'ALVENARIA E PINTURA'!K39</f>
        <v>138.98999999999998</v>
      </c>
      <c r="E61" s="106" t="s">
        <v>37</v>
      </c>
    </row>
    <row r="62" spans="1:5" ht="13.5" thickBot="1">
      <c r="A62" s="99" t="s">
        <v>496</v>
      </c>
      <c r="B62" s="100" t="s">
        <v>352</v>
      </c>
      <c r="C62" s="101"/>
      <c r="D62" s="102"/>
      <c r="E62" s="103"/>
    </row>
    <row r="63" spans="1:5" ht="13.5" thickBot="1">
      <c r="A63" s="108" t="s">
        <v>143</v>
      </c>
      <c r="B63" s="134" t="s">
        <v>673</v>
      </c>
      <c r="C63" s="131" t="s">
        <v>674</v>
      </c>
      <c r="D63" s="120">
        <v>278.14</v>
      </c>
      <c r="E63" s="133" t="s">
        <v>37</v>
      </c>
    </row>
    <row r="64" spans="1:5" ht="13.5" thickBot="1">
      <c r="A64" s="99" t="s">
        <v>497</v>
      </c>
      <c r="B64" s="100" t="s">
        <v>354</v>
      </c>
      <c r="C64" s="101"/>
      <c r="D64" s="102"/>
      <c r="E64" s="103"/>
    </row>
    <row r="65" spans="1:5" ht="13.5" thickBot="1">
      <c r="A65" s="122" t="s">
        <v>346</v>
      </c>
      <c r="B65" s="123" t="s">
        <v>355</v>
      </c>
      <c r="C65" s="136" t="s">
        <v>330</v>
      </c>
      <c r="D65" s="125">
        <v>8</v>
      </c>
      <c r="E65" s="137" t="s">
        <v>164</v>
      </c>
    </row>
    <row r="66" spans="1:5" ht="13.5" thickBot="1">
      <c r="A66" s="122" t="s">
        <v>791</v>
      </c>
      <c r="B66" s="127" t="s">
        <v>675</v>
      </c>
      <c r="C66" s="200" t="s">
        <v>330</v>
      </c>
      <c r="D66" s="126">
        <v>10.38</v>
      </c>
      <c r="E66" s="201" t="s">
        <v>37</v>
      </c>
    </row>
    <row r="67" spans="1:5" ht="23.25" thickBot="1">
      <c r="A67" s="122" t="s">
        <v>792</v>
      </c>
      <c r="B67" s="197" t="s">
        <v>676</v>
      </c>
      <c r="C67" s="198" t="s">
        <v>330</v>
      </c>
      <c r="D67" s="199">
        <v>1</v>
      </c>
      <c r="E67" s="138" t="s">
        <v>164</v>
      </c>
    </row>
    <row r="68" spans="1:5" ht="13.5" thickBot="1">
      <c r="A68" s="139" t="s">
        <v>793</v>
      </c>
      <c r="B68" s="140" t="s">
        <v>357</v>
      </c>
      <c r="C68" s="101"/>
      <c r="D68" s="141"/>
      <c r="E68" s="103"/>
    </row>
    <row r="69" spans="1:5" ht="13.5" thickBot="1">
      <c r="A69" s="142" t="s">
        <v>351</v>
      </c>
      <c r="B69" s="143"/>
      <c r="C69" s="131" t="s">
        <v>358</v>
      </c>
      <c r="D69" s="144"/>
      <c r="E69" s="145"/>
    </row>
    <row r="70" spans="1:5" ht="13.5" thickBot="1">
      <c r="A70" s="139" t="s">
        <v>794</v>
      </c>
      <c r="B70" s="140" t="s">
        <v>359</v>
      </c>
      <c r="C70" s="101"/>
      <c r="D70" s="141"/>
      <c r="E70" s="103"/>
    </row>
    <row r="71" spans="1:5" ht="13.5" thickBot="1">
      <c r="A71" s="142" t="s">
        <v>353</v>
      </c>
      <c r="B71" s="146"/>
      <c r="C71" s="147" t="s">
        <v>360</v>
      </c>
      <c r="D71" s="148"/>
      <c r="E71" s="149"/>
    </row>
    <row r="72" spans="1:5" ht="13.5" thickBot="1">
      <c r="A72" s="139" t="s">
        <v>795</v>
      </c>
      <c r="B72" s="140" t="s">
        <v>361</v>
      </c>
      <c r="C72" s="101"/>
      <c r="D72" s="141"/>
      <c r="E72" s="103"/>
    </row>
    <row r="73" spans="1:5">
      <c r="A73" s="104" t="s">
        <v>356</v>
      </c>
      <c r="B73" s="105" t="s">
        <v>362</v>
      </c>
      <c r="C73" s="150" t="s">
        <v>363</v>
      </c>
      <c r="D73" s="151">
        <f>D26</f>
        <v>410.4</v>
      </c>
      <c r="E73" s="110" t="s">
        <v>37</v>
      </c>
    </row>
    <row r="74" spans="1:5">
      <c r="A74" s="104" t="s">
        <v>805</v>
      </c>
      <c r="B74" s="105" t="s">
        <v>806</v>
      </c>
      <c r="C74" s="150" t="s">
        <v>807</v>
      </c>
      <c r="D74" s="151">
        <v>720</v>
      </c>
      <c r="E74" s="110" t="s">
        <v>808</v>
      </c>
    </row>
  </sheetData>
  <mergeCells count="3">
    <mergeCell ref="A4:E4"/>
    <mergeCell ref="A5:E5"/>
    <mergeCell ref="A6:E6"/>
  </mergeCell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dimension ref="A1:C41"/>
  <sheetViews>
    <sheetView view="pageBreakPreview" zoomScale="60" zoomScaleNormal="90" workbookViewId="0">
      <selection activeCell="E10" sqref="E10"/>
    </sheetView>
  </sheetViews>
  <sheetFormatPr defaultRowHeight="12.75"/>
  <cols>
    <col min="1" max="1" width="15.28515625" customWidth="1"/>
    <col min="2" max="2" width="33.5703125" customWidth="1"/>
    <col min="3" max="3" width="26.28515625" customWidth="1"/>
  </cols>
  <sheetData>
    <row r="1" spans="1:3" ht="15">
      <c r="A1" s="77"/>
      <c r="B1" s="77"/>
      <c r="C1" s="77"/>
    </row>
    <row r="2" spans="1:3" ht="15">
      <c r="A2" s="77"/>
      <c r="B2" s="77"/>
      <c r="C2" s="77"/>
    </row>
    <row r="3" spans="1:3" ht="15.75">
      <c r="A3" s="728"/>
      <c r="B3" s="728"/>
      <c r="C3" s="728"/>
    </row>
    <row r="4" spans="1:3" ht="15">
      <c r="A4" s="78"/>
      <c r="B4" s="78"/>
      <c r="C4" s="78"/>
    </row>
    <row r="5" spans="1:3" ht="15.75">
      <c r="A5" s="729" t="s">
        <v>273</v>
      </c>
      <c r="B5" s="729"/>
      <c r="C5" s="729"/>
    </row>
    <row r="6" spans="1:3" ht="15">
      <c r="A6" s="79"/>
      <c r="B6" s="80"/>
      <c r="C6" s="81"/>
    </row>
    <row r="7" spans="1:3" ht="15">
      <c r="A7" s="79"/>
      <c r="B7" s="80"/>
      <c r="C7" s="81"/>
    </row>
    <row r="8" spans="1:3" ht="15.75">
      <c r="A8" s="82" t="s">
        <v>274</v>
      </c>
      <c r="B8" s="83" t="s">
        <v>275</v>
      </c>
      <c r="C8" s="84"/>
    </row>
    <row r="9" spans="1:3" ht="15.75">
      <c r="A9" s="85"/>
      <c r="B9" s="86"/>
      <c r="C9" s="87"/>
    </row>
    <row r="10" spans="1:3" ht="15.75">
      <c r="A10" s="85" t="s">
        <v>276</v>
      </c>
      <c r="B10" s="88" t="s">
        <v>277</v>
      </c>
      <c r="C10" s="89">
        <v>4</v>
      </c>
    </row>
    <row r="11" spans="1:3" ht="15.75">
      <c r="A11" s="85"/>
      <c r="B11" s="88"/>
      <c r="C11" s="89"/>
    </row>
    <row r="12" spans="1:3" ht="15.75">
      <c r="A12" s="85" t="s">
        <v>278</v>
      </c>
      <c r="B12" s="88" t="s">
        <v>279</v>
      </c>
      <c r="C12" s="89">
        <v>0.8</v>
      </c>
    </row>
    <row r="13" spans="1:3" ht="15.75">
      <c r="A13" s="85"/>
      <c r="B13" s="88"/>
      <c r="C13" s="89"/>
    </row>
    <row r="14" spans="1:3" ht="15.75">
      <c r="A14" s="85" t="s">
        <v>280</v>
      </c>
      <c r="B14" s="88" t="s">
        <v>281</v>
      </c>
      <c r="C14" s="89">
        <v>1.2</v>
      </c>
    </row>
    <row r="15" spans="1:3" ht="15.75">
      <c r="A15" s="85"/>
      <c r="B15" s="88"/>
      <c r="C15" s="89"/>
    </row>
    <row r="16" spans="1:3" ht="15.75">
      <c r="A16" s="85"/>
      <c r="B16" s="88"/>
      <c r="C16" s="89"/>
    </row>
    <row r="17" spans="1:3" ht="15.75">
      <c r="A17" s="730" t="s">
        <v>282</v>
      </c>
      <c r="B17" s="730"/>
      <c r="C17" s="90">
        <f>SUM(C9:C16)</f>
        <v>6</v>
      </c>
    </row>
    <row r="18" spans="1:3" ht="15">
      <c r="A18" s="79"/>
      <c r="B18" s="80"/>
      <c r="C18" s="81"/>
    </row>
    <row r="19" spans="1:3" ht="15.75">
      <c r="A19" s="82" t="s">
        <v>283</v>
      </c>
      <c r="B19" s="83" t="s">
        <v>284</v>
      </c>
      <c r="C19" s="84"/>
    </row>
    <row r="20" spans="1:3" ht="15.75">
      <c r="A20" s="87"/>
      <c r="B20" s="86"/>
      <c r="C20" s="85"/>
    </row>
    <row r="21" spans="1:3" ht="15.75">
      <c r="A21" s="85" t="s">
        <v>285</v>
      </c>
      <c r="B21" s="88" t="s">
        <v>286</v>
      </c>
      <c r="C21" s="89">
        <v>1.21</v>
      </c>
    </row>
    <row r="22" spans="1:3" ht="15.75">
      <c r="A22" s="730" t="s">
        <v>287</v>
      </c>
      <c r="B22" s="730"/>
      <c r="C22" s="90">
        <v>1.21</v>
      </c>
    </row>
    <row r="23" spans="1:3" ht="15.75">
      <c r="A23" s="82" t="s">
        <v>288</v>
      </c>
      <c r="B23" s="83" t="s">
        <v>284</v>
      </c>
      <c r="C23" s="84"/>
    </row>
    <row r="24" spans="1:3" ht="15.75">
      <c r="A24" s="87"/>
      <c r="B24" s="86"/>
      <c r="C24" s="85"/>
    </row>
    <row r="25" spans="1:3" ht="15.75">
      <c r="A25" s="85" t="s">
        <v>252</v>
      </c>
      <c r="B25" s="88" t="s">
        <v>289</v>
      </c>
      <c r="C25" s="89">
        <v>7.4</v>
      </c>
    </row>
    <row r="26" spans="1:3" ht="15.75">
      <c r="A26" s="730" t="s">
        <v>290</v>
      </c>
      <c r="B26" s="730"/>
      <c r="C26" s="90">
        <f>SUM(C24:C25)</f>
        <v>7.4</v>
      </c>
    </row>
    <row r="27" spans="1:3" ht="15">
      <c r="A27" s="79"/>
      <c r="B27" s="80"/>
      <c r="C27" s="91"/>
    </row>
    <row r="28" spans="1:3" ht="15.75">
      <c r="A28" s="82" t="s">
        <v>291</v>
      </c>
      <c r="B28" s="83" t="s">
        <v>292</v>
      </c>
      <c r="C28" s="84"/>
    </row>
    <row r="29" spans="1:3" ht="15.75">
      <c r="A29" s="87"/>
      <c r="B29" s="88"/>
      <c r="C29" s="85"/>
    </row>
    <row r="30" spans="1:3" ht="15.75">
      <c r="A30" s="85" t="s">
        <v>293</v>
      </c>
      <c r="B30" s="88" t="s">
        <v>294</v>
      </c>
      <c r="C30" s="89">
        <v>0.65</v>
      </c>
    </row>
    <row r="31" spans="1:3" ht="15.75">
      <c r="A31" s="85"/>
      <c r="B31" s="88"/>
      <c r="C31" s="89"/>
    </row>
    <row r="32" spans="1:3" ht="15.75">
      <c r="A32" s="85" t="s">
        <v>295</v>
      </c>
      <c r="B32" s="88" t="s">
        <v>296</v>
      </c>
      <c r="C32" s="89">
        <v>3</v>
      </c>
    </row>
    <row r="33" spans="1:3" ht="15.75">
      <c r="A33" s="85"/>
      <c r="B33" s="88"/>
      <c r="C33" s="89"/>
    </row>
    <row r="34" spans="1:3" ht="15.75">
      <c r="A34" s="85" t="s">
        <v>297</v>
      </c>
      <c r="B34" s="88" t="s">
        <v>298</v>
      </c>
      <c r="C34" s="89">
        <v>2</v>
      </c>
    </row>
    <row r="35" spans="1:3" ht="15.75">
      <c r="A35" s="85"/>
      <c r="B35" s="88"/>
      <c r="C35" s="89"/>
    </row>
    <row r="36" spans="1:3" ht="15.75">
      <c r="A36" s="85" t="s">
        <v>299</v>
      </c>
      <c r="B36" s="92" t="s">
        <v>300</v>
      </c>
      <c r="C36" s="89">
        <v>4.5</v>
      </c>
    </row>
    <row r="37" spans="1:3" ht="15.75">
      <c r="A37" s="730" t="s">
        <v>301</v>
      </c>
      <c r="B37" s="730"/>
      <c r="C37" s="93">
        <f>SUM(C30:C36)</f>
        <v>10.15</v>
      </c>
    </row>
    <row r="38" spans="1:3" ht="15">
      <c r="A38" s="79"/>
      <c r="B38" s="80"/>
      <c r="C38" s="81"/>
    </row>
    <row r="39" spans="1:3">
      <c r="A39" s="726" t="s">
        <v>302</v>
      </c>
      <c r="B39" s="726"/>
      <c r="C39" s="726"/>
    </row>
    <row r="40" spans="1:3">
      <c r="A40" s="726"/>
      <c r="B40" s="726"/>
      <c r="C40" s="726"/>
    </row>
    <row r="41" spans="1:3" ht="15.75">
      <c r="A41" s="727" t="s">
        <v>303</v>
      </c>
      <c r="B41" s="727"/>
      <c r="C41" s="94">
        <f>((((1+C17/100)*(1+C22/100)*(1+C26/100))/(1-C37/100))-1)</f>
        <v>0.28237632053422379</v>
      </c>
    </row>
  </sheetData>
  <mergeCells count="9">
    <mergeCell ref="A39:C39"/>
    <mergeCell ref="A40:C40"/>
    <mergeCell ref="A41:B41"/>
    <mergeCell ref="A3:C3"/>
    <mergeCell ref="A5:C5"/>
    <mergeCell ref="A17:B17"/>
    <mergeCell ref="A22:B22"/>
    <mergeCell ref="A26:B26"/>
    <mergeCell ref="A37:B37"/>
  </mergeCells>
  <pageMargins left="0.511811024" right="0.511811024" top="0.78740157499999996" bottom="0.78740157499999996" header="0.31496062000000002" footer="0.31496062000000002"/>
  <pageSetup paperSize="9" orientation="portrait" r:id="rId1"/>
  <drawing r:id="rId2"/>
</worksheet>
</file>

<file path=xl/worksheets/sheet8.xml><?xml version="1.0" encoding="utf-8"?>
<worksheet xmlns="http://schemas.openxmlformats.org/spreadsheetml/2006/main" xmlns:r="http://schemas.openxmlformats.org/officeDocument/2006/relationships">
  <dimension ref="A1:Q78"/>
  <sheetViews>
    <sheetView topLeftCell="A34" workbookViewId="0">
      <selection activeCell="K46" sqref="K46"/>
    </sheetView>
  </sheetViews>
  <sheetFormatPr defaultRowHeight="12.75"/>
  <cols>
    <col min="1" max="1" width="26.42578125" customWidth="1"/>
    <col min="12" max="12" width="17.28515625" customWidth="1"/>
    <col min="14" max="14" width="11" customWidth="1"/>
  </cols>
  <sheetData>
    <row r="1" spans="1:13">
      <c r="A1" t="s">
        <v>684</v>
      </c>
      <c r="B1" s="225" t="s">
        <v>252</v>
      </c>
      <c r="C1" s="225" t="s">
        <v>685</v>
      </c>
      <c r="D1" s="225" t="s">
        <v>416</v>
      </c>
      <c r="E1" s="226" t="s">
        <v>686</v>
      </c>
      <c r="F1" s="226" t="s">
        <v>687</v>
      </c>
      <c r="G1" s="226" t="s">
        <v>688</v>
      </c>
      <c r="H1" s="226" t="s">
        <v>689</v>
      </c>
      <c r="I1" s="226" t="s">
        <v>690</v>
      </c>
      <c r="J1" s="226" t="s">
        <v>691</v>
      </c>
      <c r="K1" s="226" t="s">
        <v>692</v>
      </c>
      <c r="L1" s="226" t="s">
        <v>693</v>
      </c>
      <c r="M1" s="226" t="s">
        <v>694</v>
      </c>
    </row>
    <row r="2" spans="1:13">
      <c r="A2" s="227" t="s">
        <v>695</v>
      </c>
      <c r="B2" s="228">
        <v>1.7</v>
      </c>
      <c r="C2" s="228">
        <v>1.5</v>
      </c>
      <c r="D2" s="228">
        <v>2.8</v>
      </c>
      <c r="E2" s="229">
        <v>0.9</v>
      </c>
      <c r="F2" s="228">
        <v>2.1</v>
      </c>
      <c r="G2" s="228">
        <v>1</v>
      </c>
      <c r="H2" s="228">
        <v>1</v>
      </c>
      <c r="I2" s="228">
        <v>0.8</v>
      </c>
      <c r="J2" s="228">
        <v>1</v>
      </c>
      <c r="K2" s="228">
        <f>(B2+C2)*2-E2</f>
        <v>5.5</v>
      </c>
      <c r="L2" s="228">
        <f>((B2+C2)*2*D2)-(E2*F2*G2)-(H2*I2*J2)</f>
        <v>15.229999999999997</v>
      </c>
      <c r="M2" s="228">
        <f>B2*C2</f>
        <v>2.5499999999999998</v>
      </c>
    </row>
    <row r="3" spans="1:13">
      <c r="A3" s="227" t="s">
        <v>696</v>
      </c>
      <c r="B3" s="228">
        <v>1.7</v>
      </c>
      <c r="C3" s="228">
        <v>1.5</v>
      </c>
      <c r="D3" s="228">
        <v>2.8</v>
      </c>
      <c r="E3" s="229">
        <v>0.9</v>
      </c>
      <c r="F3" s="228">
        <v>2.1</v>
      </c>
      <c r="G3" s="228">
        <v>1</v>
      </c>
      <c r="H3" s="228">
        <v>1</v>
      </c>
      <c r="I3" s="228">
        <v>0.8</v>
      </c>
      <c r="J3" s="228">
        <v>1</v>
      </c>
      <c r="K3" s="228">
        <f>(B3+C3)*2-E3</f>
        <v>5.5</v>
      </c>
      <c r="L3" s="228">
        <f t="shared" ref="L3:L31" si="0">((B3+C3)*2*D3)-(E3*F3*G3)-(H3*I3*J3)</f>
        <v>15.229999999999997</v>
      </c>
      <c r="M3" s="228">
        <f>B3*C3</f>
        <v>2.5499999999999998</v>
      </c>
    </row>
    <row r="4" spans="1:13">
      <c r="A4" t="s">
        <v>721</v>
      </c>
      <c r="B4" s="731">
        <f>70.3*2.8</f>
        <v>196.83999999999997</v>
      </c>
      <c r="C4" s="731"/>
      <c r="D4" s="731"/>
      <c r="E4" s="225">
        <f>0.9*14+1+1.2</f>
        <v>14.799999999999999</v>
      </c>
      <c r="F4" s="225">
        <v>2.1</v>
      </c>
      <c r="G4" s="244"/>
      <c r="H4" s="731"/>
      <c r="I4" s="731"/>
      <c r="J4" s="731"/>
      <c r="K4" s="225">
        <v>77.599999999999994</v>
      </c>
      <c r="L4" s="225">
        <v>77.709999999999994</v>
      </c>
      <c r="M4" s="258">
        <v>110.21</v>
      </c>
    </row>
    <row r="5" spans="1:13">
      <c r="A5" t="s">
        <v>722</v>
      </c>
      <c r="B5" s="225">
        <v>3.5</v>
      </c>
      <c r="C5" s="225">
        <v>5.85</v>
      </c>
      <c r="D5" s="230">
        <v>2.8</v>
      </c>
      <c r="E5" s="225">
        <v>0.9</v>
      </c>
      <c r="F5" s="225">
        <v>2.1</v>
      </c>
      <c r="G5" s="225">
        <v>1</v>
      </c>
      <c r="H5" s="225">
        <v>2</v>
      </c>
      <c r="I5" s="225">
        <v>0.8</v>
      </c>
      <c r="J5" s="225">
        <v>2</v>
      </c>
      <c r="K5" s="225">
        <f t="shared" ref="K5:K25" si="1">(B5+C5)*2-E5</f>
        <v>17.8</v>
      </c>
      <c r="L5" s="225">
        <f>((B5+C5)*2*D5)-(E5*F5*G5)-(H5*I5*J5)</f>
        <v>47.269999999999989</v>
      </c>
      <c r="M5" s="225">
        <f>B5*C5</f>
        <v>20.474999999999998</v>
      </c>
    </row>
    <row r="6" spans="1:13">
      <c r="A6" t="s">
        <v>704</v>
      </c>
      <c r="B6" s="225">
        <v>3.5</v>
      </c>
      <c r="C6" s="225">
        <v>5.85</v>
      </c>
      <c r="D6" s="230">
        <v>2.8</v>
      </c>
      <c r="E6" s="225">
        <v>0.9</v>
      </c>
      <c r="F6" s="225">
        <v>2.1</v>
      </c>
      <c r="G6" s="225">
        <v>1</v>
      </c>
      <c r="H6" s="225">
        <v>2</v>
      </c>
      <c r="I6" s="225">
        <v>0.8</v>
      </c>
      <c r="J6" s="225">
        <v>2</v>
      </c>
      <c r="K6" s="225">
        <f t="shared" ref="K6" si="2">(B6+C6)*2-E6</f>
        <v>17.8</v>
      </c>
      <c r="L6" s="225">
        <f>((B6+C6)*2*D6)-(E6*F6*G6)-(H6*I6*J6)</f>
        <v>47.269999999999989</v>
      </c>
      <c r="M6" s="225">
        <f>B6*C6</f>
        <v>20.474999999999998</v>
      </c>
    </row>
    <row r="7" spans="1:13">
      <c r="A7" s="231" t="s">
        <v>723</v>
      </c>
      <c r="B7" s="232">
        <v>3.5</v>
      </c>
      <c r="C7" s="232">
        <v>2.6</v>
      </c>
      <c r="D7" s="232">
        <v>2.8</v>
      </c>
      <c r="E7" s="232">
        <v>0.9</v>
      </c>
      <c r="F7" s="232">
        <v>2.1</v>
      </c>
      <c r="G7" s="232">
        <v>1</v>
      </c>
      <c r="H7" s="232">
        <v>2</v>
      </c>
      <c r="I7" s="232">
        <v>0.8</v>
      </c>
      <c r="J7" s="232">
        <v>1</v>
      </c>
      <c r="K7" s="232">
        <f t="shared" si="1"/>
        <v>11.299999999999999</v>
      </c>
      <c r="L7" s="232">
        <f>((B7+C7)*2*D7)-(E7*F7*G7)-(H7*I7*J7)</f>
        <v>30.669999999999995</v>
      </c>
      <c r="M7" s="232">
        <f>B7*C7</f>
        <v>9.1</v>
      </c>
    </row>
    <row r="8" spans="1:13">
      <c r="A8" t="s">
        <v>699</v>
      </c>
      <c r="B8" s="225">
        <v>3.5</v>
      </c>
      <c r="C8" s="225">
        <v>2.6</v>
      </c>
      <c r="D8" s="225">
        <v>2.8</v>
      </c>
      <c r="E8" s="225">
        <v>0.9</v>
      </c>
      <c r="F8" s="225">
        <v>2.1</v>
      </c>
      <c r="G8" s="225">
        <v>2</v>
      </c>
      <c r="H8" s="225">
        <v>2</v>
      </c>
      <c r="I8" s="225">
        <v>0.8</v>
      </c>
      <c r="J8" s="225">
        <v>1</v>
      </c>
      <c r="K8" s="225">
        <f t="shared" si="1"/>
        <v>11.299999999999999</v>
      </c>
      <c r="L8" s="225">
        <f t="shared" si="0"/>
        <v>28.779999999999994</v>
      </c>
      <c r="M8" s="225">
        <f t="shared" ref="M8:M25" si="3">B8*C8</f>
        <v>9.1</v>
      </c>
    </row>
    <row r="9" spans="1:13">
      <c r="A9" s="227" t="s">
        <v>695</v>
      </c>
      <c r="B9" s="228">
        <v>1.7</v>
      </c>
      <c r="C9" s="228">
        <v>1.5</v>
      </c>
      <c r="D9" s="228">
        <v>2.8</v>
      </c>
      <c r="E9" s="228">
        <v>0.9</v>
      </c>
      <c r="F9" s="228">
        <v>2.1</v>
      </c>
      <c r="G9" s="228">
        <v>1</v>
      </c>
      <c r="H9" s="228">
        <v>1</v>
      </c>
      <c r="I9" s="228">
        <v>0.4</v>
      </c>
      <c r="J9" s="228">
        <v>1</v>
      </c>
      <c r="K9" s="228">
        <f t="shared" si="1"/>
        <v>5.5</v>
      </c>
      <c r="L9" s="228">
        <f t="shared" si="0"/>
        <v>15.629999999999997</v>
      </c>
      <c r="M9" s="228">
        <f t="shared" si="3"/>
        <v>2.5499999999999998</v>
      </c>
    </row>
    <row r="10" spans="1:13">
      <c r="A10" t="s">
        <v>700</v>
      </c>
      <c r="B10" s="225">
        <v>3.5</v>
      </c>
      <c r="C10" s="225">
        <v>2.6</v>
      </c>
      <c r="D10" s="225">
        <v>2.8</v>
      </c>
      <c r="E10" s="225">
        <v>0.9</v>
      </c>
      <c r="F10" s="225">
        <v>2.1</v>
      </c>
      <c r="G10" s="225">
        <v>2</v>
      </c>
      <c r="H10" s="225">
        <v>2</v>
      </c>
      <c r="I10" s="225">
        <v>0.8</v>
      </c>
      <c r="J10" s="225">
        <v>1</v>
      </c>
      <c r="K10" s="225">
        <f t="shared" si="1"/>
        <v>11.299999999999999</v>
      </c>
      <c r="L10" s="225">
        <f t="shared" si="0"/>
        <v>28.779999999999994</v>
      </c>
      <c r="M10" s="225">
        <f t="shared" si="3"/>
        <v>9.1</v>
      </c>
    </row>
    <row r="11" spans="1:13">
      <c r="A11" s="227" t="s">
        <v>696</v>
      </c>
      <c r="B11" s="228">
        <v>1.7</v>
      </c>
      <c r="C11" s="228">
        <v>1.5</v>
      </c>
      <c r="D11" s="228">
        <v>2.8</v>
      </c>
      <c r="E11" s="228">
        <v>0.9</v>
      </c>
      <c r="F11" s="228">
        <v>2.1</v>
      </c>
      <c r="G11" s="228">
        <v>1</v>
      </c>
      <c r="H11" s="228">
        <v>1</v>
      </c>
      <c r="I11" s="228">
        <v>0.4</v>
      </c>
      <c r="J11" s="228">
        <v>2</v>
      </c>
      <c r="K11" s="228">
        <f t="shared" si="1"/>
        <v>5.5</v>
      </c>
      <c r="L11" s="228">
        <f t="shared" si="0"/>
        <v>15.229999999999997</v>
      </c>
      <c r="M11" s="228">
        <f t="shared" si="3"/>
        <v>2.5499999999999998</v>
      </c>
    </row>
    <row r="12" spans="1:13">
      <c r="A12" s="227" t="s">
        <v>702</v>
      </c>
      <c r="B12" s="228">
        <v>3.5</v>
      </c>
      <c r="C12" s="228">
        <v>1.7</v>
      </c>
      <c r="D12" s="228">
        <v>2.8</v>
      </c>
      <c r="E12" s="228">
        <v>0.9</v>
      </c>
      <c r="F12" s="228">
        <v>2.1</v>
      </c>
      <c r="G12" s="228">
        <v>1</v>
      </c>
      <c r="H12" s="228">
        <v>1</v>
      </c>
      <c r="I12" s="228">
        <v>0.4</v>
      </c>
      <c r="J12" s="228">
        <v>1</v>
      </c>
      <c r="K12" s="228">
        <f t="shared" si="1"/>
        <v>9.5</v>
      </c>
      <c r="L12" s="228">
        <f t="shared" si="0"/>
        <v>26.83</v>
      </c>
      <c r="M12" s="228">
        <f t="shared" si="3"/>
        <v>5.95</v>
      </c>
    </row>
    <row r="13" spans="1:13">
      <c r="A13" s="231" t="s">
        <v>701</v>
      </c>
      <c r="B13" s="232">
        <v>3.5</v>
      </c>
      <c r="C13" s="232">
        <v>2.9</v>
      </c>
      <c r="D13" s="232">
        <v>2.8</v>
      </c>
      <c r="E13" s="232">
        <v>2.1</v>
      </c>
      <c r="F13" s="232">
        <v>2.1</v>
      </c>
      <c r="G13" s="232">
        <v>1</v>
      </c>
      <c r="H13" s="232">
        <v>2</v>
      </c>
      <c r="I13" s="232">
        <v>0.8</v>
      </c>
      <c r="J13" s="232">
        <v>1</v>
      </c>
      <c r="K13" s="232">
        <f t="shared" si="1"/>
        <v>10.700000000000001</v>
      </c>
      <c r="L13" s="232">
        <f t="shared" si="0"/>
        <v>29.829999999999995</v>
      </c>
      <c r="M13" s="232">
        <f t="shared" si="3"/>
        <v>10.15</v>
      </c>
    </row>
    <row r="14" spans="1:13">
      <c r="A14" t="s">
        <v>705</v>
      </c>
      <c r="B14" s="225">
        <v>3.5</v>
      </c>
      <c r="C14" s="225">
        <v>5.8</v>
      </c>
      <c r="D14" s="225">
        <v>2.8</v>
      </c>
      <c r="E14" s="225">
        <v>0.9</v>
      </c>
      <c r="F14" s="225">
        <v>2.1</v>
      </c>
      <c r="G14" s="225">
        <v>1</v>
      </c>
      <c r="H14" s="225">
        <v>2</v>
      </c>
      <c r="I14" s="225">
        <v>0.8</v>
      </c>
      <c r="J14" s="225">
        <v>1</v>
      </c>
      <c r="K14" s="225">
        <f t="shared" si="1"/>
        <v>17.700000000000003</v>
      </c>
      <c r="L14" s="225">
        <f t="shared" si="0"/>
        <v>48.589999999999996</v>
      </c>
      <c r="M14" s="225">
        <f t="shared" si="3"/>
        <v>20.3</v>
      </c>
    </row>
    <row r="15" spans="1:13">
      <c r="A15" t="s">
        <v>697</v>
      </c>
      <c r="B15" s="225">
        <v>15</v>
      </c>
      <c r="C15" s="225"/>
      <c r="D15" s="225">
        <v>2.8</v>
      </c>
      <c r="E15" s="225">
        <v>0.9</v>
      </c>
      <c r="F15" s="225">
        <v>2.1</v>
      </c>
      <c r="G15" s="225">
        <v>1</v>
      </c>
      <c r="H15" s="225">
        <v>0.75</v>
      </c>
      <c r="I15" s="225">
        <v>0.4</v>
      </c>
      <c r="J15" s="225">
        <v>1</v>
      </c>
      <c r="K15" s="225">
        <f t="shared" si="1"/>
        <v>29.1</v>
      </c>
      <c r="L15" s="225">
        <f t="shared" si="0"/>
        <v>81.81</v>
      </c>
      <c r="M15" s="225">
        <v>12.71</v>
      </c>
    </row>
    <row r="16" spans="1:13">
      <c r="A16" t="s">
        <v>698</v>
      </c>
      <c r="B16" s="225">
        <v>3.5</v>
      </c>
      <c r="C16" s="225">
        <v>1.85</v>
      </c>
      <c r="D16" s="225">
        <v>2.8</v>
      </c>
      <c r="E16" s="225">
        <v>0.9</v>
      </c>
      <c r="F16" s="225">
        <v>2.1</v>
      </c>
      <c r="G16" s="225">
        <v>1</v>
      </c>
      <c r="H16" s="225">
        <v>1</v>
      </c>
      <c r="I16" s="225">
        <v>0.8</v>
      </c>
      <c r="J16" s="225">
        <v>1</v>
      </c>
      <c r="K16" s="225">
        <f t="shared" si="1"/>
        <v>9.7999999999999989</v>
      </c>
      <c r="L16" s="225">
        <f t="shared" si="0"/>
        <v>27.269999999999996</v>
      </c>
      <c r="M16" s="225">
        <f t="shared" si="3"/>
        <v>6.4750000000000005</v>
      </c>
    </row>
    <row r="17" spans="1:17">
      <c r="A17" t="s">
        <v>724</v>
      </c>
      <c r="B17" s="225">
        <v>3.5</v>
      </c>
      <c r="C17" s="225">
        <v>2.6</v>
      </c>
      <c r="D17" s="225">
        <v>2.8</v>
      </c>
      <c r="E17" s="225">
        <v>0.9</v>
      </c>
      <c r="F17" s="225">
        <v>2.1</v>
      </c>
      <c r="G17" s="225">
        <v>1</v>
      </c>
      <c r="H17" s="225">
        <v>2</v>
      </c>
      <c r="I17" s="225">
        <v>0.8</v>
      </c>
      <c r="J17" s="225">
        <v>1</v>
      </c>
      <c r="K17" s="225">
        <f t="shared" si="1"/>
        <v>11.299999999999999</v>
      </c>
      <c r="L17" s="225">
        <f t="shared" si="0"/>
        <v>30.669999999999995</v>
      </c>
      <c r="M17" s="225">
        <f t="shared" si="3"/>
        <v>9.1</v>
      </c>
    </row>
    <row r="18" spans="1:17">
      <c r="A18" t="s">
        <v>725</v>
      </c>
      <c r="B18" s="225">
        <v>3.5</v>
      </c>
      <c r="C18" s="225">
        <v>2.6</v>
      </c>
      <c r="D18" s="225">
        <v>2.8</v>
      </c>
      <c r="E18" s="225">
        <v>0.9</v>
      </c>
      <c r="F18" s="225">
        <v>2.1</v>
      </c>
      <c r="G18" s="225">
        <v>1</v>
      </c>
      <c r="H18" s="225">
        <v>2</v>
      </c>
      <c r="I18" s="225">
        <v>0.8</v>
      </c>
      <c r="J18" s="225">
        <v>1</v>
      </c>
      <c r="K18" s="225">
        <f t="shared" si="1"/>
        <v>11.299999999999999</v>
      </c>
      <c r="L18" s="225">
        <f t="shared" si="0"/>
        <v>30.669999999999995</v>
      </c>
      <c r="M18" s="225">
        <f t="shared" si="3"/>
        <v>9.1</v>
      </c>
    </row>
    <row r="19" spans="1:17">
      <c r="A19" t="s">
        <v>726</v>
      </c>
      <c r="B19" s="225">
        <v>3.5</v>
      </c>
      <c r="C19" s="225">
        <v>2.6</v>
      </c>
      <c r="D19" s="225">
        <v>2.8</v>
      </c>
      <c r="E19" s="225">
        <v>0.9</v>
      </c>
      <c r="F19" s="225">
        <v>2.1</v>
      </c>
      <c r="G19" s="225">
        <v>1</v>
      </c>
      <c r="H19" s="225">
        <v>2</v>
      </c>
      <c r="I19" s="225">
        <v>0.8</v>
      </c>
      <c r="J19" s="225">
        <v>1</v>
      </c>
      <c r="K19" s="225">
        <f t="shared" si="1"/>
        <v>11.299999999999999</v>
      </c>
      <c r="L19" s="225">
        <f t="shared" si="0"/>
        <v>30.669999999999995</v>
      </c>
      <c r="M19" s="225">
        <f t="shared" si="3"/>
        <v>9.1</v>
      </c>
    </row>
    <row r="20" spans="1:17">
      <c r="A20" s="231" t="s">
        <v>706</v>
      </c>
      <c r="B20" s="232">
        <v>3.5</v>
      </c>
      <c r="C20" s="232">
        <v>2.6</v>
      </c>
      <c r="D20" s="232">
        <v>2.8</v>
      </c>
      <c r="E20" s="232">
        <v>0.9</v>
      </c>
      <c r="F20" s="232">
        <v>2.1</v>
      </c>
      <c r="G20" s="232">
        <v>1</v>
      </c>
      <c r="H20" s="232">
        <v>2</v>
      </c>
      <c r="I20" s="232">
        <v>0.8</v>
      </c>
      <c r="J20" s="232">
        <v>1</v>
      </c>
      <c r="K20" s="232">
        <f t="shared" si="1"/>
        <v>11.299999999999999</v>
      </c>
      <c r="L20" s="232">
        <f t="shared" si="0"/>
        <v>30.669999999999995</v>
      </c>
      <c r="M20" s="232">
        <f t="shared" si="3"/>
        <v>9.1</v>
      </c>
    </row>
    <row r="21" spans="1:17">
      <c r="A21" t="s">
        <v>727</v>
      </c>
      <c r="B21" s="225">
        <v>2.4500000000000002</v>
      </c>
      <c r="C21" s="225">
        <v>3.1</v>
      </c>
      <c r="D21" s="225">
        <v>2.8</v>
      </c>
      <c r="E21" s="225">
        <v>0.9</v>
      </c>
      <c r="F21" s="225">
        <v>2.1</v>
      </c>
      <c r="G21" s="225">
        <v>1</v>
      </c>
      <c r="H21" s="225">
        <v>2</v>
      </c>
      <c r="I21" s="225">
        <v>0.8</v>
      </c>
      <c r="J21" s="225">
        <v>1</v>
      </c>
      <c r="K21" s="225">
        <f t="shared" si="1"/>
        <v>10.200000000000001</v>
      </c>
      <c r="L21" s="225">
        <f t="shared" si="0"/>
        <v>27.59</v>
      </c>
      <c r="M21" s="225">
        <f t="shared" si="3"/>
        <v>7.5950000000000006</v>
      </c>
    </row>
    <row r="22" spans="1:17">
      <c r="A22" s="231" t="s">
        <v>708</v>
      </c>
      <c r="B22" s="232">
        <v>1.65</v>
      </c>
      <c r="C22" s="232">
        <v>3.1</v>
      </c>
      <c r="D22" s="232">
        <v>2.8</v>
      </c>
      <c r="E22" s="232">
        <v>0.9</v>
      </c>
      <c r="F22" s="232">
        <v>2.1</v>
      </c>
      <c r="G22" s="232">
        <v>1</v>
      </c>
      <c r="H22" s="232">
        <v>1</v>
      </c>
      <c r="I22" s="232">
        <v>0.8</v>
      </c>
      <c r="J22" s="232">
        <v>1</v>
      </c>
      <c r="K22" s="232">
        <f t="shared" si="1"/>
        <v>8.6</v>
      </c>
      <c r="L22" s="232">
        <f t="shared" si="0"/>
        <v>23.909999999999997</v>
      </c>
      <c r="M22" s="232">
        <f t="shared" si="3"/>
        <v>5.1150000000000002</v>
      </c>
    </row>
    <row r="23" spans="1:17">
      <c r="A23" s="231" t="s">
        <v>709</v>
      </c>
      <c r="B23" s="232">
        <v>1.65</v>
      </c>
      <c r="C23" s="232">
        <v>3.1</v>
      </c>
      <c r="D23" s="232">
        <v>2.8</v>
      </c>
      <c r="E23" s="232">
        <v>0.9</v>
      </c>
      <c r="F23" s="232">
        <v>2.1</v>
      </c>
      <c r="G23" s="232">
        <v>1</v>
      </c>
      <c r="H23" s="232">
        <v>1</v>
      </c>
      <c r="I23" s="232">
        <v>0.8</v>
      </c>
      <c r="J23" s="232">
        <v>1</v>
      </c>
      <c r="K23" s="232">
        <f t="shared" si="1"/>
        <v>8.6</v>
      </c>
      <c r="L23" s="232">
        <f t="shared" si="0"/>
        <v>23.909999999999997</v>
      </c>
      <c r="M23" s="232">
        <f t="shared" si="3"/>
        <v>5.1150000000000002</v>
      </c>
    </row>
    <row r="24" spans="1:17">
      <c r="A24" t="s">
        <v>710</v>
      </c>
      <c r="B24" s="225">
        <v>1.8</v>
      </c>
      <c r="C24" s="225">
        <v>1.7</v>
      </c>
      <c r="D24" s="225">
        <v>2.8</v>
      </c>
      <c r="E24" s="225">
        <v>0.9</v>
      </c>
      <c r="F24" s="225">
        <v>2.1</v>
      </c>
      <c r="G24" s="225">
        <v>1</v>
      </c>
      <c r="H24" s="225">
        <v>1</v>
      </c>
      <c r="I24" s="225">
        <v>0.8</v>
      </c>
      <c r="J24" s="225">
        <v>1</v>
      </c>
      <c r="K24" s="225">
        <f t="shared" si="1"/>
        <v>6.1</v>
      </c>
      <c r="L24" s="225">
        <f t="shared" si="0"/>
        <v>16.909999999999997</v>
      </c>
      <c r="M24" s="225">
        <f t="shared" si="3"/>
        <v>3.06</v>
      </c>
    </row>
    <row r="25" spans="1:17">
      <c r="A25" t="s">
        <v>729</v>
      </c>
      <c r="B25" s="225">
        <v>0.82</v>
      </c>
      <c r="C25" s="225">
        <v>1.4</v>
      </c>
      <c r="D25" s="225">
        <v>2.8</v>
      </c>
      <c r="E25" s="225">
        <v>0.7</v>
      </c>
      <c r="F25" s="225">
        <v>2.1</v>
      </c>
      <c r="G25" s="225">
        <v>1</v>
      </c>
      <c r="H25" s="225"/>
      <c r="I25" s="225"/>
      <c r="J25" s="225"/>
      <c r="K25" s="243">
        <f t="shared" si="1"/>
        <v>3.7399999999999993</v>
      </c>
      <c r="L25" s="243">
        <f t="shared" si="0"/>
        <v>10.961999999999998</v>
      </c>
      <c r="M25" s="243">
        <f t="shared" si="3"/>
        <v>1.1479999999999999</v>
      </c>
    </row>
    <row r="26" spans="1:17">
      <c r="A26" t="s">
        <v>728</v>
      </c>
      <c r="B26" s="243">
        <v>0.82</v>
      </c>
      <c r="C26" s="243">
        <v>1.4</v>
      </c>
      <c r="D26" s="225">
        <v>2.8</v>
      </c>
      <c r="E26" s="225">
        <v>0.7</v>
      </c>
      <c r="F26" s="225">
        <v>2.1</v>
      </c>
      <c r="G26" s="225">
        <v>1</v>
      </c>
      <c r="H26" s="225"/>
      <c r="I26" s="225"/>
      <c r="J26" s="225"/>
      <c r="K26" s="225">
        <f t="shared" ref="K26:K31" si="4">(B26+C26)*2-E26</f>
        <v>3.7399999999999993</v>
      </c>
      <c r="L26" s="225">
        <f t="shared" si="0"/>
        <v>10.961999999999998</v>
      </c>
      <c r="M26" s="225">
        <f t="shared" ref="M26:M31" si="5">B26*C26</f>
        <v>1.1479999999999999</v>
      </c>
    </row>
    <row r="27" spans="1:17">
      <c r="A27" t="s">
        <v>707</v>
      </c>
      <c r="B27" s="225">
        <v>1.65</v>
      </c>
      <c r="C27" s="225">
        <v>2.8</v>
      </c>
      <c r="D27" s="225">
        <v>2.8</v>
      </c>
      <c r="E27" s="225">
        <v>0.8</v>
      </c>
      <c r="F27" s="225">
        <v>2.1</v>
      </c>
      <c r="G27" s="225">
        <v>1</v>
      </c>
      <c r="H27" s="225">
        <v>1</v>
      </c>
      <c r="I27" s="225">
        <v>0.8</v>
      </c>
      <c r="J27" s="225">
        <v>1</v>
      </c>
      <c r="K27" s="225">
        <f t="shared" si="4"/>
        <v>8.0999999999999979</v>
      </c>
      <c r="L27" s="225">
        <f t="shared" si="0"/>
        <v>22.439999999999994</v>
      </c>
      <c r="M27" s="225">
        <f t="shared" si="5"/>
        <v>4.6199999999999992</v>
      </c>
      <c r="N27" s="227" t="s">
        <v>789</v>
      </c>
      <c r="O27" s="227">
        <v>2.8</v>
      </c>
      <c r="P27" s="227">
        <v>2.8</v>
      </c>
      <c r="Q27" s="227">
        <f>O27*P27</f>
        <v>7.839999999999999</v>
      </c>
    </row>
    <row r="28" spans="1:17">
      <c r="A28" t="s">
        <v>730</v>
      </c>
      <c r="B28" s="225">
        <v>1.3</v>
      </c>
      <c r="C28" s="225">
        <v>2.8</v>
      </c>
      <c r="D28" s="225">
        <v>2.8</v>
      </c>
      <c r="E28" s="225">
        <v>0.8</v>
      </c>
      <c r="F28" s="225">
        <v>2.1</v>
      </c>
      <c r="G28" s="225">
        <v>1</v>
      </c>
      <c r="H28" s="225">
        <v>1</v>
      </c>
      <c r="I28" s="225">
        <v>0.4</v>
      </c>
      <c r="J28" s="225">
        <v>1</v>
      </c>
      <c r="K28" s="225">
        <f t="shared" si="4"/>
        <v>7.3999999999999995</v>
      </c>
      <c r="L28" s="225">
        <f t="shared" si="0"/>
        <v>20.88</v>
      </c>
      <c r="M28" s="225">
        <f t="shared" si="5"/>
        <v>3.6399999999999997</v>
      </c>
    </row>
    <row r="29" spans="1:17">
      <c r="A29" t="s">
        <v>731</v>
      </c>
      <c r="B29" s="225">
        <v>1.3</v>
      </c>
      <c r="C29" s="225">
        <v>2.8</v>
      </c>
      <c r="D29" s="225">
        <v>2.8</v>
      </c>
      <c r="E29" s="225">
        <v>0.8</v>
      </c>
      <c r="F29" s="225">
        <v>2.1</v>
      </c>
      <c r="G29" s="225">
        <v>1</v>
      </c>
      <c r="H29" s="225">
        <v>1</v>
      </c>
      <c r="I29" s="225">
        <v>0.4</v>
      </c>
      <c r="J29" s="225">
        <v>1</v>
      </c>
      <c r="K29" s="225">
        <f t="shared" si="4"/>
        <v>7.3999999999999995</v>
      </c>
      <c r="L29" s="225">
        <f t="shared" si="0"/>
        <v>20.88</v>
      </c>
      <c r="M29" s="225">
        <f t="shared" si="5"/>
        <v>3.6399999999999997</v>
      </c>
    </row>
    <row r="30" spans="1:17">
      <c r="A30" s="227" t="s">
        <v>703</v>
      </c>
      <c r="B30" s="228">
        <v>1.65</v>
      </c>
      <c r="C30" s="228">
        <v>1.85</v>
      </c>
      <c r="D30" s="228">
        <v>2.8</v>
      </c>
      <c r="E30" s="228">
        <v>0.9</v>
      </c>
      <c r="F30" s="228">
        <v>2.1</v>
      </c>
      <c r="G30" s="228">
        <v>1</v>
      </c>
      <c r="H30" s="228">
        <v>1</v>
      </c>
      <c r="I30" s="228">
        <v>0.8</v>
      </c>
      <c r="J30" s="228">
        <v>1</v>
      </c>
      <c r="K30" s="228">
        <f t="shared" si="4"/>
        <v>6.1</v>
      </c>
      <c r="L30" s="228">
        <f t="shared" si="0"/>
        <v>16.909999999999997</v>
      </c>
      <c r="M30" s="228">
        <f t="shared" si="5"/>
        <v>3.0524999999999998</v>
      </c>
    </row>
    <row r="31" spans="1:17">
      <c r="A31" t="s">
        <v>732</v>
      </c>
      <c r="B31" s="225">
        <v>0.8</v>
      </c>
      <c r="C31" s="225">
        <v>1.8</v>
      </c>
      <c r="D31" s="225">
        <v>2.8</v>
      </c>
      <c r="E31" s="225">
        <v>0.7</v>
      </c>
      <c r="F31" s="225">
        <v>2.1</v>
      </c>
      <c r="G31" s="225">
        <v>1</v>
      </c>
      <c r="H31" s="225"/>
      <c r="I31" s="225"/>
      <c r="J31" s="225"/>
      <c r="K31" s="225">
        <f t="shared" si="4"/>
        <v>4.5</v>
      </c>
      <c r="L31" s="225">
        <f t="shared" si="0"/>
        <v>13.089999999999998</v>
      </c>
      <c r="M31" s="225">
        <f t="shared" si="5"/>
        <v>1.4400000000000002</v>
      </c>
    </row>
    <row r="32" spans="1:17">
      <c r="B32" s="225"/>
      <c r="C32" s="225"/>
      <c r="D32" s="225"/>
      <c r="E32" s="225"/>
      <c r="F32" s="225"/>
      <c r="G32" s="225"/>
      <c r="H32" s="225"/>
      <c r="I32" s="225"/>
      <c r="J32" s="225"/>
      <c r="K32" s="225"/>
      <c r="L32" s="225"/>
      <c r="M32" s="225"/>
    </row>
    <row r="33" spans="1:13">
      <c r="A33" s="233" t="s">
        <v>711</v>
      </c>
      <c r="B33" s="234"/>
      <c r="C33" s="234"/>
      <c r="D33" s="234"/>
      <c r="E33" s="234"/>
      <c r="F33" s="234"/>
      <c r="G33" s="234"/>
      <c r="H33" s="234"/>
      <c r="I33" s="234"/>
      <c r="J33" s="234"/>
      <c r="K33" s="234"/>
      <c r="L33" s="234">
        <v>293.44</v>
      </c>
      <c r="M33" s="234"/>
    </row>
    <row r="34" spans="1:13">
      <c r="A34" s="233" t="s">
        <v>712</v>
      </c>
      <c r="B34" s="234"/>
      <c r="C34" s="234"/>
      <c r="D34" s="234"/>
      <c r="E34" s="234"/>
      <c r="F34" s="234"/>
      <c r="G34" s="234"/>
      <c r="H34" s="234"/>
      <c r="I34" s="234"/>
      <c r="J34" s="234"/>
      <c r="K34" s="234"/>
      <c r="L34" s="234">
        <v>328.68</v>
      </c>
      <c r="M34" s="234"/>
    </row>
    <row r="35" spans="1:13">
      <c r="A35" s="233" t="s">
        <v>713</v>
      </c>
      <c r="B35" s="234"/>
      <c r="C35" s="234"/>
      <c r="D35" s="234"/>
      <c r="E35" s="234"/>
      <c r="F35" s="234"/>
      <c r="G35" s="234"/>
      <c r="H35" s="234"/>
      <c r="I35" s="234"/>
      <c r="J35" s="234"/>
      <c r="K35" s="234"/>
      <c r="L35" s="234">
        <v>34.96</v>
      </c>
      <c r="M35" s="234"/>
    </row>
    <row r="37" spans="1:13">
      <c r="J37" s="235" t="s">
        <v>714</v>
      </c>
      <c r="K37" s="236">
        <f>K4+K5++K6+K7+K8+K10+K13+K14+K15+K16+K17+K19+K20+K21+K22+K23+K24+K25+K26+K27+K28+K29+K31</f>
        <v>316.68000000000012</v>
      </c>
    </row>
    <row r="38" spans="1:13">
      <c r="I38" s="227"/>
      <c r="J38" s="237" t="s">
        <v>715</v>
      </c>
      <c r="K38" s="238">
        <f>L2+L3+L9+L11+L12+L30+Q27</f>
        <v>112.89999999999998</v>
      </c>
    </row>
    <row r="39" spans="1:13">
      <c r="G39" s="231"/>
      <c r="H39" s="231"/>
      <c r="I39" s="231"/>
      <c r="J39" s="239" t="s">
        <v>716</v>
      </c>
      <c r="K39" s="240">
        <f>L7+L13+L20+L22+L23</f>
        <v>138.98999999999998</v>
      </c>
    </row>
    <row r="40" spans="1:13">
      <c r="J40" s="235" t="s">
        <v>738</v>
      </c>
      <c r="K40" s="236">
        <f>L4+L5+L6+L8+L10+L14+L15+L16+L17+L18+L19+L21+L24+L25+L26+L27++L28+L29+L31</f>
        <v>623.20399999999995</v>
      </c>
    </row>
    <row r="41" spans="1:13">
      <c r="G41" s="233"/>
      <c r="H41" s="233"/>
      <c r="I41" s="233"/>
      <c r="J41" s="241" t="s">
        <v>739</v>
      </c>
      <c r="K41" s="242">
        <f>L33+L34</f>
        <v>622.12</v>
      </c>
    </row>
    <row r="42" spans="1:13">
      <c r="J42" s="235" t="s">
        <v>717</v>
      </c>
      <c r="K42" s="236">
        <f>SUM(M2:M31)</f>
        <v>320.21850000000012</v>
      </c>
    </row>
    <row r="43" spans="1:13">
      <c r="J43" s="235"/>
      <c r="K43" s="236"/>
    </row>
    <row r="44" spans="1:13">
      <c r="J44" s="235" t="s">
        <v>718</v>
      </c>
      <c r="K44" s="236">
        <f>K39+K40+K41</f>
        <v>1384.3139999999999</v>
      </c>
    </row>
    <row r="45" spans="1:13">
      <c r="J45" s="235" t="s">
        <v>719</v>
      </c>
      <c r="K45" s="245">
        <f>K42+K46</f>
        <v>355.1785000000001</v>
      </c>
    </row>
    <row r="46" spans="1:13">
      <c r="J46" s="235" t="s">
        <v>720</v>
      </c>
      <c r="K46" s="236">
        <f>L35</f>
        <v>34.96</v>
      </c>
    </row>
    <row r="47" spans="1:13">
      <c r="J47" s="235" t="s">
        <v>736</v>
      </c>
      <c r="K47">
        <f>F75*2</f>
        <v>1818.2899999999997</v>
      </c>
    </row>
    <row r="48" spans="1:13">
      <c r="J48" s="235" t="s">
        <v>737</v>
      </c>
      <c r="K48" s="248">
        <f>K45</f>
        <v>355.1785000000001</v>
      </c>
      <c r="L48" s="248"/>
    </row>
    <row r="50" spans="1:12">
      <c r="A50" t="s">
        <v>801</v>
      </c>
      <c r="E50" t="s">
        <v>800</v>
      </c>
      <c r="J50" t="s">
        <v>799</v>
      </c>
    </row>
    <row r="51" spans="1:12">
      <c r="A51">
        <v>12.15</v>
      </c>
      <c r="B51">
        <v>2</v>
      </c>
      <c r="C51">
        <f>A51*B51</f>
        <v>24.3</v>
      </c>
      <c r="E51" t="s">
        <v>740</v>
      </c>
      <c r="F51">
        <f>1*0.8</f>
        <v>0.8</v>
      </c>
      <c r="G51">
        <v>11</v>
      </c>
      <c r="H51">
        <f>F51*G51</f>
        <v>8.8000000000000007</v>
      </c>
      <c r="J51">
        <v>1</v>
      </c>
      <c r="K51">
        <v>0.3</v>
      </c>
      <c r="L51">
        <f>(J51+K51)*G51*2</f>
        <v>28.6</v>
      </c>
    </row>
    <row r="52" spans="1:12">
      <c r="A52">
        <v>15.15</v>
      </c>
      <c r="B52">
        <v>2</v>
      </c>
      <c r="C52">
        <f t="shared" ref="C52:C70" si="6">A52*B52</f>
        <v>30.3</v>
      </c>
      <c r="E52" t="s">
        <v>741</v>
      </c>
      <c r="F52">
        <f>2*0.8</f>
        <v>1.6</v>
      </c>
      <c r="G52">
        <v>15</v>
      </c>
      <c r="H52">
        <f t="shared" ref="H52:H63" si="7">F52*G52</f>
        <v>24</v>
      </c>
      <c r="J52">
        <v>2</v>
      </c>
      <c r="K52">
        <v>0.3</v>
      </c>
      <c r="L52">
        <f t="shared" ref="L52:L63" si="8">(J52+K52)*G52*2</f>
        <v>69</v>
      </c>
    </row>
    <row r="53" spans="1:12">
      <c r="A53">
        <v>3.5</v>
      </c>
      <c r="B53">
        <v>19</v>
      </c>
      <c r="C53">
        <f t="shared" si="6"/>
        <v>66.5</v>
      </c>
      <c r="E53" t="s">
        <v>743</v>
      </c>
      <c r="F53">
        <f>2*2.2</f>
        <v>4.4000000000000004</v>
      </c>
      <c r="G53">
        <v>1</v>
      </c>
      <c r="H53">
        <f t="shared" si="7"/>
        <v>4.4000000000000004</v>
      </c>
      <c r="J53">
        <v>2</v>
      </c>
      <c r="K53">
        <v>0.3</v>
      </c>
      <c r="L53">
        <f t="shared" si="8"/>
        <v>4.5999999999999996</v>
      </c>
    </row>
    <row r="54" spans="1:12">
      <c r="A54">
        <v>10.050000000000001</v>
      </c>
      <c r="B54">
        <v>2</v>
      </c>
      <c r="C54">
        <f t="shared" si="6"/>
        <v>20.100000000000001</v>
      </c>
      <c r="E54" t="s">
        <v>742</v>
      </c>
      <c r="F54">
        <f>0.95*0.8</f>
        <v>0.76</v>
      </c>
      <c r="G54">
        <v>1</v>
      </c>
      <c r="H54">
        <f t="shared" si="7"/>
        <v>0.76</v>
      </c>
      <c r="J54">
        <v>0.95</v>
      </c>
      <c r="K54">
        <v>0.3</v>
      </c>
      <c r="L54">
        <f t="shared" si="8"/>
        <v>2.5</v>
      </c>
    </row>
    <row r="55" spans="1:12">
      <c r="A55">
        <v>13.15</v>
      </c>
      <c r="B55">
        <v>2</v>
      </c>
      <c r="C55">
        <f t="shared" si="6"/>
        <v>26.3</v>
      </c>
      <c r="E55" t="s">
        <v>752</v>
      </c>
      <c r="F55">
        <f>1.5*0.8</f>
        <v>1.2000000000000002</v>
      </c>
      <c r="G55">
        <v>2</v>
      </c>
      <c r="H55">
        <f t="shared" si="7"/>
        <v>2.4000000000000004</v>
      </c>
      <c r="J55">
        <v>1.5</v>
      </c>
      <c r="K55">
        <v>0.3</v>
      </c>
      <c r="L55">
        <f t="shared" si="8"/>
        <v>7.2</v>
      </c>
    </row>
    <row r="56" spans="1:12">
      <c r="A56">
        <v>0.95</v>
      </c>
      <c r="B56">
        <v>1</v>
      </c>
      <c r="C56">
        <f t="shared" si="6"/>
        <v>0.95</v>
      </c>
      <c r="E56" t="s">
        <v>744</v>
      </c>
      <c r="F56">
        <f>1*0.4</f>
        <v>0.4</v>
      </c>
      <c r="G56">
        <v>1</v>
      </c>
      <c r="H56">
        <f t="shared" si="7"/>
        <v>0.4</v>
      </c>
      <c r="J56">
        <v>1</v>
      </c>
      <c r="K56">
        <v>0.3</v>
      </c>
      <c r="L56">
        <f t="shared" si="8"/>
        <v>2.6</v>
      </c>
    </row>
    <row r="57" spans="1:12">
      <c r="A57">
        <v>1.2</v>
      </c>
      <c r="B57">
        <v>1</v>
      </c>
      <c r="C57">
        <f t="shared" si="6"/>
        <v>1.2</v>
      </c>
      <c r="E57" t="s">
        <v>745</v>
      </c>
      <c r="F57">
        <f>0.75*0.4</f>
        <v>0.30000000000000004</v>
      </c>
      <c r="G57">
        <v>1</v>
      </c>
      <c r="H57">
        <f t="shared" si="7"/>
        <v>0.30000000000000004</v>
      </c>
      <c r="J57">
        <v>0.75</v>
      </c>
      <c r="K57">
        <v>0.3</v>
      </c>
      <c r="L57">
        <f t="shared" si="8"/>
        <v>2.1</v>
      </c>
    </row>
    <row r="58" spans="1:12">
      <c r="A58">
        <v>3.5</v>
      </c>
      <c r="B58">
        <v>2</v>
      </c>
      <c r="C58">
        <f t="shared" si="6"/>
        <v>7</v>
      </c>
      <c r="E58" t="s">
        <v>746</v>
      </c>
      <c r="F58">
        <f>0.8*2.1</f>
        <v>1.6800000000000002</v>
      </c>
      <c r="G58">
        <v>7</v>
      </c>
      <c r="H58">
        <f t="shared" si="7"/>
        <v>11.760000000000002</v>
      </c>
      <c r="J58">
        <v>0.8</v>
      </c>
      <c r="K58">
        <v>0.3</v>
      </c>
      <c r="L58">
        <f t="shared" si="8"/>
        <v>15.400000000000002</v>
      </c>
    </row>
    <row r="59" spans="1:12">
      <c r="A59">
        <v>1.5</v>
      </c>
      <c r="B59">
        <v>4</v>
      </c>
      <c r="C59">
        <f t="shared" si="6"/>
        <v>6</v>
      </c>
      <c r="E59" t="s">
        <v>747</v>
      </c>
      <c r="F59">
        <f>0.9*2.1</f>
        <v>1.8900000000000001</v>
      </c>
      <c r="G59">
        <v>15</v>
      </c>
      <c r="H59">
        <f t="shared" si="7"/>
        <v>28.35</v>
      </c>
      <c r="J59">
        <v>0.9</v>
      </c>
      <c r="K59">
        <v>0.3</v>
      </c>
      <c r="L59">
        <f t="shared" si="8"/>
        <v>36</v>
      </c>
    </row>
    <row r="60" spans="1:12">
      <c r="A60">
        <v>1.7</v>
      </c>
      <c r="B60">
        <v>2</v>
      </c>
      <c r="C60">
        <f t="shared" si="6"/>
        <v>3.4</v>
      </c>
      <c r="E60" t="s">
        <v>748</v>
      </c>
      <c r="F60">
        <f>0.9*2.1</f>
        <v>1.8900000000000001</v>
      </c>
      <c r="G60">
        <v>3</v>
      </c>
      <c r="H60">
        <f t="shared" si="7"/>
        <v>5.67</v>
      </c>
      <c r="J60">
        <v>0.9</v>
      </c>
      <c r="K60">
        <v>0.3</v>
      </c>
      <c r="L60">
        <f t="shared" si="8"/>
        <v>7.1999999999999993</v>
      </c>
    </row>
    <row r="61" spans="1:12">
      <c r="A61">
        <v>8</v>
      </c>
      <c r="B61">
        <v>3</v>
      </c>
      <c r="C61">
        <f t="shared" si="6"/>
        <v>24</v>
      </c>
      <c r="E61" t="s">
        <v>749</v>
      </c>
      <c r="F61">
        <f>1.2*2.1</f>
        <v>2.52</v>
      </c>
      <c r="G61">
        <v>1</v>
      </c>
      <c r="H61">
        <f t="shared" si="7"/>
        <v>2.52</v>
      </c>
      <c r="J61">
        <v>1.2</v>
      </c>
      <c r="K61">
        <v>0.3</v>
      </c>
      <c r="L61">
        <f t="shared" si="8"/>
        <v>3</v>
      </c>
    </row>
    <row r="62" spans="1:12">
      <c r="A62">
        <v>3.1</v>
      </c>
      <c r="B62">
        <v>4</v>
      </c>
      <c r="C62">
        <f t="shared" si="6"/>
        <v>12.4</v>
      </c>
      <c r="E62" t="s">
        <v>750</v>
      </c>
      <c r="F62">
        <f>0.7*2.1</f>
        <v>1.47</v>
      </c>
      <c r="G62">
        <v>3</v>
      </c>
      <c r="H62">
        <f t="shared" si="7"/>
        <v>4.41</v>
      </c>
      <c r="J62">
        <v>0.7</v>
      </c>
      <c r="K62">
        <v>0.3</v>
      </c>
      <c r="L62">
        <f t="shared" si="8"/>
        <v>6</v>
      </c>
    </row>
    <row r="63" spans="1:12">
      <c r="A63">
        <v>2.8</v>
      </c>
      <c r="B63">
        <v>5</v>
      </c>
      <c r="C63">
        <f t="shared" si="6"/>
        <v>14</v>
      </c>
      <c r="E63" t="s">
        <v>751</v>
      </c>
      <c r="F63">
        <f>1*0.4</f>
        <v>0.4</v>
      </c>
      <c r="G63">
        <v>1</v>
      </c>
      <c r="H63">
        <f t="shared" si="7"/>
        <v>0.4</v>
      </c>
      <c r="J63">
        <v>1</v>
      </c>
      <c r="K63">
        <v>0.3</v>
      </c>
      <c r="L63">
        <f t="shared" si="8"/>
        <v>2.6</v>
      </c>
    </row>
    <row r="64" spans="1:12">
      <c r="A64">
        <v>6.65</v>
      </c>
      <c r="B64">
        <v>1</v>
      </c>
      <c r="C64">
        <f t="shared" si="6"/>
        <v>6.65</v>
      </c>
      <c r="H64">
        <f>SUM(H51:H63)</f>
        <v>94.169999999999987</v>
      </c>
      <c r="L64">
        <f>SUM(L51:L63)</f>
        <v>186.79999999999995</v>
      </c>
    </row>
    <row r="65" spans="1:7">
      <c r="A65">
        <v>1.4</v>
      </c>
      <c r="B65">
        <v>1</v>
      </c>
      <c r="C65">
        <f t="shared" si="6"/>
        <v>1.4</v>
      </c>
    </row>
    <row r="66" spans="1:7">
      <c r="A66">
        <v>1.8</v>
      </c>
      <c r="B66">
        <v>2</v>
      </c>
      <c r="C66">
        <f t="shared" si="6"/>
        <v>3.6</v>
      </c>
    </row>
    <row r="67" spans="1:7">
      <c r="A67">
        <v>1.5</v>
      </c>
      <c r="B67">
        <v>1</v>
      </c>
      <c r="C67">
        <f t="shared" si="6"/>
        <v>1.5</v>
      </c>
    </row>
    <row r="68" spans="1:7">
      <c r="A68">
        <v>2.15</v>
      </c>
      <c r="B68">
        <v>1</v>
      </c>
      <c r="C68">
        <f t="shared" si="6"/>
        <v>2.15</v>
      </c>
    </row>
    <row r="69" spans="1:7">
      <c r="A69">
        <v>1.9</v>
      </c>
      <c r="B69">
        <v>1</v>
      </c>
      <c r="C69">
        <f t="shared" si="6"/>
        <v>1.9</v>
      </c>
    </row>
    <row r="70" spans="1:7">
      <c r="A70">
        <v>2</v>
      </c>
      <c r="B70">
        <v>2</v>
      </c>
      <c r="C70">
        <f t="shared" si="6"/>
        <v>4</v>
      </c>
    </row>
    <row r="71" spans="1:7">
      <c r="C71">
        <f>SUM(C51:C70)</f>
        <v>257.64999999999998</v>
      </c>
      <c r="D71" t="s">
        <v>40</v>
      </c>
    </row>
    <row r="72" spans="1:7">
      <c r="C72">
        <v>2.8</v>
      </c>
      <c r="D72" t="s">
        <v>40</v>
      </c>
    </row>
    <row r="73" spans="1:7">
      <c r="C73">
        <f>C71*C72</f>
        <v>721.41999999999985</v>
      </c>
      <c r="D73" t="s">
        <v>37</v>
      </c>
    </row>
    <row r="74" spans="1:7">
      <c r="A74" t="s">
        <v>712</v>
      </c>
    </row>
    <row r="75" spans="1:7">
      <c r="A75">
        <v>98.3</v>
      </c>
      <c r="B75">
        <v>1.55</v>
      </c>
      <c r="C75">
        <f t="shared" ref="C75:C77" si="9">A75*B75</f>
        <v>152.36500000000001</v>
      </c>
      <c r="E75" t="s">
        <v>307</v>
      </c>
      <c r="F75">
        <f>C73+C78-H64</f>
        <v>909.14499999999987</v>
      </c>
      <c r="G75" t="s">
        <v>37</v>
      </c>
    </row>
    <row r="76" spans="1:7">
      <c r="A76">
        <v>6.22</v>
      </c>
      <c r="B76">
        <v>5.15</v>
      </c>
      <c r="C76">
        <f t="shared" si="9"/>
        <v>32.033000000000001</v>
      </c>
    </row>
    <row r="77" spans="1:7">
      <c r="A77">
        <v>28.26</v>
      </c>
      <c r="B77">
        <v>3.45</v>
      </c>
      <c r="C77">
        <f t="shared" si="9"/>
        <v>97.497000000000014</v>
      </c>
    </row>
    <row r="78" spans="1:7">
      <c r="C78">
        <f>SUM(C75:C77)</f>
        <v>281.89500000000004</v>
      </c>
      <c r="D78" t="s">
        <v>37</v>
      </c>
    </row>
  </sheetData>
  <mergeCells count="2">
    <mergeCell ref="B4:D4"/>
    <mergeCell ref="H4:J4"/>
  </mergeCells>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dimension ref="A1:M25"/>
  <sheetViews>
    <sheetView tabSelected="1" view="pageBreakPreview" zoomScale="90" zoomScaleSheetLayoutView="90" workbookViewId="0">
      <selection activeCell="H2" sqref="H2"/>
    </sheetView>
  </sheetViews>
  <sheetFormatPr defaultRowHeight="12.75"/>
  <cols>
    <col min="2" max="2" width="33.42578125" bestFit="1" customWidth="1"/>
    <col min="3" max="3" width="17.42578125" bestFit="1" customWidth="1"/>
    <col min="4" max="4" width="10.7109375" customWidth="1"/>
    <col min="5" max="5" width="8.7109375" customWidth="1"/>
    <col min="6" max="6" width="10.7109375" customWidth="1"/>
    <col min="7" max="7" width="8.7109375" customWidth="1"/>
    <col min="8" max="8" width="10.7109375" customWidth="1"/>
    <col min="9" max="9" width="8.7109375" customWidth="1"/>
    <col min="10" max="10" width="10.7109375" customWidth="1"/>
    <col min="11" max="11" width="8.7109375" customWidth="1"/>
    <col min="12" max="12" width="10.7109375" customWidth="1"/>
    <col min="13" max="13" width="8.7109375" customWidth="1"/>
  </cols>
  <sheetData>
    <row r="1" spans="1:13" ht="13.5" customHeight="1" thickBot="1">
      <c r="A1" s="756" t="s">
        <v>809</v>
      </c>
      <c r="B1" s="757"/>
      <c r="C1" s="757"/>
      <c r="D1" s="757"/>
      <c r="E1" s="757"/>
      <c r="F1" s="757"/>
      <c r="G1" s="757"/>
      <c r="H1" s="283"/>
      <c r="I1" s="283"/>
      <c r="J1" s="748" t="s">
        <v>173</v>
      </c>
      <c r="K1" s="749"/>
      <c r="L1" s="746">
        <v>0.28239999999999998</v>
      </c>
      <c r="M1" s="747"/>
    </row>
    <row r="2" spans="1:13" ht="28.5" customHeight="1" thickBot="1">
      <c r="A2" s="758"/>
      <c r="B2" s="759"/>
      <c r="C2" s="759"/>
      <c r="D2" s="759"/>
      <c r="E2" s="759"/>
      <c r="F2" s="759"/>
      <c r="G2" s="759"/>
      <c r="H2" s="284"/>
      <c r="I2" s="284"/>
      <c r="J2" s="748" t="s">
        <v>535</v>
      </c>
      <c r="K2" s="749"/>
      <c r="L2" s="750" t="s">
        <v>20680</v>
      </c>
      <c r="M2" s="751"/>
    </row>
    <row r="3" spans="1:13">
      <c r="A3" s="758"/>
      <c r="B3" s="759"/>
      <c r="C3" s="759"/>
      <c r="D3" s="759"/>
      <c r="E3" s="759"/>
      <c r="F3" s="759"/>
      <c r="G3" s="759"/>
      <c r="H3" s="284"/>
      <c r="I3" s="284"/>
      <c r="J3" s="285"/>
      <c r="K3" s="285"/>
      <c r="L3" s="285"/>
      <c r="M3" s="286"/>
    </row>
    <row r="4" spans="1:13">
      <c r="A4" s="758"/>
      <c r="B4" s="759"/>
      <c r="C4" s="759"/>
      <c r="D4" s="759"/>
      <c r="E4" s="759"/>
      <c r="F4" s="759"/>
      <c r="G4" s="759"/>
      <c r="H4" s="284"/>
      <c r="I4" s="284"/>
      <c r="J4" s="285"/>
      <c r="K4" s="285"/>
      <c r="L4" s="285"/>
      <c r="M4" s="287"/>
    </row>
    <row r="5" spans="1:13">
      <c r="A5" s="752" t="s">
        <v>844</v>
      </c>
      <c r="B5" s="753"/>
      <c r="C5" s="753"/>
      <c r="D5" s="753"/>
      <c r="E5" s="753"/>
      <c r="F5" s="753"/>
      <c r="G5" s="753"/>
      <c r="H5" s="288"/>
      <c r="I5" s="288"/>
      <c r="J5" s="285"/>
      <c r="K5" s="285"/>
      <c r="L5" s="285"/>
      <c r="M5" s="287"/>
    </row>
    <row r="6" spans="1:13">
      <c r="A6" s="752" t="s">
        <v>483</v>
      </c>
      <c r="B6" s="753"/>
      <c r="C6" s="753"/>
      <c r="D6" s="753"/>
      <c r="E6" s="753"/>
      <c r="F6" s="753"/>
      <c r="G6" s="753"/>
      <c r="H6" s="288"/>
      <c r="I6" s="288"/>
      <c r="J6" s="285"/>
      <c r="K6" s="285"/>
      <c r="L6" s="285"/>
      <c r="M6" s="287"/>
    </row>
    <row r="7" spans="1:13" ht="13.5" thickBot="1">
      <c r="A7" s="754" t="s">
        <v>810</v>
      </c>
      <c r="B7" s="755"/>
      <c r="C7" s="755"/>
      <c r="D7" s="755"/>
      <c r="E7" s="755"/>
      <c r="F7" s="755"/>
      <c r="G7" s="755"/>
      <c r="H7" s="379"/>
      <c r="I7" s="379"/>
      <c r="J7" s="289"/>
      <c r="K7" s="289"/>
      <c r="L7" s="289"/>
      <c r="M7" s="290"/>
    </row>
    <row r="8" spans="1:13" ht="13.5" customHeight="1" thickBot="1">
      <c r="A8" s="760" t="s">
        <v>5</v>
      </c>
      <c r="B8" s="760" t="s">
        <v>484</v>
      </c>
      <c r="C8" s="762" t="s">
        <v>811</v>
      </c>
      <c r="D8" s="732" t="s">
        <v>812</v>
      </c>
      <c r="E8" s="733"/>
      <c r="F8" s="735" t="s">
        <v>813</v>
      </c>
      <c r="G8" s="736"/>
      <c r="H8" s="732" t="s">
        <v>814</v>
      </c>
      <c r="I8" s="733"/>
      <c r="J8" s="735" t="s">
        <v>815</v>
      </c>
      <c r="K8" s="745"/>
      <c r="L8" s="732" t="s">
        <v>846</v>
      </c>
      <c r="M8" s="733"/>
    </row>
    <row r="9" spans="1:13" ht="13.5" thickBot="1">
      <c r="A9" s="761"/>
      <c r="B9" s="761"/>
      <c r="C9" s="763"/>
      <c r="D9" s="734"/>
      <c r="E9" s="733"/>
      <c r="F9" s="735"/>
      <c r="G9" s="736"/>
      <c r="H9" s="732"/>
      <c r="I9" s="733"/>
      <c r="J9" s="293"/>
      <c r="K9" s="294"/>
      <c r="L9" s="291"/>
      <c r="M9" s="292"/>
    </row>
    <row r="10" spans="1:13" ht="15.75" thickBot="1">
      <c r="A10" s="295"/>
      <c r="B10" s="296"/>
      <c r="C10" s="297"/>
      <c r="D10" s="298" t="s">
        <v>816</v>
      </c>
      <c r="E10" s="299" t="s">
        <v>817</v>
      </c>
      <c r="F10" s="300" t="s">
        <v>816</v>
      </c>
      <c r="G10" s="301" t="s">
        <v>817</v>
      </c>
      <c r="H10" s="298" t="s">
        <v>816</v>
      </c>
      <c r="I10" s="299" t="s">
        <v>817</v>
      </c>
      <c r="J10" s="300" t="s">
        <v>816</v>
      </c>
      <c r="K10" s="381" t="s">
        <v>817</v>
      </c>
      <c r="L10" s="298" t="s">
        <v>816</v>
      </c>
      <c r="M10" s="299" t="s">
        <v>817</v>
      </c>
    </row>
    <row r="11" spans="1:13">
      <c r="A11" s="329" t="s">
        <v>487</v>
      </c>
      <c r="B11" s="302" t="s">
        <v>818</v>
      </c>
      <c r="C11" s="303">
        <f>CONSOLIDADA!C12</f>
        <v>41647.549999999996</v>
      </c>
      <c r="D11" s="304">
        <f>E11*C11</f>
        <v>41647.549999999996</v>
      </c>
      <c r="E11" s="305">
        <v>1</v>
      </c>
      <c r="F11" s="306">
        <f>G11*C11</f>
        <v>0</v>
      </c>
      <c r="G11" s="307">
        <v>0</v>
      </c>
      <c r="H11" s="304">
        <f>I11*C11</f>
        <v>0</v>
      </c>
      <c r="I11" s="305">
        <v>0</v>
      </c>
      <c r="J11" s="309">
        <f t="shared" ref="J11:J21" si="0">K11*C11</f>
        <v>0</v>
      </c>
      <c r="K11" s="382">
        <v>0</v>
      </c>
      <c r="L11" s="308">
        <f t="shared" ref="L11:L21" si="1">M11*C11</f>
        <v>0</v>
      </c>
      <c r="M11" s="305">
        <v>0</v>
      </c>
    </row>
    <row r="12" spans="1:13">
      <c r="A12" s="330" t="s">
        <v>488</v>
      </c>
      <c r="B12" s="310" t="s">
        <v>30</v>
      </c>
      <c r="C12" s="303">
        <f>CONSOLIDADA!C13</f>
        <v>78715.59</v>
      </c>
      <c r="D12" s="304">
        <f t="shared" ref="D12:D21" si="2">E12*C12</f>
        <v>0</v>
      </c>
      <c r="E12" s="305">
        <v>0</v>
      </c>
      <c r="F12" s="306">
        <f>G12*C12</f>
        <v>0</v>
      </c>
      <c r="G12" s="307">
        <v>0</v>
      </c>
      <c r="H12" s="304">
        <f t="shared" ref="H12:H21" si="3">I12*C12</f>
        <v>47229.353999999999</v>
      </c>
      <c r="I12" s="305">
        <v>0.6</v>
      </c>
      <c r="J12" s="309">
        <f t="shared" si="0"/>
        <v>31486.235999999997</v>
      </c>
      <c r="K12" s="382">
        <v>0.39999999999999997</v>
      </c>
      <c r="L12" s="308">
        <f t="shared" si="1"/>
        <v>0</v>
      </c>
      <c r="M12" s="305">
        <v>0</v>
      </c>
    </row>
    <row r="13" spans="1:13">
      <c r="A13" s="330" t="s">
        <v>489</v>
      </c>
      <c r="B13" s="310" t="s">
        <v>819</v>
      </c>
      <c r="C13" s="303">
        <f>CONSOLIDADA!C14</f>
        <v>186976.95999999996</v>
      </c>
      <c r="D13" s="304">
        <f t="shared" si="2"/>
        <v>0</v>
      </c>
      <c r="E13" s="305">
        <v>0</v>
      </c>
      <c r="F13" s="306">
        <f>G13*C13</f>
        <v>56093.087999999989</v>
      </c>
      <c r="G13" s="307">
        <v>0.3</v>
      </c>
      <c r="H13" s="304">
        <f t="shared" si="3"/>
        <v>56093.087999999989</v>
      </c>
      <c r="I13" s="305">
        <v>0.3</v>
      </c>
      <c r="J13" s="309">
        <f t="shared" si="0"/>
        <v>74790.783999999985</v>
      </c>
      <c r="K13" s="382">
        <v>0.4</v>
      </c>
      <c r="L13" s="308">
        <f t="shared" si="1"/>
        <v>0</v>
      </c>
      <c r="M13" s="305">
        <v>0</v>
      </c>
    </row>
    <row r="14" spans="1:13">
      <c r="A14" s="330" t="s">
        <v>490</v>
      </c>
      <c r="B14" s="310" t="s">
        <v>820</v>
      </c>
      <c r="C14" s="303">
        <f>CONSOLIDADA!C15</f>
        <v>101604.01999999999</v>
      </c>
      <c r="D14" s="304">
        <f t="shared" si="2"/>
        <v>20320.804</v>
      </c>
      <c r="E14" s="305">
        <v>0.2</v>
      </c>
      <c r="F14" s="306">
        <f>G14*C14</f>
        <v>30481.205999999995</v>
      </c>
      <c r="G14" s="307">
        <v>0.3</v>
      </c>
      <c r="H14" s="304">
        <f t="shared" si="3"/>
        <v>30481.205999999995</v>
      </c>
      <c r="I14" s="305">
        <v>0.3</v>
      </c>
      <c r="J14" s="309">
        <f t="shared" si="0"/>
        <v>20320.804</v>
      </c>
      <c r="K14" s="382">
        <v>0.2</v>
      </c>
      <c r="L14" s="308">
        <f t="shared" si="1"/>
        <v>0</v>
      </c>
      <c r="M14" s="305">
        <v>0</v>
      </c>
    </row>
    <row r="15" spans="1:13">
      <c r="A15" s="330" t="s">
        <v>323</v>
      </c>
      <c r="B15" s="311" t="s">
        <v>33</v>
      </c>
      <c r="C15" s="303">
        <f>CONSOLIDADA!C16</f>
        <v>218.89</v>
      </c>
      <c r="D15" s="304"/>
      <c r="E15" s="305">
        <v>0.9</v>
      </c>
      <c r="F15" s="306"/>
      <c r="G15" s="307">
        <v>0.1</v>
      </c>
      <c r="H15" s="304">
        <f t="shared" si="3"/>
        <v>0</v>
      </c>
      <c r="I15" s="305">
        <v>0</v>
      </c>
      <c r="J15" s="309">
        <f t="shared" si="0"/>
        <v>218.89</v>
      </c>
      <c r="K15" s="382">
        <v>1</v>
      </c>
      <c r="L15" s="308">
        <f t="shared" si="1"/>
        <v>0</v>
      </c>
      <c r="M15" s="305">
        <v>0</v>
      </c>
    </row>
    <row r="16" spans="1:13">
      <c r="A16" s="330" t="s">
        <v>491</v>
      </c>
      <c r="B16" s="310" t="s">
        <v>35</v>
      </c>
      <c r="C16" s="303">
        <f>CONSOLIDADA!C17</f>
        <v>225142.72000000003</v>
      </c>
      <c r="D16" s="304">
        <f t="shared" si="2"/>
        <v>0</v>
      </c>
      <c r="E16" s="305">
        <v>0</v>
      </c>
      <c r="F16" s="306">
        <f t="shared" ref="F16:F21" si="4">G16*C16</f>
        <v>67542.816000000006</v>
      </c>
      <c r="G16" s="307">
        <v>0.3</v>
      </c>
      <c r="H16" s="304">
        <f t="shared" si="3"/>
        <v>67542.816000000006</v>
      </c>
      <c r="I16" s="305">
        <v>0.3</v>
      </c>
      <c r="J16" s="309">
        <f t="shared" si="0"/>
        <v>90057.088000000018</v>
      </c>
      <c r="K16" s="382">
        <v>0.4</v>
      </c>
      <c r="L16" s="308">
        <f t="shared" si="1"/>
        <v>0</v>
      </c>
      <c r="M16" s="305">
        <v>0</v>
      </c>
    </row>
    <row r="17" spans="1:13">
      <c r="A17" s="330" t="s">
        <v>492</v>
      </c>
      <c r="B17" s="310" t="s">
        <v>73</v>
      </c>
      <c r="C17" s="303">
        <f>CONSOLIDADA!C18</f>
        <v>78512.52</v>
      </c>
      <c r="D17" s="304">
        <f t="shared" si="2"/>
        <v>0</v>
      </c>
      <c r="E17" s="305">
        <v>0</v>
      </c>
      <c r="F17" s="306">
        <f t="shared" si="4"/>
        <v>0</v>
      </c>
      <c r="G17" s="307">
        <v>0</v>
      </c>
      <c r="H17" s="304">
        <f t="shared" si="3"/>
        <v>23553.756000000001</v>
      </c>
      <c r="I17" s="305">
        <v>0.3</v>
      </c>
      <c r="J17" s="309">
        <f t="shared" si="0"/>
        <v>23553.756000000001</v>
      </c>
      <c r="K17" s="382">
        <v>0.3</v>
      </c>
      <c r="L17" s="308">
        <f t="shared" si="1"/>
        <v>31405.008000000002</v>
      </c>
      <c r="M17" s="305">
        <v>0.4</v>
      </c>
    </row>
    <row r="18" spans="1:13">
      <c r="A18" s="330" t="s">
        <v>493</v>
      </c>
      <c r="B18" s="310" t="s">
        <v>77</v>
      </c>
      <c r="C18" s="303">
        <f>CONSOLIDADA!C19</f>
        <v>93604.459999999992</v>
      </c>
      <c r="D18" s="304">
        <f t="shared" si="2"/>
        <v>0</v>
      </c>
      <c r="E18" s="305">
        <v>0</v>
      </c>
      <c r="F18" s="306">
        <f t="shared" si="4"/>
        <v>0</v>
      </c>
      <c r="G18" s="307">
        <v>0</v>
      </c>
      <c r="H18" s="304">
        <f t="shared" si="3"/>
        <v>46802.229999999996</v>
      </c>
      <c r="I18" s="305">
        <v>0.5</v>
      </c>
      <c r="J18" s="309">
        <f t="shared" si="0"/>
        <v>37441.784</v>
      </c>
      <c r="K18" s="382">
        <v>0.4</v>
      </c>
      <c r="L18" s="308">
        <f t="shared" si="1"/>
        <v>9360.4459999999999</v>
      </c>
      <c r="M18" s="305">
        <v>0.1</v>
      </c>
    </row>
    <row r="19" spans="1:13">
      <c r="A19" s="330" t="s">
        <v>494</v>
      </c>
      <c r="B19" s="310" t="s">
        <v>498</v>
      </c>
      <c r="C19" s="303">
        <f>CONSOLIDADA!C20</f>
        <v>95271.76999999999</v>
      </c>
      <c r="D19" s="304">
        <f t="shared" si="2"/>
        <v>0</v>
      </c>
      <c r="E19" s="305">
        <v>0</v>
      </c>
      <c r="F19" s="306">
        <f t="shared" si="4"/>
        <v>0</v>
      </c>
      <c r="G19" s="307">
        <v>0</v>
      </c>
      <c r="H19" s="304">
        <f t="shared" si="3"/>
        <v>38108.707999999999</v>
      </c>
      <c r="I19" s="305">
        <v>0.4</v>
      </c>
      <c r="J19" s="309">
        <f t="shared" si="0"/>
        <v>38108.707999999999</v>
      </c>
      <c r="K19" s="382">
        <v>0.4</v>
      </c>
      <c r="L19" s="308">
        <f t="shared" si="1"/>
        <v>19054.353999999999</v>
      </c>
      <c r="M19" s="305">
        <v>0.2</v>
      </c>
    </row>
    <row r="20" spans="1:13">
      <c r="A20" s="330" t="s">
        <v>495</v>
      </c>
      <c r="B20" s="311" t="s">
        <v>151</v>
      </c>
      <c r="C20" s="303">
        <f>CONSOLIDADA!C21</f>
        <v>18731.689999999999</v>
      </c>
      <c r="D20" s="304">
        <f t="shared" si="2"/>
        <v>0</v>
      </c>
      <c r="E20" s="305">
        <v>0</v>
      </c>
      <c r="F20" s="306">
        <f t="shared" si="4"/>
        <v>0</v>
      </c>
      <c r="G20" s="307">
        <v>0</v>
      </c>
      <c r="H20" s="304">
        <f t="shared" si="3"/>
        <v>0</v>
      </c>
      <c r="I20" s="305">
        <v>0</v>
      </c>
      <c r="J20" s="309">
        <f t="shared" si="0"/>
        <v>0</v>
      </c>
      <c r="K20" s="383">
        <v>0</v>
      </c>
      <c r="L20" s="308">
        <f t="shared" si="1"/>
        <v>18731.689999999999</v>
      </c>
      <c r="M20" s="305">
        <v>1</v>
      </c>
    </row>
    <row r="21" spans="1:13" ht="13.5" thickBot="1">
      <c r="A21" s="331" t="s">
        <v>496</v>
      </c>
      <c r="B21" s="312" t="s">
        <v>152</v>
      </c>
      <c r="C21" s="303">
        <f>CONSOLIDADA!C22</f>
        <v>6880.6</v>
      </c>
      <c r="D21" s="304">
        <f t="shared" si="2"/>
        <v>0</v>
      </c>
      <c r="E21" s="305">
        <v>0</v>
      </c>
      <c r="F21" s="306">
        <f t="shared" si="4"/>
        <v>0</v>
      </c>
      <c r="G21" s="307">
        <v>0</v>
      </c>
      <c r="H21" s="304">
        <f t="shared" si="3"/>
        <v>0</v>
      </c>
      <c r="I21" s="305">
        <v>0</v>
      </c>
      <c r="J21" s="309">
        <f t="shared" si="0"/>
        <v>0</v>
      </c>
      <c r="K21" s="383">
        <v>0</v>
      </c>
      <c r="L21" s="308">
        <f t="shared" si="1"/>
        <v>6880.6</v>
      </c>
      <c r="M21" s="305">
        <v>1</v>
      </c>
    </row>
    <row r="22" spans="1:13">
      <c r="A22" s="313"/>
      <c r="B22" s="314" t="s">
        <v>821</v>
      </c>
      <c r="C22" s="315">
        <f>SUM(C11:C21)</f>
        <v>927306.7699999999</v>
      </c>
      <c r="D22" s="316">
        <f>SUM(D11:D21)</f>
        <v>61968.353999999992</v>
      </c>
      <c r="E22" s="317">
        <f>D22/C22</f>
        <v>6.6826163686910217E-2</v>
      </c>
      <c r="F22" s="318">
        <f>SUM(F11:F21)</f>
        <v>154117.10999999999</v>
      </c>
      <c r="G22" s="319">
        <f>F22/C22</f>
        <v>0.16619862486283801</v>
      </c>
      <c r="H22" s="380">
        <f>SUM(H11:H21)</f>
        <v>309811.15799999994</v>
      </c>
      <c r="I22" s="317">
        <f>H22/C22</f>
        <v>0.33409780670532574</v>
      </c>
      <c r="J22" s="384">
        <f>SUM(J11:J21)</f>
        <v>315978.05</v>
      </c>
      <c r="K22" s="385">
        <f>J22/C22</f>
        <v>0.34074813235753687</v>
      </c>
      <c r="L22" s="387">
        <f>SUM(L11:L21)</f>
        <v>85432.097999999998</v>
      </c>
      <c r="M22" s="317">
        <f>L22/C22</f>
        <v>9.2129272387389133E-2</v>
      </c>
    </row>
    <row r="23" spans="1:13" ht="13.5" thickBot="1">
      <c r="A23" s="320"/>
      <c r="B23" s="321" t="s">
        <v>822</v>
      </c>
      <c r="C23" s="322"/>
      <c r="D23" s="323">
        <f>D22</f>
        <v>61968.353999999992</v>
      </c>
      <c r="E23" s="324">
        <f>E22</f>
        <v>6.6826163686910217E-2</v>
      </c>
      <c r="F23" s="325">
        <f t="shared" ref="F23:M23" si="5">D23+F22</f>
        <v>216085.46399999998</v>
      </c>
      <c r="G23" s="326">
        <f t="shared" si="5"/>
        <v>0.23302478854974823</v>
      </c>
      <c r="H23" s="327">
        <f t="shared" si="5"/>
        <v>525896.62199999997</v>
      </c>
      <c r="I23" s="324">
        <f t="shared" si="5"/>
        <v>0.56712259525507402</v>
      </c>
      <c r="J23" s="325">
        <f t="shared" si="5"/>
        <v>841874.67200000002</v>
      </c>
      <c r="K23" s="386">
        <f t="shared" si="5"/>
        <v>0.90787072761261089</v>
      </c>
      <c r="L23" s="323">
        <f t="shared" si="5"/>
        <v>927306.77</v>
      </c>
      <c r="M23" s="324">
        <f t="shared" si="5"/>
        <v>1</v>
      </c>
    </row>
    <row r="24" spans="1:13">
      <c r="A24" s="328"/>
      <c r="B24" s="328"/>
      <c r="C24" s="328"/>
      <c r="D24" s="328"/>
      <c r="E24" s="328"/>
      <c r="F24" s="328"/>
      <c r="G24" s="328"/>
      <c r="H24" s="328"/>
      <c r="I24" s="328"/>
      <c r="J24" s="737" t="s">
        <v>157</v>
      </c>
      <c r="K24" s="738"/>
      <c r="L24" s="741">
        <f>D22+F22+H22+J22+L22</f>
        <v>927306.77</v>
      </c>
      <c r="M24" s="743">
        <f>E22+G22+I22+K22+M22</f>
        <v>1</v>
      </c>
    </row>
    <row r="25" spans="1:13" ht="13.5" thickBot="1">
      <c r="A25" s="328"/>
      <c r="B25" s="328"/>
      <c r="C25" s="328"/>
      <c r="D25" s="328"/>
      <c r="E25" s="328"/>
      <c r="F25" s="328"/>
      <c r="G25" s="328"/>
      <c r="H25" s="328"/>
      <c r="I25" s="328"/>
      <c r="J25" s="739"/>
      <c r="K25" s="740"/>
      <c r="L25" s="742"/>
      <c r="M25" s="744"/>
    </row>
  </sheetData>
  <mergeCells count="22">
    <mergeCell ref="A8:A9"/>
    <mergeCell ref="B8:B9"/>
    <mergeCell ref="C8:C9"/>
    <mergeCell ref="D8:E8"/>
    <mergeCell ref="F8:G8"/>
    <mergeCell ref="L1:M1"/>
    <mergeCell ref="J2:K2"/>
    <mergeCell ref="L2:M2"/>
    <mergeCell ref="A6:G6"/>
    <mergeCell ref="A7:G7"/>
    <mergeCell ref="A5:G5"/>
    <mergeCell ref="A1:G4"/>
    <mergeCell ref="J1:K1"/>
    <mergeCell ref="L8:M8"/>
    <mergeCell ref="D9:E9"/>
    <mergeCell ref="F9:G9"/>
    <mergeCell ref="J24:K25"/>
    <mergeCell ref="L24:L25"/>
    <mergeCell ref="M24:M25"/>
    <mergeCell ref="H8:I8"/>
    <mergeCell ref="H9:I9"/>
    <mergeCell ref="J8:K8"/>
  </mergeCells>
  <pageMargins left="0.511811024" right="0.511811024" top="0.78740157499999996" bottom="0.78740157499999996" header="0.31496062000000002" footer="0.31496062000000002"/>
  <pageSetup paperSize="9"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3</vt:i4>
      </vt:variant>
    </vt:vector>
  </HeadingPairs>
  <TitlesOfParts>
    <vt:vector size="13" baseType="lpstr">
      <vt:lpstr>CONSOLIDADA</vt:lpstr>
      <vt:lpstr>ELDORADO</vt:lpstr>
      <vt:lpstr>COMPOSIÇÃO</vt:lpstr>
      <vt:lpstr>SERVIÇO</vt:lpstr>
      <vt:lpstr>INSUMOS</vt:lpstr>
      <vt:lpstr>MEMORIAL DE CALCULO</vt:lpstr>
      <vt:lpstr>BDI</vt:lpstr>
      <vt:lpstr>ALVENARIA E PINTURA</vt:lpstr>
      <vt:lpstr>CRONOGRAMA</vt:lpstr>
      <vt:lpstr>MED_1</vt:lpstr>
      <vt:lpstr>BDI!Area_de_impressao</vt:lpstr>
      <vt:lpstr>COMPOSIÇÃO!Area_de_impressao</vt:lpstr>
      <vt:lpstr>ELDORADO!Area_de_impressao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GRÁFICA CREPALDI</dc:creator>
  <cp:lastModifiedBy>andrelpb</cp:lastModifiedBy>
  <cp:lastPrinted>2018-08-29T12:38:29Z</cp:lastPrinted>
  <dcterms:created xsi:type="dcterms:W3CDTF">2014-02-13T00:48:21Z</dcterms:created>
  <dcterms:modified xsi:type="dcterms:W3CDTF">2018-08-29T14:48:38Z</dcterms:modified>
</cp:coreProperties>
</file>